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1455" windowWidth="15120" windowHeight="6615"/>
  </bookViews>
  <sheets>
    <sheet name="PL1" sheetId="26" r:id="rId1"/>
  </sheets>
  <externalReferences>
    <externalReference r:id="rId2"/>
    <externalReference r:id="rId3"/>
    <externalReference r:id="rId4"/>
    <externalReference r:id="rId5"/>
  </externalReferences>
  <definedNames>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a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Goi8"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Lan1" hidden="1">{"'Sheet1'!$L$16"}</definedName>
    <definedName name="____LAN3" hidden="1">{"'Sheet1'!$L$16"}</definedName>
    <definedName name="____lk2" hidden="1">{"'Sheet1'!$L$16"}</definedName>
    <definedName name="____M36" hidden="1">{"'Sheet1'!$L$16"}</definedName>
    <definedName name="____PA3" hidden="1">{"'Sheet1'!$L$16"}</definedName>
    <definedName name="____Pl2" hidden="1">{"'Sheet1'!$L$16"}</definedName>
    <definedName name="____Tru21" hidden="1">{"'Sheet1'!$L$16"}</definedName>
    <definedName name="____tt3" hidden="1">{"'Sheet1'!$L$16"}</definedName>
    <definedName name="____TT31" hidden="1">{"'Sheet1'!$L$16"}</definedName>
    <definedName name="____xlfn.BAHTTEXT" hidden="1">#NAME?</definedName>
    <definedName name="___a1" hidden="1">{"'Sheet1'!$L$16"}</definedName>
    <definedName name="___B1" hidden="1">{"'Sheet1'!$L$16"}</definedName>
    <definedName name="___ban2" hidden="1">{"'Sheet1'!$L$16"}</definedName>
    <definedName name="___cep1" hidden="1">{"'Sheet1'!$L$16"}</definedName>
    <definedName name="___Coc39" hidden="1">{"'Sheet1'!$L$16"}</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Lan1" hidden="1">{"'Sheet1'!$L$16"}</definedName>
    <definedName name="___LAN3" hidden="1">{"'Sheet1'!$L$16"}</definedName>
    <definedName name="___lk2" hidden="1">{"'Sheet1'!$L$16"}</definedName>
    <definedName name="___M36" hidden="1">{"'Sheet1'!$L$16"}</definedName>
    <definedName name="___NSO2" hidden="1">{"'Sheet1'!$L$16"}</definedName>
    <definedName name="___PA3" hidden="1">{"'Sheet1'!$L$16"}</definedName>
    <definedName name="___Pl2" hidden="1">{"'Sheet1'!$L$16"}</definedName>
    <definedName name="___PL3" localSheetId="0"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_tt3" hidden="1">{"'Sheet1'!$L$16"}</definedName>
    <definedName name="___TT3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hidden="1">{"'Sheet1'!$L$16"}</definedName>
    <definedName name="__ban2" hidden="1">{"'Sheet1'!$L$16"}</definedName>
    <definedName name="__boi1" localSheetId="0">#REF!</definedName>
    <definedName name="__boi1">#REF!</definedName>
    <definedName name="__boi2" localSheetId="0">#REF!</definedName>
    <definedName name="__boi2">#REF!</definedName>
    <definedName name="__boi3" localSheetId="0">#REF!</definedName>
    <definedName name="__boi3">#REF!</definedName>
    <definedName name="__boi4" localSheetId="0">#REF!</definedName>
    <definedName name="__boi4">#REF!</definedName>
    <definedName name="__btm10" localSheetId="0">#REF!</definedName>
    <definedName name="__btm10">#REF!</definedName>
    <definedName name="__btm100" localSheetId="0">#REF!</definedName>
    <definedName name="__btm100">#REF!</definedName>
    <definedName name="__BTM250" localSheetId="0">#REF!</definedName>
    <definedName name="__BTM250">#REF!</definedName>
    <definedName name="__btM300" localSheetId="0">#REF!</definedName>
    <definedName name="__btM300">#REF!</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ep1" hidden="1">{"'Sheet1'!$L$16"}</definedName>
    <definedName name="__Coc39" hidden="1">{"'Sheet1'!$L$16"}</definedName>
    <definedName name="__CON1" localSheetId="0">#REF!</definedName>
    <definedName name="__CON1">#REF!</definedName>
    <definedName name="__CON2" localSheetId="0">#REF!</definedName>
    <definedName name="__CON2">#REF!</definedName>
    <definedName name="__ct456789" localSheetId="0">IF(#REF!="","",#REF!*#REF!)</definedName>
    <definedName name="__ct456789">IF(#REF!="","",#REF!*#REF!)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n1" localSheetId="0">#REF!</definedName>
    <definedName name="__dan1">#REF!</definedName>
    <definedName name="__dan2" localSheetId="0">#REF!</definedName>
    <definedName name="__dan2">#REF!</definedName>
    <definedName name="__dao1" localSheetId="0">#REF!</definedName>
    <definedName name="__dao1">#REF!</definedName>
    <definedName name="__dbu1" localSheetId="0">#REF!</definedName>
    <definedName name="__dbu1">#REF!</definedName>
    <definedName name="__dbu2" localSheetId="0">#REF!</definedName>
    <definedName name="__dbu2">#REF!</definedName>
    <definedName name="__ddn400" localSheetId="0">#REF!</definedName>
    <definedName name="__ddn400">#REF!</definedName>
    <definedName name="__ddn600" localSheetId="0">#REF!</definedName>
    <definedName name="__ddn600">#REF!</definedName>
    <definedName name="__Goi8" hidden="1">{"'Sheet1'!$L$16"}</definedName>
    <definedName name="__gon4" localSheetId="0">#REF!</definedName>
    <definedName name="__gon4">#REF!</definedName>
    <definedName name="__h1" hidden="1">{"'Sheet1'!$L$16"}</definedName>
    <definedName name="__hom2" localSheetId="0">#REF!</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sc1">0.035</definedName>
    <definedName name="__isc2">0.02</definedName>
    <definedName name="__isc3">0.054</definedName>
    <definedName name="__KM188" localSheetId="0">#REF!</definedName>
    <definedName name="__KM188">#REF!</definedName>
    <definedName name="__km189" localSheetId="0">#REF!</definedName>
    <definedName name="__km189">#REF!</definedName>
    <definedName name="__km190" localSheetId="0">#REF!</definedName>
    <definedName name="__km190">#REF!</definedName>
    <definedName name="__km191" localSheetId="0">#REF!</definedName>
    <definedName name="__km191">#REF!</definedName>
    <definedName name="__km192" localSheetId="0">#REF!</definedName>
    <definedName name="__km192">#REF!</definedName>
    <definedName name="__km193" localSheetId="0">#REF!</definedName>
    <definedName name="__km193">#REF!</definedName>
    <definedName name="__km194" localSheetId="0">#REF!</definedName>
    <definedName name="__km194">#REF!</definedName>
    <definedName name="__km195" localSheetId="0">#REF!</definedName>
    <definedName name="__km195">#REF!</definedName>
    <definedName name="__km196" localSheetId="0">#REF!</definedName>
    <definedName name="__km196">#REF!</definedName>
    <definedName name="__km197" localSheetId="0">#REF!</definedName>
    <definedName name="__km197">#REF!</definedName>
    <definedName name="__km198" localSheetId="0">#REF!</definedName>
    <definedName name="__km198">#REF!</definedName>
    <definedName name="__Lan1" hidden="1">{"'Sheet1'!$L$16"}</definedName>
    <definedName name="__LAN3" hidden="1">{"'Sheet1'!$L$16"}</definedName>
    <definedName name="__lap1" localSheetId="0">#REF!</definedName>
    <definedName name="__lap1">#REF!</definedName>
    <definedName name="__lap2" localSheetId="0">#REF!</definedName>
    <definedName name="__lap2">#REF!</definedName>
    <definedName name="__lk2" hidden="1">{"'Sheet1'!$L$16"}</definedName>
    <definedName name="__M36" hidden="1">{"'Sheet1'!$L$16"}</definedName>
    <definedName name="__MAC12" localSheetId="0">#REF!</definedName>
    <definedName name="__MAC12">#REF!</definedName>
    <definedName name="__MAC46" localSheetId="0">#REF!</definedName>
    <definedName name="__MAC46">#REF!</definedName>
    <definedName name="__NCL100" localSheetId="0">#REF!</definedName>
    <definedName name="__NCL100">#REF!</definedName>
    <definedName name="__NCL200" localSheetId="0">#REF!</definedName>
    <definedName name="__NCL200">#REF!</definedName>
    <definedName name="__NCL250" localSheetId="0">#REF!</definedName>
    <definedName name="__NCL250">#REF!</definedName>
    <definedName name="__NET2" localSheetId="0">#REF!</definedName>
    <definedName name="__NET2">#REF!</definedName>
    <definedName name="__nin190" localSheetId="0">#REF!</definedName>
    <definedName name="__nin190">#REF!</definedName>
    <definedName name="__NSO2" hidden="1">{"'Sheet1'!$L$16"}</definedName>
    <definedName name="__PA3" hidden="1">{"'Sheet1'!$L$16"}</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PL1242" localSheetId="0">#REF!</definedName>
    <definedName name="__PL1242">#REF!</definedName>
    <definedName name="__Pl2" hidden="1">{"'Sheet1'!$L$16"}</definedName>
    <definedName name="__sat10" localSheetId="0">#REF!</definedName>
    <definedName name="__sat10">#REF!</definedName>
    <definedName name="__sat14" localSheetId="0">#REF!</definedName>
    <definedName name="__sat14">#REF!</definedName>
    <definedName name="__sat16" localSheetId="0">#REF!</definedName>
    <definedName name="__sat16">#REF!</definedName>
    <definedName name="__sat20" localSheetId="0">#REF!</definedName>
    <definedName name="__sat20">#REF!</definedName>
    <definedName name="__sat8" localSheetId="0">#REF!</definedName>
    <definedName name="__sat8">#REF!</definedName>
    <definedName name="__sc1" localSheetId="0">#REF!</definedName>
    <definedName name="__sc1">#REF!</definedName>
    <definedName name="__SC2" localSheetId="0">#REF!</definedName>
    <definedName name="__SC2">#REF!</definedName>
    <definedName name="__sc3" localSheetId="0">#REF!</definedName>
    <definedName name="__sc3">#REF!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SN3" localSheetId="0">#REF!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 localSheetId="0">#REF!</definedName>
    <definedName name="__sua20">#REF!</definedName>
    <definedName name="__sua30" localSheetId="0">#REF!</definedName>
    <definedName name="__sua30">#REF!</definedName>
    <definedName name="__TB1" localSheetId="0">#REF!</definedName>
    <definedName name="__TB1">#REF!</definedName>
    <definedName name="__TH1" localSheetId="0">#REF!</definedName>
    <definedName name="__TH1">#REF!</definedName>
    <definedName name="__TH2" localSheetId="0">#REF!</definedName>
    <definedName name="__TH2">#REF!</definedName>
    <definedName name="__TH3" localSheetId="0">#REF!</definedName>
    <definedName name="__TH3">#REF!</definedName>
    <definedName name="__TL1" localSheetId="0">#REF!</definedName>
    <definedName name="__TL1">#REF!</definedName>
    <definedName name="__TL2" localSheetId="0">#REF!</definedName>
    <definedName name="__TL2">#REF!</definedName>
    <definedName name="__TL3" localSheetId="0">#REF!</definedName>
    <definedName name="__TL3">#REF!</definedName>
    <definedName name="__TLA120" localSheetId="0">#REF!</definedName>
    <definedName name="__TLA120">#REF!</definedName>
    <definedName name="__TLA35" localSheetId="0">#REF!</definedName>
    <definedName name="__TLA35">#REF!</definedName>
    <definedName name="__TLA50" localSheetId="0">#REF!</definedName>
    <definedName name="__TLA50">#REF!</definedName>
    <definedName name="__TLA70" localSheetId="0">#REF!</definedName>
    <definedName name="__TLA70">#REF!</definedName>
    <definedName name="__TLA95" localSheetId="0">#REF!</definedName>
    <definedName name="__TLA95">#REF!</definedName>
    <definedName name="__Tru21" hidden="1">{"'Sheet1'!$L$16"}</definedName>
    <definedName name="__tt3" hidden="1">{"'Sheet1'!$L$16"}</definedName>
    <definedName name="__TT31" hidden="1">{"'Sheet1'!$L$16"}</definedName>
    <definedName name="__vc1" localSheetId="0">#REF!</definedName>
    <definedName name="__vc1">#REF!</definedName>
    <definedName name="__vc2" localSheetId="0">#REF!</definedName>
    <definedName name="__vc2">#REF!</definedName>
    <definedName name="__vc3" localSheetId="0">#REF!</definedName>
    <definedName name="__vc3">#REF!</definedName>
    <definedName name="__VL100" localSheetId="0">#REF!</definedName>
    <definedName name="__VL100">#REF!</definedName>
    <definedName name="__vl2" hidden="1">{"'Sheet1'!$L$16"}</definedName>
    <definedName name="__VL250" localSheetId="0">#REF!</definedName>
    <definedName name="__VL250">#REF!</definedName>
    <definedName name="__xlfn.BAHTTEXT" hidden="1">#NAME?</definedName>
    <definedName name="_1">#N/A</definedName>
    <definedName name="_1000A01">#N/A</definedName>
    <definedName name="_2">#N/A</definedName>
    <definedName name="_40x4">5100</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 hidden="1">{"'Sheet1'!$L$16"}</definedName>
    <definedName name="_ba1" hidden="1">{#N/A,#N/A,FALSE,"Chi tiÆt"}</definedName>
    <definedName name="_ban2" hidden="1">{"'Sheet1'!$L$16"}</definedName>
    <definedName name="_boi1" localSheetId="0">#REF!</definedName>
    <definedName name="_boi1">#REF!</definedName>
    <definedName name="_boi2" localSheetId="0">#REF!</definedName>
    <definedName name="_boi2">#REF!</definedName>
    <definedName name="_boi3" localSheetId="0">#REF!</definedName>
    <definedName name="_boi3">#REF!</definedName>
    <definedName name="_boi4" localSheetId="0">#REF!</definedName>
    <definedName name="_boi4">#REF!</definedName>
    <definedName name="_BTM250" localSheetId="0">#REF!</definedName>
    <definedName name="_BTM250">#REF!</definedName>
    <definedName name="_btM300" localSheetId="0">#REF!</definedName>
    <definedName name="_btM300">#REF!</definedName>
    <definedName name="_Builtin155" hidden="1">#N/A</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ep1" hidden="1">{"'Sheet1'!$L$16"}</definedName>
    <definedName name="_Coc39" hidden="1">{"'Sheet1'!$L$16"}</definedName>
    <definedName name="_CON1" localSheetId="0">#REF!</definedName>
    <definedName name="_CON1">#REF!</definedName>
    <definedName name="_CON2" localSheetId="0">#REF!</definedName>
    <definedName name="_CON2">#REF!</definedName>
    <definedName name="_ct456789" localSheetId="0">IF(#REF!="","",#REF!*#REF!)</definedName>
    <definedName name="_ct456789">IF(#REF!="","",#REF!*#REF!)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n1" localSheetId="0">#REF!</definedName>
    <definedName name="_dan1">#REF!</definedName>
    <definedName name="_dan2" localSheetId="0">#REF!</definedName>
    <definedName name="_dan2">#REF!</definedName>
    <definedName name="_dao1" localSheetId="0">#REF!</definedName>
    <definedName name="_dao1">#REF!</definedName>
    <definedName name="_dbu1" localSheetId="0">#REF!</definedName>
    <definedName name="_dbu1">#REF!</definedName>
    <definedName name="_dbu2" localSheetId="0">#REF!</definedName>
    <definedName name="_dbu2">#REF!</definedName>
    <definedName name="_ddn400" localSheetId="0">#REF!</definedName>
    <definedName name="_ddn400">#REF!</definedName>
    <definedName name="_ddn600" localSheetId="0">#REF!</definedName>
    <definedName name="_ddn600">#REF!</definedName>
    <definedName name="_Fill" localSheetId="0" hidden="1">#REF!</definedName>
    <definedName name="_Fill" hidden="1">#REF!</definedName>
    <definedName name="_Fill_1">"#REF!"</definedName>
    <definedName name="_xlnm._FilterDatabase" localSheetId="0" hidden="1">#REF!</definedName>
    <definedName name="_xlnm._FilterDatabase" hidden="1">#REF!</definedName>
    <definedName name="_Goi8" hidden="1">{"'Sheet1'!$L$16"}</definedName>
    <definedName name="_gon4" localSheetId="0">#REF!</definedName>
    <definedName name="_gon4">#REF!</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localSheetId="0" hidden="1">#REF!</definedName>
    <definedName name="_Key1" hidden="1">#REF!</definedName>
    <definedName name="_Key1_1">"#REF!"</definedName>
    <definedName name="_Key2" localSheetId="0" hidden="1">#REF!</definedName>
    <definedName name="_Key2" hidden="1">#REF!</definedName>
    <definedName name="_Key2_1">"#REF!"</definedName>
    <definedName name="_KH08" hidden="1">{#N/A,#N/A,FALSE,"Chi tiÆt"}</definedName>
    <definedName name="_km190" localSheetId="0">#REF!</definedName>
    <definedName name="_km190">#REF!</definedName>
    <definedName name="_km191" localSheetId="0">#REF!</definedName>
    <definedName name="_km191">#REF!</definedName>
    <definedName name="_km192" localSheetId="0">#REF!</definedName>
    <definedName name="_km192">#REF!</definedName>
    <definedName name="_Lan1" hidden="1">{"'Sheet1'!$L$16"}</definedName>
    <definedName name="_LAN3" hidden="1">{"'Sheet1'!$L$16"}</definedName>
    <definedName name="_lap1" localSheetId="0">#REF!</definedName>
    <definedName name="_lap1">#REF!</definedName>
    <definedName name="_lap2" localSheetId="0">#REF!</definedName>
    <definedName name="_lap2">#REF!</definedName>
    <definedName name="_lk2" hidden="1">{"'Sheet1'!$L$16"}</definedName>
    <definedName name="_M36" hidden="1">{"'Sheet1'!$L$16"}</definedName>
    <definedName name="_MAC12" localSheetId="0">#REF!</definedName>
    <definedName name="_MAC12">#REF!</definedName>
    <definedName name="_MAC46" localSheetId="0">#REF!</definedName>
    <definedName name="_MAC46">#REF!</definedName>
    <definedName name="_NET2" localSheetId="0">#REF!</definedName>
    <definedName name="_NET2">#REF!</definedName>
    <definedName name="_NSO2" hidden="1">{"'Sheet1'!$L$16"}</definedName>
    <definedName name="_Order1" hidden="1">255</definedName>
    <definedName name="_Order2" hidden="1">255</definedName>
    <definedName name="_PA3" hidden="1">{"'Sheet1'!$L$16"}</definedName>
    <definedName name="_phi10" localSheetId="0">#REF!</definedName>
    <definedName name="_phi10">#REF!</definedName>
    <definedName name="_phi12" localSheetId="0">#REF!</definedName>
    <definedName name="_phi12">#REF!</definedName>
    <definedName name="_phi14" localSheetId="0">#REF!</definedName>
    <definedName name="_phi14">#REF!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6" localSheetId="0">#REF!</definedName>
    <definedName name="_phi6">#REF!</definedName>
    <definedName name="_phi8" localSheetId="0">#REF!</definedName>
    <definedName name="_phi8">#REF!</definedName>
    <definedName name="_phu3" hidden="1">{"'Sheet1'!$L$16"}</definedName>
    <definedName name="_PL1242" localSheetId="0">#REF!</definedName>
    <definedName name="_PL1242">#REF!</definedName>
    <definedName name="_Pl2" hidden="1">{"'Sheet1'!$L$16"}</definedName>
    <definedName name="_PL3" localSheetId="0" hidden="1">#REF!</definedName>
    <definedName name="_PL3" hidden="1">#REF!</definedName>
    <definedName name="_sat10" localSheetId="0">#REF!</definedName>
    <definedName name="_sat10">#REF!</definedName>
    <definedName name="_sat14" localSheetId="0">#REF!</definedName>
    <definedName name="_sat14">#REF!</definedName>
    <definedName name="_sat16" localSheetId="0">#REF!</definedName>
    <definedName name="_sat16">#REF!</definedName>
    <definedName name="_sat20" localSheetId="0">#REF!</definedName>
    <definedName name="_sat20">#REF!</definedName>
    <definedName name="_sat8" localSheetId="0">#REF!</definedName>
    <definedName name="_sat8">#REF!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OC10">0.3456</definedName>
    <definedName name="_SOC8">0.2827</definedName>
    <definedName name="_Sort" localSheetId="0" hidden="1">#REF!</definedName>
    <definedName name="_Sort" hidden="1">#REF!</definedName>
    <definedName name="_Sort_1">"#REF!"</definedName>
    <definedName name="_Sta1">531.877</definedName>
    <definedName name="_Sta2">561.952</definedName>
    <definedName name="_Sta3">712.202</definedName>
    <definedName name="_Sta4">762.202</definedName>
    <definedName name="_T12" hidden="1">{"'Sheet1'!$L$16"}</definedName>
    <definedName name="_TH1" localSheetId="0">#REF!</definedName>
    <definedName name="_TH1">#REF!</definedName>
    <definedName name="_TH2" localSheetId="0">#REF!</definedName>
    <definedName name="_TH2">#REF!</definedName>
    <definedName name="_TH3" localSheetId="0">#REF!</definedName>
    <definedName name="_TH3">#REF!</definedName>
    <definedName name="_TL1" localSheetId="0">#REF!</definedName>
    <definedName name="_TL1">#REF!</definedName>
    <definedName name="_TL2" localSheetId="0">#REF!</definedName>
    <definedName name="_TL2">#REF!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ru21" hidden="1">{"'Sheet1'!$L$16"}</definedName>
    <definedName name="_tt3" hidden="1">{"'Sheet1'!$L$16"}</definedName>
    <definedName name="_TT31" hidden="1">{"'Sheet1'!$L$16"}</definedName>
    <definedName name="_vc1" localSheetId="0">#REF!</definedName>
    <definedName name="_vc1">#REF!</definedName>
    <definedName name="_vc2" localSheetId="0">#REF!</definedName>
    <definedName name="_vc2">#REF!</definedName>
    <definedName name="_vc3" localSheetId="0">#REF!</definedName>
    <definedName name="_vc3">#REF!</definedName>
    <definedName name="_vl2"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0">#REF!</definedName>
    <definedName name="A120_">#REF!</definedName>
    <definedName name="a277Print_Titles" localSheetId="0">#REF!</definedName>
    <definedName name="a277Print_Titles">#REF!</definedName>
    <definedName name="A35_" localSheetId="0">#REF!</definedName>
    <definedName name="A35_">#REF!</definedName>
    <definedName name="A50_" localSheetId="0">#REF!</definedName>
    <definedName name="A50_">#REF!</definedName>
    <definedName name="A6N2" localSheetId="0">#REF!</definedName>
    <definedName name="A6N2">#REF!</definedName>
    <definedName name="A6N3" localSheetId="0">#REF!</definedName>
    <definedName name="A6N3">#REF!</definedName>
    <definedName name="A70_" localSheetId="0">#REF!</definedName>
    <definedName name="A70_">#REF!</definedName>
    <definedName name="A95_" localSheetId="0">#REF!</definedName>
    <definedName name="A95_">#REF!</definedName>
    <definedName name="AA" localSheetId="0">#REF!</definedName>
    <definedName name="AA">#REF!</definedName>
    <definedName name="abc" localSheetId="0">#REF!</definedName>
    <definedName name="abc">#REF!</definedName>
    <definedName name="AC120_" localSheetId="0">#REF!</definedName>
    <definedName name="AC120_">#REF!</definedName>
    <definedName name="AC35_" localSheetId="0">#REF!</definedName>
    <definedName name="AC35_">#REF!</definedName>
    <definedName name="AC50_" localSheetId="0">#REF!</definedName>
    <definedName name="AC50_">#REF!</definedName>
    <definedName name="AC70_" localSheetId="0">#REF!</definedName>
    <definedName name="AC70_">#REF!</definedName>
    <definedName name="AC95_" localSheetId="0">#REF!</definedName>
    <definedName name="AC95_">#REF!</definedName>
    <definedName name="AccessDatabase" hidden="1">"C:\My Documents\LeBinh\Xls\VP Cong ty\FORM.mdb"</definedName>
    <definedName name="ADADADD" hidden="1">{"'Sheet1'!$L$16"}</definedName>
    <definedName name="âdf">{"Book5","sæ quü.xls","Dù to¸n x©y dùng nhµ s¶n xuÊt.xls","Than.xls","TiÕn ®é s¶n xuÊt - Th¸ng 9.xls"}</definedName>
    <definedName name="All_Item" localSheetId="0">#REF!</definedName>
    <definedName name="All_Item">#REF!</definedName>
    <definedName name="ALPIN">#N/A</definedName>
    <definedName name="ALPJYOU">#N/A</definedName>
    <definedName name="ALPTOI">#N/A</definedName>
    <definedName name="anpha" localSheetId="0">#REF!</definedName>
    <definedName name="anpha">#REF!</definedName>
    <definedName name="anscount" hidden="1">3</definedName>
    <definedName name="aqbnmjm" localSheetId="0" hidden="1">#REF!</definedName>
    <definedName name="aqbnmjm" hidden="1">#REF!</definedName>
    <definedName name="AS2DocOpenMode" hidden="1">"AS2DocumentEdit"</definedName>
    <definedName name="asega">{"Thuxm2.xls","Sheet1"}</definedName>
    <definedName name="ATGT" hidden="1">{"'Sheet1'!$L$16"}</definedName>
    <definedName name="B.nuamat">7.25</definedName>
    <definedName name="b_240" localSheetId="0">#REF!</definedName>
    <definedName name="b_240">#REF!</definedName>
    <definedName name="b_280" localSheetId="0">#REF!</definedName>
    <definedName name="b_280">#REF!</definedName>
    <definedName name="b_320" localSheetId="0">#REF!</definedName>
    <definedName name="b_320">#REF!</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cly" localSheetId="0">#REF!</definedName>
    <definedName name="Bang_cly">#REF!</definedName>
    <definedName name="Bang_CVC" localSheetId="0">#REF!</definedName>
    <definedName name="Bang_CVC">#REF!</definedName>
    <definedName name="bang_gia" localSheetId="0">#REF!</definedName>
    <definedName name="bang_gia">#REF!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chu" localSheetId="0">#REF!</definedName>
    <definedName name="bangchu">#REF!</definedName>
    <definedName name="banql" hidden="1">{"'Sheet1'!$L$16"}</definedName>
    <definedName name="BB" localSheetId="0">#REF!</definedName>
    <definedName name="BB">#REF!</definedName>
    <definedName name="bdd">1.5</definedName>
    <definedName name="bengam" localSheetId="0">#REF!</definedName>
    <definedName name="bengam">#REF!</definedName>
    <definedName name="benuoc" localSheetId="0">#REF!</definedName>
    <definedName name="benuoc">#REF!</definedName>
    <definedName name="beta" localSheetId="0">#REF!</definedName>
    <definedName name="beta">#REF!</definedName>
    <definedName name="Bgiang" hidden="1">{"'Sheet1'!$L$16"}</definedName>
    <definedName name="blkh" localSheetId="0">#REF!</definedName>
    <definedName name="blkh">#REF!</definedName>
    <definedName name="blkh1" localSheetId="0">#REF!</definedName>
    <definedName name="blkh1">#REF!</definedName>
    <definedName name="Bm">3.5</definedName>
    <definedName name="Bn">6.5</definedName>
    <definedName name="Book2" localSheetId="0">#REF!</definedName>
    <definedName name="Book2">#REF!</definedName>
    <definedName name="BOQ" localSheetId="0">#REF!</definedName>
    <definedName name="BOQ">#REF!</definedName>
    <definedName name="bql" hidden="1">{#N/A,#N/A,FALSE,"Chi tiÆt"}</definedName>
    <definedName name="BT" localSheetId="0">#REF!</definedName>
    <definedName name="BT">#REF!</definedName>
    <definedName name="BTC">[1]NSĐP!$AA$14:$AA$240</definedName>
    <definedName name="btchiuaxitm300" localSheetId="0">#REF!</definedName>
    <definedName name="btchiuaxitm300">#REF!</definedName>
    <definedName name="BTchiuaxm200" localSheetId="0">#REF!</definedName>
    <definedName name="BTchiuaxm200">#REF!</definedName>
    <definedName name="btcocM400" localSheetId="0">#REF!</definedName>
    <definedName name="btcocM400">#REF!</definedName>
    <definedName name="BTlotm100" localSheetId="0">#REF!</definedName>
    <definedName name="BTlotm100">#REF!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ulongma">8700</definedName>
    <definedName name="BVCISUMMARY" localSheetId="0">#REF!</definedName>
    <definedName name="BVCISUMMARY">#REF!</definedName>
    <definedName name="BŸo_cŸo_täng_hìp_giŸ_trÙ_t_i_s_n_câ__Ùnh" localSheetId="0">#REF!</definedName>
    <definedName name="BŸo_cŸo_täng_hìp_giŸ_trÙ_t_i_s_n_câ__Ùnh">#REF!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doc1">540</definedName>
    <definedName name="C.doc2">740</definedName>
    <definedName name="ca.1111" localSheetId="0">#REF!</definedName>
    <definedName name="ca.1111">#REF!</definedName>
    <definedName name="ca.1111.th" localSheetId="0">#REF!</definedName>
    <definedName name="ca.1111.th">#REF!</definedName>
    <definedName name="CACAU">298161</definedName>
    <definedName name="cao" localSheetId="0">#REF!</definedName>
    <definedName name="cao">#REF!</definedName>
    <definedName name="Cat" localSheetId="0">#REF!</definedName>
    <definedName name="Cat">#REF!</definedName>
    <definedName name="Category_All" localSheetId="0">#REF!</definedName>
    <definedName name="Category_All">#REF!</definedName>
    <definedName name="CATIN">#N/A</definedName>
    <definedName name="CATJYOU">#N/A</definedName>
    <definedName name="catm" localSheetId="0">#REF!</definedName>
    <definedName name="catm">#REF!</definedName>
    <definedName name="catn" localSheetId="0">#REF!</definedName>
    <definedName name="catn">#REF!</definedName>
    <definedName name="CATREC">#N/A</definedName>
    <definedName name="CATSYU">#N/A</definedName>
    <definedName name="catvang" localSheetId="0">#REF!</definedName>
    <definedName name="catvang">#REF!</definedName>
    <definedName name="CCS" localSheetId="0">#REF!</definedName>
    <definedName name="CCS">#REF!</definedName>
    <definedName name="CDD" localSheetId="0">#REF!</definedName>
    <definedName name="CDD">#REF!</definedName>
    <definedName name="CDDD" localSheetId="0">#REF!</definedName>
    <definedName name="CDDD">#REF!</definedName>
    <definedName name="CDDD1P" localSheetId="0">#REF!</definedName>
    <definedName name="CDDD1P">#REF!</definedName>
    <definedName name="CDDD1PHA" localSheetId="0">#REF!</definedName>
    <definedName name="CDDD1PHA">#REF!</definedName>
    <definedName name="CDDD3PHA" localSheetId="0">#REF!</definedName>
    <definedName name="CDDD3PHA">#REF!</definedName>
    <definedName name="Cdnum" localSheetId="0">#REF!</definedName>
    <definedName name="Cdnum">#REF!</definedName>
    <definedName name="CDTK_tim">31.77</definedName>
    <definedName name="CH" localSheetId="0">#REF!</definedName>
    <definedName name="CH">#REF!</definedName>
    <definedName name="chitietbgiang2" hidden="1">{"'Sheet1'!$L$16"}</definedName>
    <definedName name="chl" hidden="1">{"'Sheet1'!$L$16"}</definedName>
    <definedName name="chon" localSheetId="0">#REF!</definedName>
    <definedName name="chon">#REF!</definedName>
    <definedName name="chon1" localSheetId="0">#REF!</definedName>
    <definedName name="chon1">#REF!</definedName>
    <definedName name="chon2" localSheetId="0">#REF!</definedName>
    <definedName name="chon2">#REF!</definedName>
    <definedName name="chon3" localSheetId="0">#REF!</definedName>
    <definedName name="chon3">#REF!</definedName>
    <definedName name="chung">66</definedName>
    <definedName name="CK" localSheetId="0">#REF!</definedName>
    <definedName name="CK">#REF!</definedName>
    <definedName name="CLECH_0.4" localSheetId="0">#REF!</definedName>
    <definedName name="CLECH_0.4">#REF!</definedName>
    <definedName name="CLVC3">0.1</definedName>
    <definedName name="CLVC35" localSheetId="0">#REF!</definedName>
    <definedName name="CLVC35">#REF!</definedName>
    <definedName name="CLVCTB" localSheetId="0">#REF!</definedName>
    <definedName name="CLVCTB">#REF!</definedName>
    <definedName name="clvl" localSheetId="0">#REF!</definedName>
    <definedName name="clvl">#REF!</definedName>
    <definedName name="cn" localSheetId="0">#REF!</definedName>
    <definedName name="cn">#REF!</definedName>
    <definedName name="CNC" localSheetId="0">#REF!</definedName>
    <definedName name="CNC">#REF!</definedName>
    <definedName name="CND" localSheetId="0">#REF!</definedName>
    <definedName name="CND">#REF!</definedName>
    <definedName name="CNG" localSheetId="0">#REF!</definedName>
    <definedName name="CNG">#REF!</definedName>
    <definedName name="Co" localSheetId="0">#REF!</definedName>
    <definedName name="Co">#REF!</definedName>
    <definedName name="co_cau_ktqd" hidden="1">#N/A</definedName>
    <definedName name="co_cau_ktqd_1">"#REF!"</definedName>
    <definedName name="coc" localSheetId="0">#REF!</definedName>
    <definedName name="coc">#REF!</definedName>
    <definedName name="Coc_60" hidden="1">{"'Sheet1'!$L$16"}</definedName>
    <definedName name="CoCauN" hidden="1">{"'Sheet1'!$L$16"}</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de" localSheetId="0" hidden="1">#REF!</definedName>
    <definedName name="Code" hidden="1">#REF!</definedName>
    <definedName name="Cöï_ly_vaän_chuyeãn" localSheetId="0">#REF!</definedName>
    <definedName name="Cöï_ly_vaän_chuyeãn">#REF!</definedName>
    <definedName name="CÖÏ_LY_VAÄN_CHUYEÅN" localSheetId="0">#REF!</definedName>
    <definedName name="CÖÏ_LY_VAÄN_CHUYEÅN">#REF!</definedName>
    <definedName name="COMMON" localSheetId="0">#REF!</definedName>
    <definedName name="COMMON">#REF!</definedName>
    <definedName name="comong" localSheetId="0">#REF!</definedName>
    <definedName name="comong">#REF!</definedName>
    <definedName name="CON_EQP_COS" localSheetId="0">#REF!</definedName>
    <definedName name="CON_EQP_COS">#REF!</definedName>
    <definedName name="CON_EQP_COST" localSheetId="0">#REF!</definedName>
    <definedName name="CON_EQP_COST">#REF!</definedName>
    <definedName name="Cong_HM_DTCT" localSheetId="0">#REF!</definedName>
    <definedName name="Cong_HM_DTCT">#REF!</definedName>
    <definedName name="Cong_M_DTCT" localSheetId="0">#REF!</definedName>
    <definedName name="Cong_M_DTCT">#REF!</definedName>
    <definedName name="Cong_NC_DTCT" localSheetId="0">#REF!</definedName>
    <definedName name="Cong_NC_DTCT">#REF!</definedName>
    <definedName name="Cong_VL_DTCT" localSheetId="0">#REF!</definedName>
    <definedName name="Cong_VL_DTCT">#REF!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ST_EQ" localSheetId="0">#REF!</definedName>
    <definedName name="CONST_EQ">#REF!</definedName>
    <definedName name="COT" localSheetId="0">#REF!</definedName>
    <definedName name="COT">#REF!</definedName>
    <definedName name="cot7.5" localSheetId="0">#REF!</definedName>
    <definedName name="cot7.5">#REF!</definedName>
    <definedName name="cot8.5" localSheetId="0">#REF!</definedName>
    <definedName name="cot8.5">#REF!</definedName>
    <definedName name="Cotsatma">9726</definedName>
    <definedName name="Cotthepma">9726</definedName>
    <definedName name="cottron" localSheetId="0">#REF!</definedName>
    <definedName name="cottron">#REF!</definedName>
    <definedName name="cotvuong" localSheetId="0">#REF!</definedName>
    <definedName name="cotvuong">#REF!</definedName>
    <definedName name="COVER" localSheetId="0">#REF!</definedName>
    <definedName name="COVER">#REF!</definedName>
    <definedName name="CP" localSheetId="0" hidden="1">#REF!</definedName>
    <definedName name="CP" hidden="1">#REF!</definedName>
    <definedName name="cpmtc" localSheetId="0">#REF!</definedName>
    <definedName name="cpmtc">#REF!</definedName>
    <definedName name="cpnc" localSheetId="0">#REF!</definedName>
    <definedName name="cpnc">#REF!</definedName>
    <definedName name="cptt" localSheetId="0">#REF!</definedName>
    <definedName name="cptt">#REF!</definedName>
    <definedName name="CPVC35" localSheetId="0">#REF!</definedName>
    <definedName name="CPVC35">#REF!</definedName>
    <definedName name="CPVCDN" localSheetId="0">#REF!</definedName>
    <definedName name="CPVCDN">#REF!</definedName>
    <definedName name="cpvl" localSheetId="0">#REF!</definedName>
    <definedName name="cpvl">#REF!</definedName>
    <definedName name="CRD" localSheetId="0">#REF!</definedName>
    <definedName name="CRD">#REF!</definedName>
    <definedName name="CRITINST" localSheetId="0">#REF!</definedName>
    <definedName name="CRITINST">#REF!</definedName>
    <definedName name="CRITPURC" localSheetId="0">#REF!</definedName>
    <definedName name="CRITPURC">#REF!</definedName>
    <definedName name="CRS" localSheetId="0">#REF!</definedName>
    <definedName name="CRS">#REF!</definedName>
    <definedName name="CS" localSheetId="0">#REF!</definedName>
    <definedName name="CS">#REF!</definedName>
    <definedName name="CS_10" localSheetId="0">#REF!</definedName>
    <definedName name="CS_10">#REF!</definedName>
    <definedName name="CS_100" localSheetId="0">#REF!</definedName>
    <definedName name="CS_100">#REF!</definedName>
    <definedName name="CS_10S" localSheetId="0">#REF!</definedName>
    <definedName name="CS_10S">#REF!</definedName>
    <definedName name="CS_120" localSheetId="0">#REF!</definedName>
    <definedName name="CS_120">#REF!</definedName>
    <definedName name="CS_140" localSheetId="0">#REF!</definedName>
    <definedName name="CS_140">#REF!</definedName>
    <definedName name="CS_160" localSheetId="0">#REF!</definedName>
    <definedName name="CS_160">#REF!</definedName>
    <definedName name="CS_20" localSheetId="0">#REF!</definedName>
    <definedName name="CS_20">#REF!</definedName>
    <definedName name="CS_30" localSheetId="0">#REF!</definedName>
    <definedName name="CS_30">#REF!</definedName>
    <definedName name="CS_40" localSheetId="0">#REF!</definedName>
    <definedName name="CS_40">#REF!</definedName>
    <definedName name="CS_40S" localSheetId="0">#REF!</definedName>
    <definedName name="CS_40S">#REF!</definedName>
    <definedName name="CS_5S" localSheetId="0">#REF!</definedName>
    <definedName name="CS_5S">#REF!</definedName>
    <definedName name="CS_60" localSheetId="0">#REF!</definedName>
    <definedName name="CS_60">#REF!</definedName>
    <definedName name="CS_80" localSheetId="0">#REF!</definedName>
    <definedName name="CS_80">#REF!</definedName>
    <definedName name="CS_80S" localSheetId="0">#REF!</definedName>
    <definedName name="CS_80S">#REF!</definedName>
    <definedName name="CS_STD" localSheetId="0">#REF!</definedName>
    <definedName name="CS_STD">#REF!</definedName>
    <definedName name="CS_XS" localSheetId="0">#REF!</definedName>
    <definedName name="CS_XS">#REF!</definedName>
    <definedName name="CS_XXS" localSheetId="0">#REF!</definedName>
    <definedName name="CS_XXS">#REF!</definedName>
    <definedName name="csd3p" localSheetId="0">#REF!</definedName>
    <definedName name="csd3p">#REF!</definedName>
    <definedName name="csddg1p" localSheetId="0">#REF!</definedName>
    <definedName name="csddg1p">#REF!</definedName>
    <definedName name="csddt1p" localSheetId="0">#REF!</definedName>
    <definedName name="csddt1p">#REF!</definedName>
    <definedName name="csht3p" localSheetId="0">#REF!</definedName>
    <definedName name="csht3p">#REF!</definedName>
    <definedName name="CTCT1" hidden="1">{"'Sheet1'!$L$16"}</definedName>
    <definedName name="ctiep" localSheetId="0">#REF!</definedName>
    <definedName name="ctiep">#REF!</definedName>
    <definedName name="CTIET" localSheetId="0">#REF!</definedName>
    <definedName name="CTIET">#REF!</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RRENCY" localSheetId="0">#REF!</definedName>
    <definedName name="CURRENCY">#REF!</definedName>
    <definedName name="cx" localSheetId="0">#REF!</definedName>
    <definedName name="cx">#REF!</definedName>
    <definedName name="D_7101A_B" localSheetId="0">#REF!</definedName>
    <definedName name="D_7101A_B">#REF!</definedName>
    <definedName name="da1x2" localSheetId="0">#REF!</definedName>
    <definedName name="da1x2">#REF!</definedName>
    <definedName name="dahoc" localSheetId="0">#REF!</definedName>
    <definedName name="dahoc">#REF!</definedName>
    <definedName name="dam" localSheetId="0">#REF!</definedName>
    <definedName name="dam">#REF!</definedName>
    <definedName name="danducsan" localSheetId="0">#REF!</definedName>
    <definedName name="danducsan">#REF!</definedName>
    <definedName name="dao" localSheetId="0">#REF!</definedName>
    <definedName name="dao">#REF!</definedName>
    <definedName name="dap" localSheetId="0">#REF!</definedName>
    <definedName name="dap">#REF!</definedName>
    <definedName name="DAT" localSheetId="0">#REF!</definedName>
    <definedName name="DAT">#REF!</definedName>
    <definedName name="DATA_DATA2_List" localSheetId="0">#REF!</definedName>
    <definedName name="DATA_DATA2_List">#REF!</definedName>
    <definedName name="data1" localSheetId="0" hidden="1">#REF!</definedName>
    <definedName name="data1" hidden="1">#REF!</definedName>
    <definedName name="data2" localSheetId="0" hidden="1">#REF!</definedName>
    <definedName name="data2" hidden="1">#REF!</definedName>
    <definedName name="data3" localSheetId="0" hidden="1">#REF!</definedName>
    <definedName name="data3" hidden="1">#REF!</definedName>
    <definedName name="_xlnm.Database" localSheetId="0">#REF!</definedName>
    <definedName name="_xlnm.Database">#REF!</definedName>
    <definedName name="DataFilter" localSheetId="0">[2]!DataFilter</definedName>
    <definedName name="DataFilter">[2]!DataFilter</definedName>
    <definedName name="DataSort" localSheetId="0">[2]!DataSort</definedName>
    <definedName name="DataSort">[2]!DataSort</definedName>
    <definedName name="DCL_22">12117600</definedName>
    <definedName name="DCL_35">25490000</definedName>
    <definedName name="DD" localSheetId="0">#REF!</definedName>
    <definedName name="DD">#REF!</definedName>
    <definedName name="dđ" hidden="1">{"'Sheet1'!$L$16"}</definedName>
    <definedName name="DDAY" localSheetId="0">#REF!</definedName>
    <definedName name="DDAY">#REF!</definedName>
    <definedName name="dddem">0.1</definedName>
    <definedName name="DDK" localSheetId="0">#REF!</definedName>
    <definedName name="DDK">#REF!</definedName>
    <definedName name="den_bu" localSheetId="0">#REF!</definedName>
    <definedName name="den_bu">#REF!</definedName>
    <definedName name="denbu" localSheetId="0">#REF!</definedName>
    <definedName name="denbu">#REF!</definedName>
    <definedName name="DenDK" hidden="1">{"'Sheet1'!$L$16"}</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fg" hidden="1">{"'Sheet1'!$L$16"}</definedName>
    <definedName name="DFSDF" hidden="1">{"'Sheet1'!$L$16"}</definedName>
    <definedName name="dfvssd" localSheetId="0" hidden="1">#REF!</definedName>
    <definedName name="dfvssd" hidden="1">#REF!</definedName>
    <definedName name="dgbdII" localSheetId="0">#REF!</definedName>
    <definedName name="dgbdII">#REF!</definedName>
    <definedName name="DGCTI592" localSheetId="0">#REF!</definedName>
    <definedName name="DGCTI592">#REF!</definedName>
    <definedName name="dgctp2" hidden="1">{"'Sheet1'!$L$16"}</definedName>
    <definedName name="DGNC" localSheetId="0">#REF!</definedName>
    <definedName name="DGNC">#REF!</definedName>
    <definedName name="dgqndn" localSheetId="0">#REF!</definedName>
    <definedName name="dgqndn">#REF!</definedName>
    <definedName name="DGTV" localSheetId="0">#REF!</definedName>
    <definedName name="DGTV">#REF!</definedName>
    <definedName name="dgvl" localSheetId="0">#REF!</definedName>
    <definedName name="dgvl">#REF!</definedName>
    <definedName name="DGVT" localSheetId="0">#REF!</definedName>
    <definedName name="DGVT">#REF!</definedName>
    <definedName name="dhom" localSheetId="0">#REF!</definedName>
    <definedName name="dhom">#REF!</definedName>
    <definedName name="dien" localSheetId="0">#REF!</definedName>
    <definedName name="dien">#REF!</definedName>
    <definedName name="dientichck" localSheetId="0">#REF!</definedName>
    <definedName name="dientichck">#REF!</definedName>
    <definedName name="dinh2" localSheetId="0">#REF!</definedName>
    <definedName name="dinh2">#REF!</definedName>
    <definedName name="Discount" localSheetId="0" hidden="1">#REF!</definedName>
    <definedName name="Discount" hidden="1">#REF!</definedName>
    <definedName name="display_area_2" localSheetId="0" hidden="1">#REF!</definedName>
    <definedName name="display_area_2" hidden="1">#REF!</definedName>
    <definedName name="DLCC" localSheetId="0">#REF!</definedName>
    <definedName name="DLCC">#REF!</definedName>
    <definedName name="DM" localSheetId="0">#REF!</definedName>
    <definedName name="DM">#REF!</definedName>
    <definedName name="dm56bxd" localSheetId="0">#REF!</definedName>
    <definedName name="dm56bxd">#REF!</definedName>
    <definedName name="DN" localSheetId="0">#REF!</definedName>
    <definedName name="DN">#REF!</definedName>
    <definedName name="DÑt45x4" localSheetId="0">#REF!</definedName>
    <definedName name="DÑt45x4">#REF!</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cdoc">0.03125</definedName>
    <definedName name="Document_array">{"Thuxm2.xls","Sheet1"}</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VAN_CHUYEN_36" localSheetId="0">#REF!</definedName>
    <definedName name="DON_GIA_VAN_CHUYEN_36">#REF!</definedName>
    <definedName name="dongia" localSheetId="0">#REF!</definedName>
    <definedName name="dongia">#REF!</definedName>
    <definedName name="dotcong">1</definedName>
    <definedName name="drf" localSheetId="0" hidden="1">#REF!</definedName>
    <definedName name="drf" hidden="1">#REF!</definedName>
    <definedName name="ds" hidden="1">{#N/A,#N/A,FALSE,"Chi tiÆt"}</definedName>
    <definedName name="DS1p1vc" localSheetId="0">#REF!</definedName>
    <definedName name="DS1p1vc">#REF!</definedName>
    <definedName name="ds1p2nc" localSheetId="0">#REF!</definedName>
    <definedName name="ds1p2nc">#REF!</definedName>
    <definedName name="ds1p2vc" localSheetId="0">#REF!</definedName>
    <definedName name="ds1p2vc">#REF!</definedName>
    <definedName name="ds1pnc" localSheetId="0">#REF!</definedName>
    <definedName name="ds1pnc">#REF!</definedName>
    <definedName name="ds1pvl" localSheetId="0">#REF!</definedName>
    <definedName name="ds1pvl">#REF!</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fsd" localSheetId="0" hidden="1">#REF!</definedName>
    <definedName name="dsfsd" hidden="1">#REF!</definedName>
    <definedName name="dsh" localSheetId="0" hidden="1">#REF!</definedName>
    <definedName name="dsh" hidden="1">#REF!</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D_Clear" localSheetId="0">[0]!f92F56</definedName>
    <definedName name="DSTD_Clear">[0]!f92F56</definedName>
    <definedName name="DSUMDATA" localSheetId="0">#REF!</definedName>
    <definedName name="DSUMDATA">#REF!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U_TOAN_CHI_TIET_CONG_TO" localSheetId="0">#REF!</definedName>
    <definedName name="DU_TOAN_CHI_TIET_CONG_TO">#REF!</definedName>
    <definedName name="DU_TOAN_CHI_TIET_DZ22KV" localSheetId="0">#REF!</definedName>
    <definedName name="DU_TOAN_CHI_TIET_DZ22KV">#REF!</definedName>
    <definedName name="DU_TOAN_CHI_TIET_KHO_BAI" localSheetId="0">#REF!</definedName>
    <definedName name="DU_TOAN_CHI_TIET_KHO_BAI">#REF!</definedName>
    <definedName name="Duongnaco" hidden="1">{"'Sheet1'!$L$16"}</definedName>
    <definedName name="DuphongVKS">'[3]BANCO (2)'!$F$123</definedName>
    <definedName name="DutoanDongmo" localSheetId="0">#REF!</definedName>
    <definedName name="DutoanDongmo">#REF!</definedName>
    <definedName name="dvgfsgdsdg" localSheetId="0" hidden="1">#REF!</definedName>
    <definedName name="dvgfsgdsdg" hidden="1">#REF!</definedName>
    <definedName name="E.chandoc">8.875</definedName>
    <definedName name="E.PC">10.438</definedName>
    <definedName name="E.PVI">12</definedName>
    <definedName name="emb" localSheetId="0">#REF!</definedName>
    <definedName name="emb">#REF!</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x" localSheetId="0">#REF!</definedName>
    <definedName name="ex">#REF!</definedName>
    <definedName name="f" localSheetId="0">#REF!</definedName>
    <definedName name="f">#REF!</definedName>
    <definedName name="faasdf" localSheetId="0" hidden="1">#REF!</definedName>
    <definedName name="faasdf" hidden="1">#REF!</definedName>
    <definedName name="FACTOR" localSheetId="0">#REF!</definedName>
    <definedName name="FACTOR">#REF!</definedName>
    <definedName name="FCode" localSheetId="0" hidden="1">#REF!</definedName>
    <definedName name="FCode" hidden="1">#REF!</definedName>
    <definedName name="fdfsf" hidden="1">{#N/A,#N/A,FALSE,"Chi tiÆt"}</definedName>
    <definedName name="fff" hidden="1">{"'Sheet1'!$L$16"}</definedName>
    <definedName name="FI_12">4820</definedName>
    <definedName name="fsdfdsf" hidden="1">{"'Sheet1'!$L$16"}</definedName>
    <definedName name="g" hidden="1">{"'Sheet1'!$L$16"}</definedName>
    <definedName name="G_ME" localSheetId="0">#REF!</definedName>
    <definedName name="G_ME">#REF!</definedName>
    <definedName name="gach" localSheetId="0">#REF!</definedName>
    <definedName name="gach">#REF!</definedName>
    <definedName name="geo" localSheetId="0">#REF!</definedName>
    <definedName name="geo">#REF!</definedName>
    <definedName name="gfdgfd" hidden="1">{"'Sheet1'!$L$16"}</definedName>
    <definedName name="gg" localSheetId="0">#REF!</definedName>
    <definedName name="gg">#REF!</definedName>
    <definedName name="ghip" localSheetId="0">#REF!</definedName>
    <definedName name="ghip">#REF!</definedName>
    <definedName name="gia" localSheetId="0">#REF!</definedName>
    <definedName name="gia">#REF!</definedName>
    <definedName name="Gia_CT" localSheetId="0">#REF!</definedName>
    <definedName name="Gia_CT">#REF!</definedName>
    <definedName name="GIA_CU_LY_VAN_CHUYEN" localSheetId="0">#REF!</definedName>
    <definedName name="GIA_CU_LY_VAN_CHUYEN">#REF!</definedName>
    <definedName name="gia_tien" localSheetId="0">#REF!</definedName>
    <definedName name="gia_tien">#REF!</definedName>
    <definedName name="gia_tien_BTN" localSheetId="0">#REF!</definedName>
    <definedName name="gia_tien_BTN">#REF!</definedName>
    <definedName name="Gia_VT" localSheetId="0">#REF!</definedName>
    <definedName name="Gia_VT">#REF!</definedName>
    <definedName name="GIAVLIEUTN" localSheetId="0">#REF!</definedName>
    <definedName name="GIAVLIEUTN">#REF!</definedName>
    <definedName name="Giocong" localSheetId="0">#REF!</definedName>
    <definedName name="Giocong">#REF!</definedName>
    <definedName name="gl3p" localSheetId="0">#REF!</definedName>
    <definedName name="gl3p">#REF!</definedName>
    <definedName name="GoBack" localSheetId="0">[2]Sheet1!GoBack</definedName>
    <definedName name="GoBack">[2]Sheet1!GoBack</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ra" hidden="1">{"'Sheet1'!$L$16"}</definedName>
    <definedName name="Gtb" localSheetId="0">#REF!</definedName>
    <definedName name="Gtb">#REF!</definedName>
    <definedName name="gtbtt" localSheetId="0">#REF!</definedName>
    <definedName name="gtbtt">#REF!</definedName>
    <definedName name="gtst" localSheetId="0">#REF!</definedName>
    <definedName name="gtst">#REF!</definedName>
    <definedName name="GTXL" localSheetId="0">#REF!</definedName>
    <definedName name="GTXL">#REF!</definedName>
    <definedName name="Gxl" localSheetId="0">#REF!</definedName>
    <definedName name="Gxl">#REF!</definedName>
    <definedName name="gxltt" localSheetId="0">#REF!</definedName>
    <definedName name="gxltt">#REF!</definedName>
    <definedName name="h" localSheetId="0">#REF!</definedName>
    <definedName name="h">#REF!</definedName>
    <definedName name="H_THUCHTHH" localSheetId="0">#REF!</definedName>
    <definedName name="H_THUCHTHH">#REF!</definedName>
    <definedName name="H_THUCTT" localSheetId="0">#REF!</definedName>
    <definedName name="H_THUCTT">#REF!</definedName>
    <definedName name="HCM" localSheetId="0">#REF!</definedName>
    <definedName name="HCM">#REF!</definedName>
    <definedName name="Hdao">0.3</definedName>
    <definedName name="Hdap">5.2</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eso">'[3]MT DPin (2)'!$BP$99</definedName>
    <definedName name="hh" localSheetId="0">#REF!</definedName>
    <definedName name="hh">#REF!</definedName>
    <definedName name="HHcat" localSheetId="0">#REF!</definedName>
    <definedName name="HHcat">#REF!</definedName>
    <definedName name="HHda" localSheetId="0">#REF!</definedName>
    <definedName name="HHda">#REF!</definedName>
    <definedName name="HHTT" localSheetId="0">#REF!</definedName>
    <definedName name="HHTT">#REF!</definedName>
    <definedName name="HiddenRows" localSheetId="0" hidden="1">#REF!</definedName>
    <definedName name="HiddenRows" hidden="1">#REF!</definedName>
    <definedName name="hien" localSheetId="0">#REF!</definedName>
    <definedName name="hien">#REF!</definedName>
    <definedName name="Hinh_thuc" localSheetId="0">#REF!</definedName>
    <definedName name="Hinh_thuc">#REF!</definedName>
    <definedName name="HiÕu" localSheetId="0">#REF!</definedName>
    <definedName name="HiÕu">#REF!</definedName>
    <definedName name="hoc">55000</definedName>
    <definedName name="HOME_MANP" localSheetId="0">#REF!</definedName>
    <definedName name="HOME_MANP">#REF!</definedName>
    <definedName name="HOMEOFFICE_COST" localSheetId="0">#REF!</definedName>
    <definedName name="HOMEOFFICE_COST">#REF!</definedName>
    <definedName name="Hong" hidden="1">{"'Sheet1'!$L$16"}</definedName>
    <definedName name="hs" localSheetId="0">#REF!</definedName>
    <definedName name="hs">#REF!</definedName>
    <definedName name="HSCT3">0.1</definedName>
    <definedName name="hsd" localSheetId="0">#REF!</definedName>
    <definedName name="hsd">#REF!</definedName>
    <definedName name="hsdc" localSheetId="0">#REF!</definedName>
    <definedName name="hsdc">#REF!</definedName>
    <definedName name="hsdc1" localSheetId="0">#REF!</definedName>
    <definedName name="hsdc1">#REF!</definedName>
    <definedName name="HSDN">2.5</definedName>
    <definedName name="HSHH" localSheetId="0">#REF!</definedName>
    <definedName name="HSHH">#REF!</definedName>
    <definedName name="HSHHUT" localSheetId="0">#REF!</definedName>
    <definedName name="HSHHUT">#REF!</definedName>
    <definedName name="hsk" localSheetId="0">#REF!</definedName>
    <definedName name="hsk">#REF!</definedName>
    <definedName name="HSKK35" localSheetId="0">#REF!</definedName>
    <definedName name="HSKK35">#REF!</definedName>
    <definedName name="HSLX" localSheetId="0">#REF!</definedName>
    <definedName name="HSLX">#REF!</definedName>
    <definedName name="HSLXH">1.7</definedName>
    <definedName name="HSLXP" localSheetId="0">#REF!</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ßm4" localSheetId="0">#REF!</definedName>
    <definedName name="hßm4">#REF!</definedName>
    <definedName name="hstb" localSheetId="0">#REF!</definedName>
    <definedName name="hstb">#REF!</definedName>
    <definedName name="hstdtk" localSheetId="0">#REF!</definedName>
    <definedName name="hstdtk">#REF!</definedName>
    <definedName name="hsthep" localSheetId="0">#REF!</definedName>
    <definedName name="hsthep">#REF!</definedName>
    <definedName name="HSVC1" localSheetId="0">#REF!</definedName>
    <definedName name="HSVC1">#REF!</definedName>
    <definedName name="HSVC2" localSheetId="0">#REF!</definedName>
    <definedName name="HSVC2">#REF!</definedName>
    <definedName name="HSVC3" localSheetId="0">#REF!</definedName>
    <definedName name="HSVC3">#REF!</definedName>
    <definedName name="hsvl" localSheetId="0">#REF!</definedName>
    <definedName name="hsvl">#REF!</definedName>
    <definedName name="hsvl2">1</definedName>
    <definedName name="HT" localSheetId="0">#REF!</definedName>
    <definedName name="HT">#REF!</definedName>
    <definedName name="HTHH" localSheetId="0">#REF!</definedName>
    <definedName name="HTHH">#REF!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0">#REF!</definedName>
    <definedName name="HTNC">#REF!</definedName>
    <definedName name="htrhrt" hidden="1">{"'Sheet1'!$L$16"}</definedName>
    <definedName name="HTVL" localSheetId="0">#REF!</definedName>
    <definedName name="HTVL">#REF!</definedName>
    <definedName name="hu" hidden="1">{"'Sheet1'!$L$16"}</definedName>
    <definedName name="HUU" hidden="1">{"'Sheet1'!$L$16"}</definedName>
    <definedName name="huy" hidden="1">{"'Sheet1'!$L$16"}</definedName>
    <definedName name="huynh" localSheetId="0" hidden="1">#REF!</definedName>
    <definedName name="huynh" hidden="1">#REF!</definedName>
    <definedName name="I" localSheetId="0">#REF!</definedName>
    <definedName name="I">#REF!</definedName>
    <definedName name="IDLAB_COST" localSheetId="0">#REF!</definedName>
    <definedName name="IDLAB_COST">#REF!</definedName>
    <definedName name="IND_LAB" localSheetId="0">#REF!</definedName>
    <definedName name="IND_LAB">#REF!</definedName>
    <definedName name="INDMANP" localSheetId="0">#REF!</definedName>
    <definedName name="INDMANP">#REF!</definedName>
    <definedName name="j" localSheetId="0">#REF!</definedName>
    <definedName name="j">#REF!</definedName>
    <definedName name="j356C8" localSheetId="0">#REF!</definedName>
    <definedName name="j356C8">#REF!</definedName>
    <definedName name="k" localSheetId="0">#REF!</definedName>
    <definedName name="k">#REF!</definedName>
    <definedName name="k2b" localSheetId="0">#REF!</definedName>
    <definedName name="k2b">#REF!</definedName>
    <definedName name="kcong" localSheetId="0">#REF!</definedName>
    <definedName name="kcong">#REF!</definedName>
    <definedName name="KEHOACH2016">[4]NSĐP!$O$7:$O$184</definedName>
    <definedName name="kehoachTH">[4]NSĐP!$N$7:$N$184</definedName>
    <definedName name="KH.XSKT" localSheetId="0">#REF!:#REF!</definedName>
    <definedName name="KH.XSKT">#REF!:#REF!</definedName>
    <definedName name="KH_Chang" localSheetId="0">#REF!</definedName>
    <definedName name="KH_Chang">#REF!</definedName>
    <definedName name="khac">2</definedName>
    <definedName name="khla09" hidden="1">{"'Sheet1'!$L$16"}</definedName>
    <definedName name="KHOI_LUONG_DAT_DAO_DAP" localSheetId="0">#REF!</definedName>
    <definedName name="KHOI_LUONG_DAT_DAO_DAP">#REF!</definedName>
    <definedName name="khongtruotgia" hidden="1">{"'Sheet1'!$L$16"}</definedName>
    <definedName name="khvh09" hidden="1">{"'Sheet1'!$L$16"}</definedName>
    <definedName name="khvx09" hidden="1">{#N/A,#N/A,FALSE,"Chi tiÆt"}</definedName>
    <definedName name="KHYt09" hidden="1">{"'Sheet1'!$L$16"}</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l_ME" localSheetId="0">#REF!</definedName>
    <definedName name="kl_ME">#REF!</definedName>
    <definedName name="KLduonggiaods" hidden="1">{"'Sheet1'!$L$16"}</definedName>
    <definedName name="KLTHDN" localSheetId="0">#REF!</definedName>
    <definedName name="KLTHDN">#REF!</definedName>
    <definedName name="KLVANKHUON" localSheetId="0">#REF!</definedName>
    <definedName name="KLVANKHUON">#REF!</definedName>
    <definedName name="kp1ph" localSheetId="0">#REF!</definedName>
    <definedName name="kp1ph">#REF!</definedName>
    <definedName name="ksbn" hidden="1">{"'Sheet1'!$L$16"}</definedName>
    <definedName name="kshn" hidden="1">{"'Sheet1'!$L$16"}</definedName>
    <definedName name="ksls" hidden="1">{"'Sheet1'!$L$16"}</definedName>
    <definedName name="KSTK" localSheetId="0">#REF!</definedName>
    <definedName name="KSTK">#REF!</definedName>
    <definedName name="l" localSheetId="0">#REF!</definedName>
    <definedName name="l">#REF!</definedName>
    <definedName name="L_mong" localSheetId="0">#REF!</definedName>
    <definedName name="L_mong">#REF!</definedName>
    <definedName name="L63x6">5800</definedName>
    <definedName name="lan" localSheetId="0">#REF!</definedName>
    <definedName name="lan">#REF!</definedName>
    <definedName name="langson" hidden="1">{"'Sheet1'!$L$16"}</definedName>
    <definedName name="lanhto" localSheetId="0">#REF!</definedName>
    <definedName name="lanhto">#REF!</definedName>
    <definedName name="LAP_DAT_TBA" localSheetId="0">#REF!</definedName>
    <definedName name="LAP_DAT_TBA">#REF!</definedName>
    <definedName name="LBS_22">107800000</definedName>
    <definedName name="LIET_KE_VI_TRI_DZ0.4KV" localSheetId="0">#REF!</definedName>
    <definedName name="LIET_KE_VI_TRI_DZ0.4KV">#REF!</definedName>
    <definedName name="LIET_KE_VI_TRI_DZ22KV" localSheetId="0">#REF!</definedName>
    <definedName name="LIET_KE_VI_TRI_DZ22KV">#REF!</definedName>
    <definedName name="lk" localSheetId="0" hidden="1">#REF!</definedName>
    <definedName name="lk" hidden="1">#REF!</definedName>
    <definedName name="LK_hathe" localSheetId="0">#REF!</definedName>
    <definedName name="LK_hathe">#REF!</definedName>
    <definedName name="Lmk" localSheetId="0">#REF!</definedName>
    <definedName name="Lmk">#REF!</definedName>
    <definedName name="lntt" localSheetId="0">#REF!</definedName>
    <definedName name="lntt">#REF!</definedName>
    <definedName name="Loai_TD" localSheetId="0">#REF!</definedName>
    <definedName name="Loai_TD">#REF!</definedName>
    <definedName name="m" hidden="1">{"'Sheet1'!$L$16"}</definedName>
    <definedName name="M0.4" localSheetId="0">#REF!</definedName>
    <definedName name="M0.4">#REF!</definedName>
    <definedName name="M12aavl" localSheetId="0">#REF!</definedName>
    <definedName name="M12aavl">#REF!</definedName>
    <definedName name="M12ba3p" localSheetId="0">#REF!</definedName>
    <definedName name="M12ba3p">#REF!</definedName>
    <definedName name="M12bb1p" localSheetId="0">#REF!</definedName>
    <definedName name="M12bb1p">#REF!</definedName>
    <definedName name="M14bb1p" localSheetId="0">#REF!</definedName>
    <definedName name="M14bb1p">#REF!</definedName>
    <definedName name="M8a" localSheetId="0">#REF!</definedName>
    <definedName name="M8a">#REF!</definedName>
    <definedName name="M8aa" localSheetId="0">#REF!</definedName>
    <definedName name="M8aa">#REF!</definedName>
    <definedName name="m8aanc" localSheetId="0">#REF!</definedName>
    <definedName name="m8aanc">#REF!</definedName>
    <definedName name="m8aavl" localSheetId="0">#REF!</definedName>
    <definedName name="m8aavl">#REF!</definedName>
    <definedName name="Ma3pnc" localSheetId="0">#REF!</definedName>
    <definedName name="Ma3pnc">#REF!</definedName>
    <definedName name="Ma3pvl" localSheetId="0">#REF!</definedName>
    <definedName name="Ma3pvl">#REF!</definedName>
    <definedName name="Maa3pnc" localSheetId="0">#REF!</definedName>
    <definedName name="Maa3pnc">#REF!</definedName>
    <definedName name="Maa3pvl" localSheetId="0">#REF!</definedName>
    <definedName name="Maa3pvl">#REF!</definedName>
    <definedName name="MAJ_CON_EQP" localSheetId="0">#REF!</definedName>
    <definedName name="MAJ_CON_EQP">#REF!</definedName>
    <definedName name="MAVANKHUON" localSheetId="0">#REF!</definedName>
    <definedName name="MAVANKHUON">#REF!</definedName>
    <definedName name="MAVLTHDN" localSheetId="0">#REF!</definedName>
    <definedName name="MAVLTHDN">#REF!</definedName>
    <definedName name="Mba1p" localSheetId="0">#REF!</definedName>
    <definedName name="Mba1p">#REF!</definedName>
    <definedName name="Mba3p" localSheetId="0">#REF!</definedName>
    <definedName name="Mba3p">#REF!</definedName>
    <definedName name="Mbb3p" localSheetId="0">#REF!</definedName>
    <definedName name="Mbb3p">#REF!</definedName>
    <definedName name="mc" localSheetId="0">#REF!</definedName>
    <definedName name="mc">#REF!</definedName>
    <definedName name="MG_A" localSheetId="0">#REF!</definedName>
    <definedName name="MG_A">#REF!</definedName>
    <definedName name="MN" localSheetId="0">#REF!</definedName>
    <definedName name="MN">#REF!</definedName>
    <definedName name="mo" hidden="1">{"'Sheet1'!$L$16"}</definedName>
    <definedName name="moi" hidden="1">{"'Sheet1'!$L$16"}</definedName>
    <definedName name="mongbang" localSheetId="0">#REF!</definedName>
    <definedName name="mongbang">#REF!</definedName>
    <definedName name="mongdon" localSheetId="0">#REF!</definedName>
    <definedName name="mongdon">#REF!</definedName>
    <definedName name="mot" hidden="1">{"'Sheet1'!$L$16"}</definedName>
    <definedName name="Moùng" localSheetId="0">#REF!</definedName>
    <definedName name="Moùng">#REF!</definedName>
    <definedName name="MSCT" localSheetId="0">#REF!</definedName>
    <definedName name="MSCT">#REF!</definedName>
    <definedName name="mtcdg" localSheetId="0">#REF!</definedName>
    <definedName name="mtcdg">#REF!</definedName>
    <definedName name="MTMAC12" localSheetId="0">#REF!</definedName>
    <definedName name="MTMAC12">#REF!</definedName>
    <definedName name="mtram" localSheetId="0">#REF!</definedName>
    <definedName name="mtram">#REF!</definedName>
    <definedName name="myle" localSheetId="0">#REF!</definedName>
    <definedName name="myle">#REF!</definedName>
    <definedName name="n" localSheetId="0">#REF!</definedName>
    <definedName name="n">#REF!</definedName>
    <definedName name="n1pig" localSheetId="0">#REF!</definedName>
    <definedName name="n1pig">#REF!</definedName>
    <definedName name="N1pIGnc" localSheetId="0">#REF!</definedName>
    <definedName name="N1pIGnc">#REF!</definedName>
    <definedName name="N1pIGvc" localSheetId="0">#REF!</definedName>
    <definedName name="N1pIGvc">#REF!</definedName>
    <definedName name="N1pIGvl" localSheetId="0">#REF!</definedName>
    <definedName name="N1pIGvl">#REF!</definedName>
    <definedName name="n1pind" localSheetId="0">#REF!</definedName>
    <definedName name="n1pind">#REF!</definedName>
    <definedName name="N1pINDnc" localSheetId="0">#REF!</definedName>
    <definedName name="N1pINDnc">#REF!</definedName>
    <definedName name="N1pINDvc" localSheetId="0">#REF!</definedName>
    <definedName name="N1pINDvc">#REF!</definedName>
    <definedName name="N1pINDvl" localSheetId="0">#REF!</definedName>
    <definedName name="N1pINDvl">#REF!</definedName>
    <definedName name="n1ping" localSheetId="0">#REF!</definedName>
    <definedName name="n1ping">#REF!</definedName>
    <definedName name="N1pINGvc" localSheetId="0">#REF!</definedName>
    <definedName name="N1pINGvc">#REF!</definedName>
    <definedName name="n1pint" localSheetId="0">#REF!</definedName>
    <definedName name="n1pint">#REF!</definedName>
    <definedName name="nam" hidden="1">{"'Sheet1'!$L$16"}</definedName>
    <definedName name="nc" localSheetId="0">#REF!</definedName>
    <definedName name="nc">#REF!</definedName>
    <definedName name="nc_btm10" localSheetId="0">#REF!</definedName>
    <definedName name="nc_btm10">#REF!</definedName>
    <definedName name="nc_btm100" localSheetId="0">#REF!</definedName>
    <definedName name="nc_btm100">#REF!</definedName>
    <definedName name="nc3p" localSheetId="0">#REF!</definedName>
    <definedName name="nc3p">#REF!</definedName>
    <definedName name="NCBD100" localSheetId="0">#REF!</definedName>
    <definedName name="NCBD100">#REF!</definedName>
    <definedName name="NCBD200" localSheetId="0">#REF!</definedName>
    <definedName name="NCBD200">#REF!</definedName>
    <definedName name="NCBD250" localSheetId="0">#REF!</definedName>
    <definedName name="NCBD250">#REF!</definedName>
    <definedName name="NCCT3p" localSheetId="0">#REF!</definedName>
    <definedName name="NCCT3p">#REF!</definedName>
    <definedName name="ncdg" localSheetId="0">#REF!</definedName>
    <definedName name="ncdg">#REF!</definedName>
    <definedName name="NCKT" localSheetId="0">#REF!</definedName>
    <definedName name="NCKT">#REF!</definedName>
    <definedName name="nctram" localSheetId="0">#REF!</definedName>
    <definedName name="nctram">#REF!</definedName>
    <definedName name="NCVC100" localSheetId="0">#REF!</definedName>
    <definedName name="NCVC100">#REF!</definedName>
    <definedName name="NCVC200" localSheetId="0">#REF!</definedName>
    <definedName name="NCVC200">#REF!</definedName>
    <definedName name="NCVC250" localSheetId="0">#REF!</definedName>
    <definedName name="NCVC250">#REF!</definedName>
    <definedName name="NCVC3P" localSheetId="0">#REF!</definedName>
    <definedName name="NCVC3P">#REF!</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ew" hidden="1">#N/A</definedName>
    <definedName name="new_1">"#REF!"</definedName>
    <definedName name="ngu" hidden="1">{"'Sheet1'!$L$16"}</definedName>
    <definedName name="NH" localSheetId="0">#REF!</definedName>
    <definedName name="NH">#REF!</definedName>
    <definedName name="NHAÂN_COÂNG" localSheetId="0">[0]!cap</definedName>
    <definedName name="NHAÂN_COÂNG">[0]!cap</definedName>
    <definedName name="NHANH2_CG4" hidden="1">{"'Sheet1'!$L$16"}</definedName>
    <definedName name="nhn" localSheetId="0">#REF!</definedName>
    <definedName name="nhn">#REF!</definedName>
    <definedName name="NHot" localSheetId="0">#REF!</definedName>
    <definedName name="NHot">#REF!</definedName>
    <definedName name="nhu" localSheetId="0">#REF!</definedName>
    <definedName name="nhu">#REF!</definedName>
    <definedName name="nhua" localSheetId="0">#REF!</definedName>
    <definedName name="nhua">#REF!</definedName>
    <definedName name="nhuad" localSheetId="0">#REF!</definedName>
    <definedName name="nhuad">#REF!</definedName>
    <definedName name="nig" localSheetId="0">#REF!</definedName>
    <definedName name="nig">#REF!</definedName>
    <definedName name="nig1p" localSheetId="0">#REF!</definedName>
    <definedName name="nig1p">#REF!</definedName>
    <definedName name="nig3p" localSheetId="0">#REF!</definedName>
    <definedName name="nig3p">#REF!</definedName>
    <definedName name="NIGnc" localSheetId="0">#REF!</definedName>
    <definedName name="NIGnc">#REF!</definedName>
    <definedName name="nignc1p" localSheetId="0">#REF!</definedName>
    <definedName name="nignc1p">#REF!</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n" localSheetId="0">#REF!</definedName>
    <definedName name="nin">#REF!</definedName>
    <definedName name="nin1903p" localSheetId="0">#REF!</definedName>
    <definedName name="nin1903p">#REF!</definedName>
    <definedName name="nin3p" localSheetId="0">#REF!</definedName>
    <definedName name="nin3p">#REF!</definedName>
    <definedName name="nind" localSheetId="0">#REF!</definedName>
    <definedName name="nind">#REF!</definedName>
    <definedName name="nind1p" localSheetId="0">#REF!</definedName>
    <definedName name="nind1p">#REF!</definedName>
    <definedName name="nind3p" localSheetId="0">#REF!</definedName>
    <definedName name="nind3p">#REF!</definedName>
    <definedName name="NINDnc" localSheetId="0">#REF!</definedName>
    <definedName name="NINDnc">#REF!</definedName>
    <definedName name="nindnc1p" localSheetId="0">#REF!</definedName>
    <definedName name="nindnc1p">#REF!</definedName>
    <definedName name="NINDvc" localSheetId="0">#REF!</definedName>
    <definedName name="NINDvc">#REF!</definedName>
    <definedName name="NINDvl" localSheetId="0">#REF!</definedName>
    <definedName name="NINDvl">#REF!</definedName>
    <definedName name="nindvl1p" localSheetId="0">#REF!</definedName>
    <definedName name="nindvl1p">#REF!</definedName>
    <definedName name="ning1p" localSheetId="0">#REF!</definedName>
    <definedName name="ning1p">#REF!</definedName>
    <definedName name="ningnc1p" localSheetId="0">#REF!</definedName>
    <definedName name="ningnc1p">#REF!</definedName>
    <definedName name="ningvl1p" localSheetId="0">#REF!</definedName>
    <definedName name="ningvl1p">#REF!</definedName>
    <definedName name="NINnc" localSheetId="0">#REF!</definedName>
    <definedName name="NINnc">#REF!</definedName>
    <definedName name="nint1p" localSheetId="0">#REF!</definedName>
    <definedName name="nint1p">#REF!</definedName>
    <definedName name="nintnc1p" localSheetId="0">#REF!</definedName>
    <definedName name="nintnc1p">#REF!</definedName>
    <definedName name="nintvl1p" localSheetId="0">#REF!</definedName>
    <definedName name="nintvl1p">#REF!</definedName>
    <definedName name="NINvc" localSheetId="0">#REF!</definedName>
    <definedName name="NINvc">#REF!</definedName>
    <definedName name="NINvl" localSheetId="0">#REF!</definedName>
    <definedName name="NINvl">#REF!</definedName>
    <definedName name="nl" localSheetId="0">#REF!</definedName>
    <definedName name="nl">#REF!</definedName>
    <definedName name="nl1p" localSheetId="0">#REF!</definedName>
    <definedName name="nl1p">#REF!</definedName>
    <definedName name="nl3p" localSheetId="0">#REF!</definedName>
    <definedName name="nl3p">#REF!</definedName>
    <definedName name="nlht" localSheetId="0">#REF!</definedName>
    <definedName name="nlht">#REF!</definedName>
    <definedName name="NLTK1p" localSheetId="0">#REF!</definedName>
    <definedName name="NLTK1p">#REF!</definedName>
    <definedName name="nn" localSheetId="0">#REF!</definedName>
    <definedName name="nn">#REF!</definedName>
    <definedName name="nn1p" localSheetId="0">#REF!</definedName>
    <definedName name="nn1p">#REF!</definedName>
    <definedName name="nn3p" localSheetId="0">#REF!</definedName>
    <definedName name="nn3p">#REF!</definedName>
    <definedName name="No" localSheetId="0">#REF!</definedName>
    <definedName name="No">#REF!</definedName>
    <definedName name="NSĐP.2016">[1]NSĐP!$M$14:$M$240</definedName>
    <definedName name="Number_of_Payments" localSheetId="0">MATCH(0.01,End_Bal,-1)+1</definedName>
    <definedName name="Number_of_Payments">MATCH(0.01,End_Bal,-1)+1</definedName>
    <definedName name="nx" localSheetId="0">#REF!</definedName>
    <definedName name="nx">#REF!</definedName>
    <definedName name="ophom" localSheetId="0">#REF!</definedName>
    <definedName name="ophom">#REF!</definedName>
    <definedName name="OrderTable" localSheetId="0" hidden="1">#REF!</definedName>
    <definedName name="OrderTable" hidden="1">#REF!</definedName>
    <definedName name="osc" localSheetId="0">#REF!</definedName>
    <definedName name="osc">#REF!</definedName>
    <definedName name="PA" localSheetId="0">#REF!</definedName>
    <definedName name="PA">#REF!</definedName>
    <definedName name="PAIII_" hidden="1">{"'Sheet1'!$L$16"}</definedName>
    <definedName name="panen" localSheetId="0">#REF!</definedName>
    <definedName name="panen">#REF!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u_luc_vua" localSheetId="0">#REF!</definedName>
    <definedName name="phu_luc_vua">#REF!</definedName>
    <definedName name="PLKL" localSheetId="0">#REF!</definedName>
    <definedName name="PLKL">#REF!</definedName>
    <definedName name="PMS" hidden="1">{"'Sheet1'!$L$16"}</definedName>
    <definedName name="PRICE" localSheetId="0">#REF!</definedName>
    <definedName name="PRICE">#REF!</definedName>
    <definedName name="PRICE1" localSheetId="0">#REF!</definedName>
    <definedName name="PRICE1">#REF!</definedName>
    <definedName name="_xlnm.Print_Area" localSheetId="0">'PL1'!$A$1:$AL$99</definedName>
    <definedName name="_xlnm.Print_Titles" localSheetId="0">'PL1'!$A:$B,'PL1'!$5:$11</definedName>
    <definedName name="_xlnm.Print_Titles">#N/A</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odForm" localSheetId="0" hidden="1">#REF!</definedName>
    <definedName name="ProdForm" hidden="1">#REF!</definedName>
    <definedName name="Product" localSheetId="0" hidden="1">#REF!</definedName>
    <definedName name="Product" hidden="1">#REF!</definedName>
    <definedName name="PROPOSAL" localSheetId="0">#REF!</definedName>
    <definedName name="PROPOSAL">#REF!</definedName>
    <definedName name="pt" localSheetId="0">#REF!</definedName>
    <definedName name="pt">#REF!</definedName>
    <definedName name="PT_Duong" localSheetId="0">#REF!</definedName>
    <definedName name="PT_Duong">#REF!</definedName>
    <definedName name="ptdg" localSheetId="0">#REF!</definedName>
    <definedName name="ptdg">#REF!</definedName>
    <definedName name="PTDG_cau" localSheetId="0">#REF!</definedName>
    <definedName name="PTDG_cau">#REF!</definedName>
    <definedName name="PtichDTL" localSheetId="0">[0]!Raûi_pheân_tre</definedName>
    <definedName name="PtichDTL">[0]!Raûi_pheân_tre</definedName>
    <definedName name="PTNC" localSheetId="0">#REF!</definedName>
    <definedName name="PTNC">#REF!</definedName>
    <definedName name="pvd" localSheetId="0">#REF!</definedName>
    <definedName name="pvd">#REF!</definedName>
    <definedName name="qtdm" localSheetId="0">#REF!</definedName>
    <definedName name="qtdm">#REF!</definedName>
    <definedName name="quoan" hidden="1">{"'Sheet1'!$L$16"}</definedName>
    <definedName name="ra11p" localSheetId="0">#REF!</definedName>
    <definedName name="ra11p">#REF!</definedName>
    <definedName name="ra13p" localSheetId="0">#REF!</definedName>
    <definedName name="ra13p">#REF!</definedName>
    <definedName name="rack1" localSheetId="0">#REF!</definedName>
    <definedName name="rack1">#REF!</definedName>
    <definedName name="rack2" localSheetId="0">#REF!</definedName>
    <definedName name="rack2">#REF!</definedName>
    <definedName name="rack3" localSheetId="0">#REF!</definedName>
    <definedName name="rack3">#REF!</definedName>
    <definedName name="rack4" localSheetId="0">#REF!</definedName>
    <definedName name="rack4">#REF!</definedName>
    <definedName name="rate">14000</definedName>
    <definedName name="RCArea" localSheetId="0" hidden="1">#REF!</definedName>
    <definedName name="RCArea" hidden="1">#REF!</definedName>
    <definedName name="re" hidden="1">{"'Sheet1'!$L$16"}</definedName>
    <definedName name="_xlnm.Recorder" localSheetId="0">#REF!</definedName>
    <definedName name="_xlnm.Recorder">#REF!</definedName>
    <definedName name="RECOUT">#N/A</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r">{"doi chieu doanh thhu.xls","sua 1 (4doan da).xls","KLDaMoCoi169.170000.xls"}</definedName>
    <definedName name="s">{"'Sheet1'!$L$16"}</definedName>
    <definedName name="S.dinh">640</definedName>
    <definedName name="san" localSheetId="0">#REF!</definedName>
    <definedName name="san">#REF!</definedName>
    <definedName name="sand" localSheetId="0">#REF!</definedName>
    <definedName name="sand">#REF!</definedName>
    <definedName name="sas" hidden="1">{"'Sheet1'!$L$16"}</definedName>
    <definedName name="SCH" localSheetId="0">#REF!</definedName>
    <definedName name="SCH">#REF!</definedName>
    <definedName name="sd1p" localSheetId="0">#REF!</definedName>
    <definedName name="sd1p">#REF!</definedName>
    <definedName name="sd3p" localSheetId="0">#REF!</definedName>
    <definedName name="sd3p">#REF!</definedName>
    <definedName name="SDA">[1]NSĐP!$C$14:$C$240</definedName>
    <definedName name="sdbv" hidden="1">{"'Sheet1'!$L$16"}</definedName>
    <definedName name="sdfsdfs" localSheetId="0" hidden="1">#REF!</definedName>
    <definedName name="sdfsdfs" hidden="1">#REF!</definedName>
    <definedName name="SDMONG" localSheetId="0">#REF!</definedName>
    <definedName name="SDMONG">#REF!</definedName>
    <definedName name="sencount" hidden="1">2</definedName>
    <definedName name="sfasf" localSheetId="0" hidden="1">#REF!</definedName>
    <definedName name="sfasf" hidden="1">#REF!</definedName>
    <definedName name="sho" localSheetId="0">#REF!</definedName>
    <definedName name="sho">#REF!</definedName>
    <definedName name="sht" localSheetId="0">#REF!</definedName>
    <definedName name="sht">#REF!</definedName>
    <definedName name="sht1p" localSheetId="0">#REF!</definedName>
    <definedName name="sht1p">#REF!</definedName>
    <definedName name="sht3p" localSheetId="0">#REF!</definedName>
    <definedName name="sht3p">#REF!</definedName>
    <definedName name="SIZE" localSheetId="0">#REF!</definedName>
    <definedName name="SIZE">#REF!</definedName>
    <definedName name="SL_CRD" localSheetId="0">#REF!</definedName>
    <definedName name="SL_CRD">#REF!</definedName>
    <definedName name="SL_CRS" localSheetId="0">#REF!</definedName>
    <definedName name="SL_CRS">#REF!</definedName>
    <definedName name="SL_CS" localSheetId="0">#REF!</definedName>
    <definedName name="SL_CS">#REF!</definedName>
    <definedName name="SL_DD" localSheetId="0">#REF!</definedName>
    <definedName name="SL_DD">#REF!</definedName>
    <definedName name="slg" localSheetId="0">#REF!</definedName>
    <definedName name="slg">#REF!</definedName>
    <definedName name="soc3p" localSheetId="0">#REF!</definedName>
    <definedName name="soc3p">#REF!</definedName>
    <definedName name="Soi" localSheetId="0">#REF!</definedName>
    <definedName name="Soi">#REF!</definedName>
    <definedName name="soichon12" localSheetId="0">#REF!</definedName>
    <definedName name="soichon12">#REF!</definedName>
    <definedName name="soichon24" localSheetId="0">#REF!</definedName>
    <definedName name="soichon24">#REF!</definedName>
    <definedName name="soichon46" localSheetId="0">#REF!</definedName>
    <definedName name="soichon46">#REF!</definedName>
    <definedName name="solieu" localSheetId="0">#REF!</definedName>
    <definedName name="solieu">#REF!</definedName>
    <definedName name="SORT" localSheetId="0">#REF!</definedName>
    <definedName name="SORT">#REF!</definedName>
    <definedName name="Sosanh2" hidden="1">{"'Sheet1'!$L$16"}</definedName>
    <definedName name="Spanner_Auto_File">"C:\My Documents\tinh cdo.x2a"</definedName>
    <definedName name="SPEC" localSheetId="0">#REF!</definedName>
    <definedName name="SPEC">#REF!</definedName>
    <definedName name="SpecialPrice" localSheetId="0" hidden="1">#REF!</definedName>
    <definedName name="SpecialPrice" hidden="1">#REF!</definedName>
    <definedName name="SPECSUMMARY" localSheetId="0">#REF!</definedName>
    <definedName name="SPECSUMMARY">#REF!</definedName>
    <definedName name="ss" localSheetId="0">#REF!</definedName>
    <definedName name="ss">#REF!</definedName>
    <definedName name="sss" localSheetId="0">#REF!</definedName>
    <definedName name="sss">#REF!</definedName>
    <definedName name="st1p" localSheetId="0">#REF!</definedName>
    <definedName name="st1p">#REF!</definedName>
    <definedName name="st3p" localSheetId="0">#REF!</definedName>
    <definedName name="st3p">#REF!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U" localSheetId="0">#REF!</definedName>
    <definedName name="SU">#REF!</definedName>
    <definedName name="sub" localSheetId="0">#REF!</definedName>
    <definedName name="sub">#REF!</definedName>
    <definedName name="SUMMARY" localSheetId="0">#REF!</definedName>
    <definedName name="SUMMARY">#REF!</definedName>
    <definedName name="sur" localSheetId="0">#REF!</definedName>
    <definedName name="sur">#REF!</definedName>
    <definedName name="T" localSheetId="0">#REF!</definedName>
    <definedName name="T">#REF!</definedName>
    <definedName name="T.3" hidden="1">{"'Sheet1'!$L$16"}</definedName>
    <definedName name="t101p" localSheetId="0">#REF!</definedName>
    <definedName name="t101p">#REF!</definedName>
    <definedName name="t103p" localSheetId="0">#REF!</definedName>
    <definedName name="t103p">#REF!</definedName>
    <definedName name="t10m" localSheetId="0">#REF!</definedName>
    <definedName name="t10m">#REF!</definedName>
    <definedName name="t10nc1p" localSheetId="0">#REF!</definedName>
    <definedName name="t10nc1p">#REF!</definedName>
    <definedName name="t10vl1p" localSheetId="0">#REF!</definedName>
    <definedName name="t10vl1p">#REF!</definedName>
    <definedName name="t121p" localSheetId="0">#REF!</definedName>
    <definedName name="t121p">#REF!</definedName>
    <definedName name="t123p" localSheetId="0">#REF!</definedName>
    <definedName name="t123p">#REF!</definedName>
    <definedName name="T12nc" localSheetId="0">#REF!</definedName>
    <definedName name="T12nc">#REF!</definedName>
    <definedName name="t12nc3p" localSheetId="0">#REF!</definedName>
    <definedName name="t12nc3p">#REF!</definedName>
    <definedName name="T12vc" localSheetId="0">#REF!</definedName>
    <definedName name="T12vc">#REF!</definedName>
    <definedName name="T12vl" localSheetId="0">#REF!</definedName>
    <definedName name="T12vl">#REF!</definedName>
    <definedName name="t141p" localSheetId="0">#REF!</definedName>
    <definedName name="t141p">#REF!</definedName>
    <definedName name="t143p" localSheetId="0">#REF!</definedName>
    <definedName name="t143p">#REF!</definedName>
    <definedName name="t7m" localSheetId="0">#REF!</definedName>
    <definedName name="t7m">#REF!</definedName>
    <definedName name="t8m" localSheetId="0">#REF!</definedName>
    <definedName name="t8m">#REF!</definedName>
    <definedName name="Tæng_c_ng_suÊt_hiÖn_t_i">"THOP"</definedName>
    <definedName name="TAMTINH" localSheetId="0">#REF!</definedName>
    <definedName name="TAMTINH">#REF!</definedName>
    <definedName name="Tang">100</definedName>
    <definedName name="TaxTV">10%</definedName>
    <definedName name="TaxXL">5%</definedName>
    <definedName name="TBA" localSheetId="0">#REF!</definedName>
    <definedName name="TBA">#REF!</definedName>
    <definedName name="tbl_ProdInfo" localSheetId="0" hidden="1">#REF!</definedName>
    <definedName name="tbl_ProdInfo" hidden="1">#REF!</definedName>
    <definedName name="tbtram" localSheetId="0">#REF!</definedName>
    <definedName name="tbtram">#REF!</definedName>
    <definedName name="TBXD" localSheetId="0">#REF!</definedName>
    <definedName name="TBXD">#REF!</definedName>
    <definedName name="TC" localSheetId="0">#REF!</definedName>
    <definedName name="TC">#REF!</definedName>
    <definedName name="TC_NHANH1" localSheetId="0">#REF!</definedName>
    <definedName name="TC_NHANH1">#REF!</definedName>
    <definedName name="TD" localSheetId="0">#REF!</definedName>
    <definedName name="TD">#REF!</definedName>
    <definedName name="TD12vl" localSheetId="0">#REF!</definedName>
    <definedName name="TD12vl">#REF!</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ia" localSheetId="0">#REF!</definedName>
    <definedName name="tdia">#REF!</definedName>
    <definedName name="tdnc1p" localSheetId="0">#REF!</definedName>
    <definedName name="tdnc1p">#REF!</definedName>
    <definedName name="tdt" localSheetId="0">#REF!</definedName>
    <definedName name="tdt">#REF!</definedName>
    <definedName name="tdtr2cnc" localSheetId="0">#REF!</definedName>
    <definedName name="tdtr2cnc">#REF!</definedName>
    <definedName name="tdtr2cvl" localSheetId="0">#REF!</definedName>
    <definedName name="tdtr2cvl">#REF!</definedName>
    <definedName name="tdvl1p" localSheetId="0">#REF!</definedName>
    <definedName name="tdvl1p">#REF!</definedName>
    <definedName name="tenck" localSheetId="0">#REF!</definedName>
    <definedName name="tenck">#REF!</definedName>
    <definedName name="text" localSheetId="0">#REF!,#REF!,#REF!,#REF!,#REF!</definedName>
    <definedName name="text">#REF!,#REF!,#REF!,#REF!,#REF!</definedName>
    <definedName name="tha" hidden="1">{"'Sheet1'!$L$16"}</definedName>
    <definedName name="thang" localSheetId="0">#REF!</definedName>
    <definedName name="thang">#REF!</definedName>
    <definedName name="thang10" hidden="1">{"'Sheet1'!$L$16"}</definedName>
    <definedName name="thanhtien" localSheetId="0">#REF!</definedName>
    <definedName name="thanhtien">#REF!</definedName>
    <definedName name="THchon" localSheetId="0">#REF!</definedName>
    <definedName name="THchon">#REF!</definedName>
    <definedName name="thdt" localSheetId="0">#REF!</definedName>
    <definedName name="thdt">#REF!</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epban" localSheetId="0">#REF!</definedName>
    <definedName name="thepban">#REF!</definedName>
    <definedName name="thepgoc25_60" localSheetId="0">#REF!</definedName>
    <definedName name="thepgoc25_60">#REF!</definedName>
    <definedName name="thepgoc63_75" localSheetId="0">#REF!</definedName>
    <definedName name="thepgoc63_75">#REF!</definedName>
    <definedName name="thepgoc80_100" localSheetId="0">#REF!</definedName>
    <definedName name="thepgoc80_100">#REF!</definedName>
    <definedName name="thepma">10500</definedName>
    <definedName name="theptron12" localSheetId="0">#REF!</definedName>
    <definedName name="theptron12">#REF!</definedName>
    <definedName name="theptron14_22" localSheetId="0">#REF!</definedName>
    <definedName name="theptron14_22">#REF!</definedName>
    <definedName name="theptron6_8" localSheetId="0">#REF!</definedName>
    <definedName name="theptron6_8">#REF!</definedName>
    <definedName name="thetichck" localSheetId="0">#REF!</definedName>
    <definedName name="thetichck">#REF!</definedName>
    <definedName name="THGO1pnc" localSheetId="0">#REF!</definedName>
    <definedName name="THGO1pnc">#REF!</definedName>
    <definedName name="thht" localSheetId="0">#REF!</definedName>
    <definedName name="thht">#REF!</definedName>
    <definedName name="THI" localSheetId="0">#REF!</definedName>
    <definedName name="THI">#REF!</definedName>
    <definedName name="thkp3" localSheetId="0">#REF!</definedName>
    <definedName name="thkp3">#REF!</definedName>
    <definedName name="THOP">"THOP"</definedName>
    <definedName name="THT" localSheetId="0">#REF!</definedName>
    <definedName name="THT">#REF!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t" localSheetId="0">#REF!</definedName>
    <definedName name="thtt">#REF!</definedName>
    <definedName name="thu" hidden="1">{"'Sheet1'!$L$16"}</definedName>
    <definedName name="thue">6</definedName>
    <definedName name="thuy" hidden="1">{"'Sheet1'!$L$16"}</definedName>
    <definedName name="Tien" localSheetId="0">#REF!</definedName>
    <definedName name="Tien">#REF!</definedName>
    <definedName name="TIENLUONG" localSheetId="0">#REF!</definedName>
    <definedName name="TIENLUONG">#REF!</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nhtrang16">[4]NSĐP!$P$7:$P$184</definedName>
    <definedName name="tinhtrangTH">[4]NSĐP!$V$7:$V$184</definedName>
    <definedName name="TIT" localSheetId="0">#REF!</definedName>
    <definedName name="TIT">#REF!</definedName>
    <definedName name="TITAN" localSheetId="0">#REF!</definedName>
    <definedName name="TITAN">#REF!</definedName>
    <definedName name="tk" localSheetId="0">#REF!</definedName>
    <definedName name="tk">#REF!</definedName>
    <definedName name="TKP" localSheetId="0">#REF!</definedName>
    <definedName name="TKP">#REF!</definedName>
    <definedName name="TKYB">"TKYB"</definedName>
    <definedName name="TLAC120" localSheetId="0">#REF!</definedName>
    <definedName name="TLAC120">#REF!</definedName>
    <definedName name="TLAC35" localSheetId="0">#REF!</definedName>
    <definedName name="TLAC35">#REF!</definedName>
    <definedName name="TLAC50" localSheetId="0">#REF!</definedName>
    <definedName name="TLAC50">#REF!</definedName>
    <definedName name="TLAC70" localSheetId="0">#REF!</definedName>
    <definedName name="TLAC70">#REF!</definedName>
    <definedName name="TLAC95" localSheetId="0">#REF!</definedName>
    <definedName name="TLAC95">#REF!</definedName>
    <definedName name="Tle" localSheetId="0">#REF!</definedName>
    <definedName name="Tle">#REF!</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TBA" localSheetId="0">#REF!</definedName>
    <definedName name="TONG_KE_TBA">#REF!</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DUTOAN" localSheetId="0">#REF!</definedName>
    <definedName name="TONGDUTOAN">#REF!</definedName>
    <definedName name="tongthep" localSheetId="0">#REF!</definedName>
    <definedName name="tongthep">#REF!</definedName>
    <definedName name="tongthetich" localSheetId="0">#REF!</definedName>
    <definedName name="tongthetich">#REF!</definedName>
    <definedName name="Tonmai" localSheetId="0">#REF!</definedName>
    <definedName name="Tonmai">#REF!</definedName>
    <definedName name="TPLRP" localSheetId="0">#REF!</definedName>
    <definedName name="TPLRP">#REF!</definedName>
    <definedName name="Tra_DM_su_dung" localSheetId="0">#REF!</definedName>
    <definedName name="Tra_DM_su_dung">#REF!</definedName>
    <definedName name="Tra_don_gia_KS" localSheetId="0">#REF!</definedName>
    <definedName name="Tra_don_gia_KS">#REF!</definedName>
    <definedName name="Tra_DTCT" localSheetId="0">#REF!</definedName>
    <definedName name="Tra_DTCT">#REF!</definedName>
    <definedName name="Tra_tim_hang_mucPT_trung" localSheetId="0">#REF!</definedName>
    <definedName name="Tra_tim_hang_mucPT_trung">#REF!</definedName>
    <definedName name="Tra_TL" localSheetId="0">#REF!</definedName>
    <definedName name="Tra_TL">#REF!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DE2" localSheetId="0">#REF!</definedName>
    <definedName name="TRADE2">#REF!</definedName>
    <definedName name="TRAM" localSheetId="0">#REF!</definedName>
    <definedName name="TRAM">#REF!</definedName>
    <definedName name="trang" hidden="1">{#N/A,#N/A,FALSE,"Chi tiÆt"}</definedName>
    <definedName name="trt" localSheetId="0">#REF!</definedName>
    <definedName name="trt">#REF!</definedName>
    <definedName name="TT.1">[1]NSĐP!$U$14:$U$240</definedName>
    <definedName name="TT.2">[1]NSĐP!$V$14:$V$240</definedName>
    <definedName name="TT_1P" localSheetId="0">#REF!</definedName>
    <definedName name="TT_1P">#REF!</definedName>
    <definedName name="TT_3p" localSheetId="0">#REF!</definedName>
    <definedName name="TT_3p">#REF!</definedName>
    <definedName name="TTDD1P" localSheetId="0">#REF!</definedName>
    <definedName name="TTDD1P">#REF!</definedName>
    <definedName name="TTDKKH" localSheetId="0">#REF!</definedName>
    <definedName name="TTDKKH">#REF!</definedName>
    <definedName name="tthi" localSheetId="0">#REF!</definedName>
    <definedName name="tthi">#REF!</definedName>
    <definedName name="ttronmk" localSheetId="0">#REF!</definedName>
    <definedName name="ttronmk">#REF!</definedName>
    <definedName name="ttttt" hidden="1">{"'Sheet1'!$L$16"}</definedName>
    <definedName name="TTTTTTTTT" hidden="1">{"'Sheet1'!$L$16"}</definedName>
    <definedName name="ttttttttttt" hidden="1">{"'Sheet1'!$L$16"}</definedName>
    <definedName name="tuyennhanh" hidden="1">{"'Sheet1'!$L$16"}</definedName>
    <definedName name="tv75nc" localSheetId="0">#REF!</definedName>
    <definedName name="tv75nc">#REF!</definedName>
    <definedName name="tv75vl" localSheetId="0">#REF!</definedName>
    <definedName name="tv75vl">#REF!</definedName>
    <definedName name="ty_le" localSheetId="0">#REF!</definedName>
    <definedName name="ty_le">#REF!</definedName>
    <definedName name="ty_le_BTN" localSheetId="0">#REF!</definedName>
    <definedName name="ty_le_BTN">#REF!</definedName>
    <definedName name="Ty_le1" localSheetId="0">#REF!</definedName>
    <definedName name="Ty_le1">#REF!</definedName>
    <definedName name="u" hidden="1">{"'Sheet1'!$L$16"}</definedName>
    <definedName name="ư" hidden="1">{"'Sheet1'!$L$16"}</definedName>
    <definedName name="upnoc" localSheetId="0">#REF!</definedName>
    <definedName name="upnoc">#REF!</definedName>
    <definedName name="uu" localSheetId="0">#REF!</definedName>
    <definedName name="uu">#REF!</definedName>
    <definedName name="v" hidden="1">{"'Sheet1'!$L$16"}</definedName>
    <definedName name="VAÄT_LIEÄU">"nhandongia"</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lues_Entered" localSheetId="0">IF(Loan_Amount*Interest_Rate*Loan_Years*Loan_Start&gt;0,1,0)</definedName>
    <definedName name="Values_Entered">IF(Loan_Amount*Interest_Rate*Loan_Years*Loan_Start&gt;0,1,0)</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RIINST" localSheetId="0">#REF!</definedName>
    <definedName name="VARIINST">#REF!</definedName>
    <definedName name="VARIPURC" localSheetId="0">#REF!</definedName>
    <definedName name="VARIPURC">#REF!</definedName>
    <definedName name="vat" localSheetId="0">#REF!</definedName>
    <definedName name="vat">#REF!</definedName>
    <definedName name="VAT_LIEU_DEN_CHAN_CONG_TRINH" localSheetId="0">#REF!</definedName>
    <definedName name="VAT_LIEU_DEN_CHAN_CONG_TRINH">#REF!</definedName>
    <definedName name="VATM" hidden="1">{"'Sheet1'!$L$16"}</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ccot" localSheetId="0">#REF!</definedName>
    <definedName name="vccot">#REF!</definedName>
    <definedName name="vcdc" localSheetId="0">#REF!</definedName>
    <definedName name="vcdc">#REF!</definedName>
    <definedName name="VCHT" localSheetId="0">#REF!</definedName>
    <definedName name="VCHT">#REF!</definedName>
    <definedName name="vcoto" hidden="1">{"'Sheet1'!$L$16"}</definedName>
    <definedName name="vct" localSheetId="0">#REF!</definedName>
    <definedName name="vct">#REF!</definedName>
    <definedName name="VCTT" localSheetId="0">#REF!</definedName>
    <definedName name="VCTT">#REF!</definedName>
    <definedName name="VCVBT1" localSheetId="0">#REF!</definedName>
    <definedName name="VCVBT1">#REF!</definedName>
    <definedName name="VCVBT2" localSheetId="0">#REF!</definedName>
    <definedName name="VCVBT2">#REF!</definedName>
    <definedName name="vd3p" localSheetId="0">#REF!</definedName>
    <definedName name="vd3p">#REF!</definedName>
    <definedName name="vdv" hidden="1">#N/A</definedName>
    <definedName name="vdv_1">"#REF!"</definedName>
    <definedName name="vgk" localSheetId="0">#REF!</definedName>
    <definedName name="vgk">#REF!</definedName>
    <definedName name="vgt" localSheetId="0">#REF!</definedName>
    <definedName name="vgt">#REF!</definedName>
    <definedName name="VH" hidden="1">{"'Sheet1'!$L$16"}</definedName>
    <definedName name="Viet" hidden="1">{"'Sheet1'!$L$16"}</definedName>
    <definedName name="vkcauthang" localSheetId="0">#REF!</definedName>
    <definedName name="vkcauthang">#REF!</definedName>
    <definedName name="vksan" localSheetId="0">#REF!</definedName>
    <definedName name="vksan">#REF!</definedName>
    <definedName name="vl" localSheetId="0">#REF!</definedName>
    <definedName name="vl">#REF!</definedName>
    <definedName name="vl3p" localSheetId="0">#REF!</definedName>
    <definedName name="vl3p">#REF!</definedName>
    <definedName name="vlct" hidden="1">{"'Sheet1'!$L$16"}</definedName>
    <definedName name="VLCT3p" localSheetId="0">#REF!</definedName>
    <definedName name="VLCT3p">#REF!</definedName>
    <definedName name="vldg" localSheetId="0">#REF!</definedName>
    <definedName name="vldg">#REF!</definedName>
    <definedName name="vldn400" localSheetId="0">#REF!</definedName>
    <definedName name="vldn400">#REF!</definedName>
    <definedName name="vldn600" localSheetId="0">#REF!</definedName>
    <definedName name="vldn600">#REF!</definedName>
    <definedName name="VLIEU" localSheetId="0">#REF!</definedName>
    <definedName name="VLIEU">#REF!</definedName>
    <definedName name="VLM" localSheetId="0">#REF!</definedName>
    <definedName name="VLM">#REF!</definedName>
    <definedName name="vltram" localSheetId="0">#REF!</definedName>
    <definedName name="vltram">#REF!</definedName>
    <definedName name="vr3p" localSheetId="0">#REF!</definedName>
    <definedName name="vr3p">#REF!</definedName>
    <definedName name="W" localSheetId="0">#REF!</definedName>
    <definedName name="W">#REF!</definedName>
    <definedName name="WIRE1">5</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x1pind" localSheetId="0">#REF!</definedName>
    <definedName name="x1pind">#REF!</definedName>
    <definedName name="X1pINDnc" localSheetId="0">#REF!</definedName>
    <definedName name="X1pINDnc">#REF!</definedName>
    <definedName name="X1pINDvc" localSheetId="0">#REF!</definedName>
    <definedName name="X1pINDvc">#REF!</definedName>
    <definedName name="X1pINDvl" localSheetId="0">#REF!</definedName>
    <definedName name="X1pINDvl">#REF!</definedName>
    <definedName name="x1ping" localSheetId="0">#REF!</definedName>
    <definedName name="x1ping">#REF!</definedName>
    <definedName name="X1pINGnc" localSheetId="0">#REF!</definedName>
    <definedName name="X1pINGnc">#REF!</definedName>
    <definedName name="X1pINGvc" localSheetId="0">#REF!</definedName>
    <definedName name="X1pINGvc">#REF!</definedName>
    <definedName name="X1pINGvl" localSheetId="0">#REF!</definedName>
    <definedName name="X1pINGvl">#REF!</definedName>
    <definedName name="x1pint" localSheetId="0">#REF!</definedName>
    <definedName name="x1pint">#REF!</definedName>
    <definedName name="XBCNCKT">5600</definedName>
    <definedName name="XCCT">0.5</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fco" localSheetId="0">#REF!</definedName>
    <definedName name="xfco">#REF!</definedName>
    <definedName name="xfco3p" localSheetId="0">#REF!</definedName>
    <definedName name="xfco3p">#REF!</definedName>
    <definedName name="XFCOnc" localSheetId="0">#REF!</definedName>
    <definedName name="XFCOnc">#REF!</definedName>
    <definedName name="xfcotnc" localSheetId="0">#REF!</definedName>
    <definedName name="xfcotnc">#REF!</definedName>
    <definedName name="xfcotvl" localSheetId="0">#REF!</definedName>
    <definedName name="xfcotvl">#REF!</definedName>
    <definedName name="XFCOvl" localSheetId="0">#REF!</definedName>
    <definedName name="XFCOvl">#REF!</definedName>
    <definedName name="xgc100" localSheetId="0">#REF!</definedName>
    <definedName name="xgc100">#REF!</definedName>
    <definedName name="xgc150" localSheetId="0">#REF!</definedName>
    <definedName name="xgc150">#REF!</definedName>
    <definedName name="xgc200" localSheetId="0">#REF!</definedName>
    <definedName name="xgc200">#REF!</definedName>
    <definedName name="xh" localSheetId="0">#REF!</definedName>
    <definedName name="xh">#REF!</definedName>
    <definedName name="xhn" localSheetId="0">#REF!</definedName>
    <definedName name="xhn">#REF!</definedName>
    <definedName name="xig" localSheetId="0">#REF!</definedName>
    <definedName name="xig">#REF!</definedName>
    <definedName name="xig1" localSheetId="0">#REF!</definedName>
    <definedName name="xig1">#REF!</definedName>
    <definedName name="xig1p" localSheetId="0">#REF!</definedName>
    <definedName name="xig1p">#REF!</definedName>
    <definedName name="xig3p" localSheetId="0">#REF!</definedName>
    <definedName name="xig3p">#REF!</definedName>
    <definedName name="XIGnc" localSheetId="0">#REF!</definedName>
    <definedName name="XIGnc">#REF!</definedName>
    <definedName name="XIGvc" localSheetId="0">#REF!</definedName>
    <definedName name="XIGvc">#REF!</definedName>
    <definedName name="XIGvl" localSheetId="0">#REF!</definedName>
    <definedName name="XIGvl">#REF!</definedName>
    <definedName name="ximang" localSheetId="0">#REF!</definedName>
    <definedName name="ximang">#REF!</definedName>
    <definedName name="xin" localSheetId="0">#REF!</definedName>
    <definedName name="xin">#REF!</definedName>
    <definedName name="xin190" localSheetId="0">#REF!</definedName>
    <definedName name="xin190">#REF!</definedName>
    <definedName name="xin1903p" localSheetId="0">#REF!</definedName>
    <definedName name="xin1903p">#REF!</definedName>
    <definedName name="xin3p" localSheetId="0">#REF!</definedName>
    <definedName name="xin3p">#REF!</definedName>
    <definedName name="xind" localSheetId="0">#REF!</definedName>
    <definedName name="xind">#REF!</definedName>
    <definedName name="xind1p" localSheetId="0">#REF!</definedName>
    <definedName name="xind1p">#REF!</definedName>
    <definedName name="xind3p" localSheetId="0">#REF!</definedName>
    <definedName name="xind3p">#REF!</definedName>
    <definedName name="xindnc1p" localSheetId="0">#REF!</definedName>
    <definedName name="xindnc1p">#REF!</definedName>
    <definedName name="xindvl1p" localSheetId="0">#REF!</definedName>
    <definedName name="xindvl1p">#REF!</definedName>
    <definedName name="xing1p" localSheetId="0">#REF!</definedName>
    <definedName name="xing1p">#REF!</definedName>
    <definedName name="xingnc1p" localSheetId="0">#REF!</definedName>
    <definedName name="xingnc1p">#REF!</definedName>
    <definedName name="xingvl1p" localSheetId="0">#REF!</definedName>
    <definedName name="xingvl1p">#REF!</definedName>
    <definedName name="XINnc" localSheetId="0">#REF!</definedName>
    <definedName name="XINnc">#REF!</definedName>
    <definedName name="xint1p" localSheetId="0">#REF!</definedName>
    <definedName name="xint1p">#REF!</definedName>
    <definedName name="XINvc" localSheetId="0">#REF!</definedName>
    <definedName name="XINvc">#REF!</definedName>
    <definedName name="XINvl" localSheetId="0">#REF!</definedName>
    <definedName name="XINvl">#REF!</definedName>
    <definedName name="xit" localSheetId="0">#REF!</definedName>
    <definedName name="xit">#REF!</definedName>
    <definedName name="xit1" localSheetId="0">#REF!</definedName>
    <definedName name="xit1">#REF!</definedName>
    <definedName name="xit1p" localSheetId="0">#REF!</definedName>
    <definedName name="xit1p">#REF!</definedName>
    <definedName name="xit3p" localSheetId="0">#REF!</definedName>
    <definedName name="xit3p">#REF!</definedName>
    <definedName name="XITnc" localSheetId="0">#REF!</definedName>
    <definedName name="XITnc">#REF!</definedName>
    <definedName name="XITvc" localSheetId="0">#REF!</definedName>
    <definedName name="XITvc">#REF!</definedName>
    <definedName name="XITvl" localSheetId="0">#REF!</definedName>
    <definedName name="XITvl">#REF!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ld1.4" localSheetId="0">#REF!</definedName>
    <definedName name="xld1.4">#REF!</definedName>
    <definedName name="xlk1.4" localSheetId="0">#REF!</definedName>
    <definedName name="xlk1.4">#REF!</definedName>
    <definedName name="xls" hidden="1">{"'Sheet1'!$L$16"}</definedName>
    <definedName name="xlttbninh" hidden="1">{"'Sheet1'!$L$16"}</definedName>
    <definedName name="XM" localSheetId="0">#REF!</definedName>
    <definedName name="XM">#REF!</definedName>
    <definedName name="xmcax" localSheetId="0">#REF!</definedName>
    <definedName name="xmcax">#REF!</definedName>
    <definedName name="xn" localSheetId="0">#REF!</definedName>
    <definedName name="xn">#REF!</definedName>
    <definedName name="XTKKTTC">7500</definedName>
    <definedName name="xx" localSheetId="0">#REF!</definedName>
    <definedName name="xx">#REF!</definedName>
    <definedName name="y" localSheetId="0">#REF!</definedName>
    <definedName name="y">#REF!</definedName>
    <definedName name="z" localSheetId="0">#REF!</definedName>
    <definedName name="z">#REF!</definedName>
    <definedName name="ZXD" localSheetId="0">#REF!</definedName>
    <definedName name="ZXD">#REF!</definedName>
    <definedName name="ZYX" localSheetId="0">#REF!</definedName>
    <definedName name="ZYX">#REF!</definedName>
    <definedName name="ZZZ" localSheetId="0">#REF!</definedName>
    <definedName name="ZZZ">#REF!</definedName>
  </definedNames>
  <calcPr calcId="144525"/>
</workbook>
</file>

<file path=xl/calcChain.xml><?xml version="1.0" encoding="utf-8"?>
<calcChain xmlns="http://schemas.openxmlformats.org/spreadsheetml/2006/main">
  <c r="G85" i="26" l="1"/>
  <c r="G99" i="26" l="1"/>
  <c r="G97" i="26"/>
  <c r="G95" i="26"/>
  <c r="G96" i="26"/>
  <c r="G93" i="26"/>
  <c r="G91" i="26"/>
  <c r="G89" i="26"/>
  <c r="G87" i="26"/>
  <c r="AD85" i="26" l="1"/>
  <c r="AK76" i="26"/>
  <c r="AD99" i="26" l="1"/>
  <c r="AD97" i="26"/>
  <c r="AD95" i="26"/>
  <c r="AD93" i="26"/>
  <c r="AD91" i="26"/>
  <c r="AD89" i="26"/>
  <c r="AD87" i="26"/>
  <c r="H77" i="26"/>
  <c r="I77" i="26"/>
  <c r="J77" i="26"/>
  <c r="K77" i="26"/>
  <c r="L77" i="26"/>
  <c r="M77" i="26"/>
  <c r="N77" i="26"/>
  <c r="O77" i="26"/>
  <c r="P77" i="26"/>
  <c r="Q77" i="26"/>
  <c r="R77" i="26"/>
  <c r="S77" i="26"/>
  <c r="T77" i="26"/>
  <c r="U77" i="26"/>
  <c r="V77" i="26"/>
  <c r="W77" i="26"/>
  <c r="X77" i="26"/>
  <c r="Y77" i="26"/>
  <c r="AB77" i="26"/>
  <c r="AC77" i="26"/>
  <c r="AD77" i="26"/>
  <c r="AE77" i="26"/>
  <c r="AF77" i="26"/>
  <c r="AH77" i="26"/>
  <c r="AG77" i="26"/>
  <c r="G77" i="26"/>
  <c r="Z99" i="26"/>
  <c r="Z97" i="26"/>
  <c r="Z95" i="26"/>
  <c r="Z93" i="26"/>
  <c r="Z91" i="26"/>
  <c r="Z89" i="26"/>
  <c r="Z87" i="26"/>
  <c r="Z85" i="26"/>
  <c r="AA78" i="26"/>
  <c r="AA77" i="26" s="1"/>
  <c r="Z78" i="26"/>
  <c r="Z77" i="26" s="1"/>
  <c r="Q67" i="26"/>
  <c r="I98" i="26" l="1"/>
  <c r="J98" i="26"/>
  <c r="K98" i="26"/>
  <c r="L98" i="26"/>
  <c r="M98" i="26"/>
  <c r="N98" i="26"/>
  <c r="O98" i="26"/>
  <c r="P98" i="26"/>
  <c r="Q98" i="26"/>
  <c r="R98" i="26"/>
  <c r="S98" i="26"/>
  <c r="T98" i="26"/>
  <c r="U98" i="26"/>
  <c r="V98" i="26"/>
  <c r="W98" i="26"/>
  <c r="X98" i="26"/>
  <c r="Y98" i="26"/>
  <c r="Z98" i="26"/>
  <c r="AB98" i="26"/>
  <c r="AE98" i="26"/>
  <c r="AF98" i="26"/>
  <c r="AG98" i="26"/>
  <c r="AH98" i="26"/>
  <c r="I96" i="26"/>
  <c r="J96" i="26"/>
  <c r="K96" i="26"/>
  <c r="L96" i="26"/>
  <c r="M96" i="26"/>
  <c r="N96" i="26"/>
  <c r="O96" i="26"/>
  <c r="P96" i="26"/>
  <c r="Q96" i="26"/>
  <c r="R96" i="26"/>
  <c r="S96" i="26"/>
  <c r="T96" i="26"/>
  <c r="U96" i="26"/>
  <c r="V96" i="26"/>
  <c r="W96" i="26"/>
  <c r="X96" i="26"/>
  <c r="Y96" i="26"/>
  <c r="Z96" i="26"/>
  <c r="AB96" i="26"/>
  <c r="AE96" i="26"/>
  <c r="AF96" i="26"/>
  <c r="I94" i="26"/>
  <c r="J94" i="26"/>
  <c r="K94" i="26"/>
  <c r="L94" i="26"/>
  <c r="M94" i="26"/>
  <c r="N94" i="26"/>
  <c r="O94" i="26"/>
  <c r="P94" i="26"/>
  <c r="Q94" i="26"/>
  <c r="R94" i="26"/>
  <c r="S94" i="26"/>
  <c r="T94" i="26"/>
  <c r="U94" i="26"/>
  <c r="V94" i="26"/>
  <c r="W94" i="26"/>
  <c r="X94" i="26"/>
  <c r="Y94" i="26"/>
  <c r="Z94" i="26"/>
  <c r="AB94" i="26"/>
  <c r="AE94" i="26"/>
  <c r="AF94" i="26"/>
  <c r="AG94" i="26"/>
  <c r="AH94" i="26"/>
  <c r="I92" i="26"/>
  <c r="J92" i="26"/>
  <c r="K92" i="26"/>
  <c r="L92" i="26"/>
  <c r="M92" i="26"/>
  <c r="N92" i="26"/>
  <c r="O92" i="26"/>
  <c r="P92" i="26"/>
  <c r="Q92" i="26"/>
  <c r="R92" i="26"/>
  <c r="S92" i="26"/>
  <c r="T92" i="26"/>
  <c r="U92" i="26"/>
  <c r="V92" i="26"/>
  <c r="W92" i="26"/>
  <c r="X92" i="26"/>
  <c r="Y92" i="26"/>
  <c r="Z92" i="26"/>
  <c r="AB92" i="26"/>
  <c r="AE92" i="26"/>
  <c r="AF92" i="26"/>
  <c r="AG92" i="26"/>
  <c r="AH92" i="26"/>
  <c r="G98" i="26"/>
  <c r="G94" i="26"/>
  <c r="G92" i="26"/>
  <c r="I90" i="26"/>
  <c r="J90" i="26"/>
  <c r="K90" i="26"/>
  <c r="L90" i="26"/>
  <c r="M90" i="26"/>
  <c r="N90" i="26"/>
  <c r="O90" i="26"/>
  <c r="P90" i="26"/>
  <c r="Q90" i="26"/>
  <c r="R90" i="26"/>
  <c r="S90" i="26"/>
  <c r="T90" i="26"/>
  <c r="U90" i="26"/>
  <c r="V90" i="26"/>
  <c r="W90" i="26"/>
  <c r="X90" i="26"/>
  <c r="Y90" i="26"/>
  <c r="Z90" i="26"/>
  <c r="AB90" i="26"/>
  <c r="AE90" i="26"/>
  <c r="AF90" i="26"/>
  <c r="AG90" i="26"/>
  <c r="AH90" i="26"/>
  <c r="G90" i="26"/>
  <c r="I88" i="26"/>
  <c r="J88" i="26"/>
  <c r="K88" i="26"/>
  <c r="L88" i="26"/>
  <c r="M88" i="26"/>
  <c r="N88" i="26"/>
  <c r="O88" i="26"/>
  <c r="P88" i="26"/>
  <c r="Q88" i="26"/>
  <c r="R88" i="26"/>
  <c r="S88" i="26"/>
  <c r="T88" i="26"/>
  <c r="U88" i="26"/>
  <c r="V88" i="26"/>
  <c r="W88" i="26"/>
  <c r="X88" i="26"/>
  <c r="Y88" i="26"/>
  <c r="Z88" i="26"/>
  <c r="AB88" i="26"/>
  <c r="AE88" i="26"/>
  <c r="AF88" i="26"/>
  <c r="G88" i="26"/>
  <c r="I86" i="26"/>
  <c r="J86" i="26"/>
  <c r="K86" i="26"/>
  <c r="L86" i="26"/>
  <c r="M86" i="26"/>
  <c r="N86" i="26"/>
  <c r="O86" i="26"/>
  <c r="P86" i="26"/>
  <c r="Q86" i="26"/>
  <c r="R86" i="26"/>
  <c r="S86" i="26"/>
  <c r="T86" i="26"/>
  <c r="U86" i="26"/>
  <c r="V86" i="26"/>
  <c r="W86" i="26"/>
  <c r="X86" i="26"/>
  <c r="Y86" i="26"/>
  <c r="Z86" i="26"/>
  <c r="AB86" i="26"/>
  <c r="AE86" i="26"/>
  <c r="AF86" i="26"/>
  <c r="AG86" i="26"/>
  <c r="AH86" i="26"/>
  <c r="G86" i="26"/>
  <c r="I84" i="26"/>
  <c r="J84" i="26"/>
  <c r="K84" i="26"/>
  <c r="L84" i="26"/>
  <c r="M84" i="26"/>
  <c r="N84" i="26"/>
  <c r="O84" i="26"/>
  <c r="P84" i="26"/>
  <c r="Q84" i="26"/>
  <c r="R84" i="26"/>
  <c r="S84" i="26"/>
  <c r="T84" i="26"/>
  <c r="U84" i="26"/>
  <c r="V84" i="26"/>
  <c r="W84" i="26"/>
  <c r="X84" i="26"/>
  <c r="Y84" i="26"/>
  <c r="Z84" i="26"/>
  <c r="AB84" i="26"/>
  <c r="AE84" i="26"/>
  <c r="AE76" i="26" s="1"/>
  <c r="AF84" i="26"/>
  <c r="AG84" i="26"/>
  <c r="AH84" i="26"/>
  <c r="G84" i="26"/>
  <c r="H99" i="26"/>
  <c r="AC87" i="26"/>
  <c r="AC86" i="26" s="1"/>
  <c r="AC89" i="26"/>
  <c r="AC88" i="26" s="1"/>
  <c r="AC91" i="26"/>
  <c r="AC90" i="26" s="1"/>
  <c r="AC93" i="26"/>
  <c r="AC92" i="26" s="1"/>
  <c r="AC95" i="26"/>
  <c r="AC94" i="26" s="1"/>
  <c r="AC97" i="26"/>
  <c r="AC96" i="26" s="1"/>
  <c r="AC99" i="26"/>
  <c r="AC98" i="26" s="1"/>
  <c r="AC85" i="26"/>
  <c r="AC84" i="26" s="1"/>
  <c r="H97" i="26"/>
  <c r="H95" i="26"/>
  <c r="H93" i="26"/>
  <c r="H91" i="26"/>
  <c r="H89" i="26"/>
  <c r="H87" i="26"/>
  <c r="H85" i="26"/>
  <c r="AH76" i="26" l="1"/>
  <c r="AB76" i="26"/>
  <c r="W76" i="26"/>
  <c r="S76" i="26"/>
  <c r="O76" i="26"/>
  <c r="K76" i="26"/>
  <c r="U76" i="26"/>
  <c r="Q76" i="26"/>
  <c r="M76" i="26"/>
  <c r="I76" i="26"/>
  <c r="AF76" i="26"/>
  <c r="Y76" i="26"/>
  <c r="AG76" i="26"/>
  <c r="Z76" i="26"/>
  <c r="G76" i="26"/>
  <c r="X76" i="26"/>
  <c r="V76" i="26"/>
  <c r="T76" i="26"/>
  <c r="R76" i="26"/>
  <c r="P76" i="26"/>
  <c r="N76" i="26"/>
  <c r="L76" i="26"/>
  <c r="J76" i="26"/>
  <c r="AC76" i="26"/>
  <c r="H86" i="26"/>
  <c r="AA87" i="26"/>
  <c r="AA86" i="26" s="1"/>
  <c r="H90" i="26"/>
  <c r="AA91" i="26"/>
  <c r="AA90" i="26" s="1"/>
  <c r="H94" i="26"/>
  <c r="AA95" i="26"/>
  <c r="AA94" i="26" s="1"/>
  <c r="H98" i="26"/>
  <c r="AA99" i="26"/>
  <c r="AA98" i="26" s="1"/>
  <c r="H84" i="26"/>
  <c r="AA85" i="26"/>
  <c r="AA84" i="26" s="1"/>
  <c r="H88" i="26"/>
  <c r="AA89" i="26"/>
  <c r="AA88" i="26" s="1"/>
  <c r="H92" i="26"/>
  <c r="AA93" i="26"/>
  <c r="AA92" i="26" s="1"/>
  <c r="H96" i="26"/>
  <c r="AA97" i="26"/>
  <c r="AA96" i="26" s="1"/>
  <c r="AD98" i="26"/>
  <c r="AD94" i="26"/>
  <c r="AD84" i="26"/>
  <c r="AD88" i="26"/>
  <c r="AD92" i="26"/>
  <c r="AD96" i="26"/>
  <c r="AD86" i="26"/>
  <c r="AD90" i="26"/>
  <c r="AD73" i="26"/>
  <c r="H76" i="26" l="1"/>
  <c r="AA76" i="26"/>
  <c r="AD76" i="26"/>
  <c r="AL76" i="26" s="1"/>
  <c r="H31" i="26" l="1"/>
  <c r="I31" i="26"/>
  <c r="J31" i="26"/>
  <c r="K31" i="26"/>
  <c r="L31" i="26"/>
  <c r="M31" i="26"/>
  <c r="N31" i="26"/>
  <c r="O31" i="26"/>
  <c r="P31" i="26"/>
  <c r="Q31" i="26"/>
  <c r="R31" i="26"/>
  <c r="S31" i="26"/>
  <c r="T31" i="26"/>
  <c r="U31" i="26"/>
  <c r="V31" i="26"/>
  <c r="W31" i="26"/>
  <c r="X31" i="26"/>
  <c r="Y31" i="26"/>
  <c r="AB31" i="26"/>
  <c r="AF31" i="26"/>
  <c r="AG31" i="26"/>
  <c r="AH31" i="26"/>
  <c r="H29" i="26"/>
  <c r="I29" i="26"/>
  <c r="J29" i="26"/>
  <c r="K29" i="26"/>
  <c r="L29" i="26"/>
  <c r="M29" i="26"/>
  <c r="N29" i="26"/>
  <c r="O29" i="26"/>
  <c r="P29" i="26"/>
  <c r="Q29" i="26"/>
  <c r="R29" i="26"/>
  <c r="S29" i="26"/>
  <c r="T29" i="26"/>
  <c r="U29" i="26"/>
  <c r="V29" i="26"/>
  <c r="W29" i="26"/>
  <c r="X29" i="26"/>
  <c r="Y29" i="26"/>
  <c r="AB29" i="26"/>
  <c r="AF29" i="26"/>
  <c r="H26" i="26"/>
  <c r="I26" i="26"/>
  <c r="J26" i="26"/>
  <c r="K26" i="26"/>
  <c r="L26" i="26"/>
  <c r="M26" i="26"/>
  <c r="N26" i="26"/>
  <c r="O26" i="26"/>
  <c r="P26" i="26"/>
  <c r="Q26" i="26"/>
  <c r="R26" i="26"/>
  <c r="S26" i="26"/>
  <c r="T26" i="26"/>
  <c r="U26" i="26"/>
  <c r="V26" i="26"/>
  <c r="W26" i="26"/>
  <c r="X26" i="26"/>
  <c r="Y26" i="26"/>
  <c r="AB26" i="26"/>
  <c r="AF26" i="26"/>
  <c r="AG26" i="26"/>
  <c r="AH26" i="26"/>
  <c r="H22" i="26"/>
  <c r="I22" i="26"/>
  <c r="J22" i="26"/>
  <c r="K22" i="26"/>
  <c r="L22" i="26"/>
  <c r="M22" i="26"/>
  <c r="N22" i="26"/>
  <c r="O22" i="26"/>
  <c r="P22" i="26"/>
  <c r="Q22" i="26"/>
  <c r="R22" i="26"/>
  <c r="S22" i="26"/>
  <c r="T22" i="26"/>
  <c r="U22" i="26"/>
  <c r="V22" i="26"/>
  <c r="W22" i="26"/>
  <c r="X22" i="26"/>
  <c r="Y22" i="26"/>
  <c r="AB22" i="26"/>
  <c r="AF22" i="26"/>
  <c r="H19" i="26"/>
  <c r="I19" i="26"/>
  <c r="J19" i="26"/>
  <c r="K19" i="26"/>
  <c r="L19" i="26"/>
  <c r="M19" i="26"/>
  <c r="N19" i="26"/>
  <c r="O19" i="26"/>
  <c r="P19" i="26"/>
  <c r="Q19" i="26"/>
  <c r="R19" i="26"/>
  <c r="S19" i="26"/>
  <c r="T19" i="26"/>
  <c r="U19" i="26"/>
  <c r="V19" i="26"/>
  <c r="W19" i="26"/>
  <c r="X19" i="26"/>
  <c r="Y19" i="26"/>
  <c r="AB19" i="26"/>
  <c r="AF19" i="26"/>
  <c r="AG19" i="26"/>
  <c r="AH19" i="26"/>
  <c r="H14" i="26"/>
  <c r="I14" i="26"/>
  <c r="J14" i="26"/>
  <c r="K14" i="26"/>
  <c r="L14" i="26"/>
  <c r="M14" i="26"/>
  <c r="N14" i="26"/>
  <c r="O14" i="26"/>
  <c r="P14" i="26"/>
  <c r="Q14" i="26"/>
  <c r="R14" i="26"/>
  <c r="S14" i="26"/>
  <c r="T14" i="26"/>
  <c r="U14" i="26"/>
  <c r="V14" i="26"/>
  <c r="W14" i="26"/>
  <c r="X14" i="26"/>
  <c r="Y14" i="26"/>
  <c r="AB14" i="26"/>
  <c r="AF14" i="26"/>
  <c r="AG14" i="26"/>
  <c r="AH14" i="26"/>
  <c r="G14" i="26"/>
  <c r="AE16" i="26"/>
  <c r="AD16" i="26" s="1"/>
  <c r="AC16" i="26" s="1"/>
  <c r="AE17" i="26"/>
  <c r="AD17" i="26" s="1"/>
  <c r="AC17" i="26" s="1"/>
  <c r="AE18" i="26"/>
  <c r="AD18" i="26" s="1"/>
  <c r="AC18" i="26" s="1"/>
  <c r="AE20" i="26"/>
  <c r="AD20" i="26" s="1"/>
  <c r="AC20" i="26" s="1"/>
  <c r="AE21" i="26"/>
  <c r="AD21" i="26" s="1"/>
  <c r="AC21" i="26" s="1"/>
  <c r="AE23" i="26"/>
  <c r="AD23" i="26" s="1"/>
  <c r="AE24" i="26"/>
  <c r="AD24" i="26" s="1"/>
  <c r="AC24" i="26" s="1"/>
  <c r="AE27" i="26"/>
  <c r="AD27" i="26" s="1"/>
  <c r="AC27" i="26" s="1"/>
  <c r="AE28" i="26"/>
  <c r="AD28" i="26" s="1"/>
  <c r="AC28" i="26" s="1"/>
  <c r="AE30" i="26"/>
  <c r="AD30" i="26" s="1"/>
  <c r="AC30" i="26" s="1"/>
  <c r="AC29" i="26" s="1"/>
  <c r="AE32" i="26"/>
  <c r="AD32" i="26" s="1"/>
  <c r="AC32" i="26" s="1"/>
  <c r="AE33" i="26"/>
  <c r="AE15" i="26"/>
  <c r="AA16" i="26"/>
  <c r="Z16" i="26" s="1"/>
  <c r="AA17" i="26"/>
  <c r="Z17" i="26" s="1"/>
  <c r="AA18" i="26"/>
  <c r="Z18" i="26" s="1"/>
  <c r="AA20" i="26"/>
  <c r="Z20" i="26" s="1"/>
  <c r="AA21" i="26"/>
  <c r="Z21" i="26" s="1"/>
  <c r="AA23" i="26"/>
  <c r="AA24" i="26"/>
  <c r="Z24" i="26" s="1"/>
  <c r="AA27" i="26"/>
  <c r="AA28" i="26"/>
  <c r="Z28" i="26" s="1"/>
  <c r="AA30" i="26"/>
  <c r="Z30" i="26" s="1"/>
  <c r="Z29" i="26" s="1"/>
  <c r="AA32" i="26"/>
  <c r="Z32" i="26" s="1"/>
  <c r="AA33" i="26"/>
  <c r="Z33" i="26" s="1"/>
  <c r="AA15" i="26"/>
  <c r="Z15" i="26" s="1"/>
  <c r="AC26" i="26" l="1"/>
  <c r="AE14" i="26"/>
  <c r="AE31" i="26"/>
  <c r="AE29" i="26"/>
  <c r="AD29" i="26"/>
  <c r="Z19" i="26"/>
  <c r="AE19" i="26"/>
  <c r="R25" i="26"/>
  <c r="N25" i="26"/>
  <c r="AA26" i="26"/>
  <c r="AC19" i="26"/>
  <c r="AD19" i="26"/>
  <c r="AG25" i="26"/>
  <c r="Z14" i="26"/>
  <c r="AA22" i="26"/>
  <c r="V25" i="26"/>
  <c r="J25" i="26"/>
  <c r="AA29" i="26"/>
  <c r="Z31" i="26"/>
  <c r="AC23" i="26"/>
  <c r="AC22" i="26" s="1"/>
  <c r="AD22" i="26"/>
  <c r="AA19" i="26"/>
  <c r="Z27" i="26"/>
  <c r="Z26" i="26" s="1"/>
  <c r="Z23" i="26"/>
  <c r="Z22" i="26" s="1"/>
  <c r="AD15" i="26"/>
  <c r="AE22" i="26"/>
  <c r="AE26" i="26"/>
  <c r="AD33" i="26"/>
  <c r="AA31" i="26"/>
  <c r="AH25" i="26"/>
  <c r="AD26" i="26"/>
  <c r="W25" i="26"/>
  <c r="W13" i="26" s="1"/>
  <c r="S25" i="26"/>
  <c r="S13" i="26" s="1"/>
  <c r="O25" i="26"/>
  <c r="K25" i="26"/>
  <c r="K13" i="26" s="1"/>
  <c r="AA14" i="26"/>
  <c r="AF25" i="26"/>
  <c r="Y25" i="26"/>
  <c r="Y13" i="26" s="1"/>
  <c r="U25" i="26"/>
  <c r="U13" i="26" s="1"/>
  <c r="Q25" i="26"/>
  <c r="M25" i="26"/>
  <c r="M13" i="26" s="1"/>
  <c r="I25" i="26"/>
  <c r="I13" i="26" s="1"/>
  <c r="AB25" i="26"/>
  <c r="AB13" i="26" s="1"/>
  <c r="X25" i="26"/>
  <c r="T25" i="26"/>
  <c r="P25" i="26"/>
  <c r="P13" i="26" s="1"/>
  <c r="L25" i="26"/>
  <c r="H25" i="26"/>
  <c r="AB36" i="26"/>
  <c r="AB35" i="26" s="1"/>
  <c r="G31" i="26"/>
  <c r="G29" i="26"/>
  <c r="G26" i="26"/>
  <c r="G22" i="26"/>
  <c r="G21" i="26"/>
  <c r="G19" i="26" s="1"/>
  <c r="AA25" i="26" l="1"/>
  <c r="AA13" i="26" s="1"/>
  <c r="J13" i="26"/>
  <c r="N13" i="26"/>
  <c r="T13" i="26"/>
  <c r="R13" i="26"/>
  <c r="H13" i="26"/>
  <c r="X13" i="26"/>
  <c r="V13" i="26"/>
  <c r="O13" i="26"/>
  <c r="L13" i="26"/>
  <c r="AF13" i="26"/>
  <c r="Q13" i="26"/>
  <c r="AE25" i="26"/>
  <c r="AE13" i="26" s="1"/>
  <c r="Z25" i="26"/>
  <c r="AC33" i="26"/>
  <c r="AC31" i="26" s="1"/>
  <c r="AC25" i="26" s="1"/>
  <c r="AD31" i="26"/>
  <c r="AD25" i="26" s="1"/>
  <c r="AC15" i="26"/>
  <c r="AC14" i="26" s="1"/>
  <c r="AC13" i="26" s="1"/>
  <c r="AD14" i="26"/>
  <c r="G25" i="26"/>
  <c r="G13" i="26" s="1"/>
  <c r="AD13" i="26" l="1"/>
  <c r="Z13" i="26"/>
  <c r="Q36" i="26" l="1"/>
  <c r="Q35" i="26" s="1"/>
  <c r="Q48" i="26"/>
  <c r="Q47" i="26" s="1"/>
  <c r="Q34" i="26" l="1"/>
  <c r="P43" i="26"/>
  <c r="Q12" i="26" l="1"/>
  <c r="D76" i="26"/>
  <c r="E76" i="26"/>
  <c r="F76" i="26"/>
  <c r="C76" i="26"/>
  <c r="O37" i="26" l="1"/>
  <c r="S37" i="26" s="1"/>
  <c r="O38" i="26"/>
  <c r="S38" i="26" s="1"/>
  <c r="O39" i="26"/>
  <c r="O40" i="26"/>
  <c r="O41" i="26"/>
  <c r="S41" i="26" s="1"/>
  <c r="O42" i="26"/>
  <c r="O43" i="26"/>
  <c r="S43" i="26" s="1"/>
  <c r="AK43" i="26" s="1"/>
  <c r="P36" i="26"/>
  <c r="P35" i="26" s="1"/>
  <c r="O46" i="26"/>
  <c r="S46" i="26" s="1"/>
  <c r="O49" i="26"/>
  <c r="S51" i="26"/>
  <c r="Y51" i="26" s="1"/>
  <c r="Y50" i="26" s="1"/>
  <c r="AD52" i="26"/>
  <c r="O55" i="26"/>
  <c r="S55" i="26" s="1"/>
  <c r="Y55" i="26" s="1"/>
  <c r="Y54" i="26" s="1"/>
  <c r="Y53" i="26" s="1"/>
  <c r="O58" i="26"/>
  <c r="S58" i="26" s="1"/>
  <c r="O60" i="26"/>
  <c r="O59" i="26"/>
  <c r="S59" i="26" s="1"/>
  <c r="Y59" i="26" s="1"/>
  <c r="O63" i="26"/>
  <c r="S63" i="26" s="1"/>
  <c r="O66" i="26"/>
  <c r="S66" i="26" s="1"/>
  <c r="O69" i="26"/>
  <c r="S69" i="26" s="1"/>
  <c r="Y69" i="26" s="1"/>
  <c r="O70" i="26"/>
  <c r="S70" i="26" s="1"/>
  <c r="Y70" i="26" s="1"/>
  <c r="AD72" i="26"/>
  <c r="AD71" i="26" s="1"/>
  <c r="H36" i="26"/>
  <c r="H45" i="26"/>
  <c r="H44" i="26" s="1"/>
  <c r="H48" i="26"/>
  <c r="H50" i="26"/>
  <c r="H54" i="26"/>
  <c r="H53" i="26" s="1"/>
  <c r="H57" i="26"/>
  <c r="H62" i="26"/>
  <c r="H61" i="26" s="1"/>
  <c r="H65" i="26"/>
  <c r="H64" i="26" s="1"/>
  <c r="H68" i="26"/>
  <c r="H67" i="26" s="1"/>
  <c r="H72" i="26"/>
  <c r="H71" i="26" s="1"/>
  <c r="H74" i="26"/>
  <c r="H75" i="26"/>
  <c r="I36" i="26"/>
  <c r="I45" i="26"/>
  <c r="I44" i="26" s="1"/>
  <c r="I48" i="26"/>
  <c r="I50" i="26"/>
  <c r="I54" i="26"/>
  <c r="I53" i="26" s="1"/>
  <c r="I57" i="26"/>
  <c r="I62" i="26"/>
  <c r="I61" i="26" s="1"/>
  <c r="I65" i="26"/>
  <c r="I64" i="26" s="1"/>
  <c r="I68" i="26"/>
  <c r="I67" i="26" s="1"/>
  <c r="I72" i="26"/>
  <c r="I71" i="26" s="1"/>
  <c r="I74" i="26"/>
  <c r="X74" i="26" s="1"/>
  <c r="I75" i="26"/>
  <c r="X75" i="26" s="1"/>
  <c r="J36" i="26"/>
  <c r="J45" i="26"/>
  <c r="J48" i="26"/>
  <c r="J50" i="26"/>
  <c r="J54" i="26"/>
  <c r="J53" i="26" s="1"/>
  <c r="J57" i="26"/>
  <c r="J62" i="26"/>
  <c r="J61" i="26" s="1"/>
  <c r="J65" i="26"/>
  <c r="J64" i="26" s="1"/>
  <c r="J68" i="26"/>
  <c r="J67" i="26" s="1"/>
  <c r="J72" i="26"/>
  <c r="J71" i="26" s="1"/>
  <c r="J74" i="26"/>
  <c r="J75" i="26"/>
  <c r="K36" i="26"/>
  <c r="K45" i="26"/>
  <c r="K49" i="26"/>
  <c r="K48" i="26" s="1"/>
  <c r="K50" i="26"/>
  <c r="K54" i="26"/>
  <c r="K53" i="26" s="1"/>
  <c r="K57" i="26"/>
  <c r="K62" i="26"/>
  <c r="K61" i="26" s="1"/>
  <c r="K65" i="26"/>
  <c r="K64" i="26" s="1"/>
  <c r="K68" i="26"/>
  <c r="K67" i="26" s="1"/>
  <c r="K72" i="26"/>
  <c r="K71" i="26" s="1"/>
  <c r="K74" i="26"/>
  <c r="K75" i="26"/>
  <c r="L36" i="26"/>
  <c r="L45" i="26"/>
  <c r="L48" i="26"/>
  <c r="L50" i="26"/>
  <c r="L54" i="26"/>
  <c r="L53" i="26" s="1"/>
  <c r="L57" i="26"/>
  <c r="L62" i="26"/>
  <c r="L61" i="26" s="1"/>
  <c r="L65" i="26"/>
  <c r="L64" i="26" s="1"/>
  <c r="L68" i="26"/>
  <c r="L67" i="26" s="1"/>
  <c r="L72" i="26"/>
  <c r="L71" i="26" s="1"/>
  <c r="L74" i="26"/>
  <c r="L75" i="26"/>
  <c r="M36" i="26"/>
  <c r="M45" i="26"/>
  <c r="M49" i="26"/>
  <c r="M48" i="26" s="1"/>
  <c r="M50" i="26"/>
  <c r="M54" i="26"/>
  <c r="M53" i="26" s="1"/>
  <c r="M57" i="26"/>
  <c r="M62" i="26"/>
  <c r="M61" i="26" s="1"/>
  <c r="M65" i="26"/>
  <c r="M64" i="26" s="1"/>
  <c r="M68" i="26"/>
  <c r="M67" i="26" s="1"/>
  <c r="M72" i="26"/>
  <c r="M71" i="26" s="1"/>
  <c r="M74" i="26"/>
  <c r="M75" i="26"/>
  <c r="N36" i="26"/>
  <c r="N45" i="26"/>
  <c r="N48" i="26"/>
  <c r="N50" i="26"/>
  <c r="N54" i="26"/>
  <c r="N53" i="26" s="1"/>
  <c r="N57" i="26"/>
  <c r="N62" i="26"/>
  <c r="N61" i="26" s="1"/>
  <c r="N65" i="26"/>
  <c r="N64" i="26" s="1"/>
  <c r="N68" i="26"/>
  <c r="N67" i="26" s="1"/>
  <c r="N72" i="26"/>
  <c r="N71" i="26" s="1"/>
  <c r="N74" i="26"/>
  <c r="O45" i="26"/>
  <c r="O50" i="26"/>
  <c r="O72" i="26"/>
  <c r="O71" i="26" s="1"/>
  <c r="O74" i="26"/>
  <c r="S74" i="26" s="1"/>
  <c r="P45" i="26"/>
  <c r="P48" i="26"/>
  <c r="P50" i="26"/>
  <c r="P54" i="26"/>
  <c r="P53" i="26" s="1"/>
  <c r="P57" i="26"/>
  <c r="P62" i="26"/>
  <c r="P61" i="26" s="1"/>
  <c r="P65" i="26"/>
  <c r="P64" i="26" s="1"/>
  <c r="P68" i="26"/>
  <c r="P67" i="26" s="1"/>
  <c r="P72" i="26"/>
  <c r="P71" i="26" s="1"/>
  <c r="S73" i="26"/>
  <c r="Y73" i="26" s="1"/>
  <c r="Y72" i="26" s="1"/>
  <c r="Y71" i="26" s="1"/>
  <c r="S75" i="26"/>
  <c r="T37" i="26"/>
  <c r="T38" i="26"/>
  <c r="T39" i="26"/>
  <c r="T40" i="26"/>
  <c r="T41" i="26"/>
  <c r="T42" i="26"/>
  <c r="U43" i="26"/>
  <c r="T46" i="26"/>
  <c r="T45" i="26" s="1"/>
  <c r="T49" i="26"/>
  <c r="T48" i="26" s="1"/>
  <c r="T51" i="26"/>
  <c r="T50" i="26" s="1"/>
  <c r="T55" i="26"/>
  <c r="T54" i="26" s="1"/>
  <c r="T53" i="26" s="1"/>
  <c r="T58" i="26"/>
  <c r="T60" i="26"/>
  <c r="T59" i="26"/>
  <c r="T63" i="26"/>
  <c r="T62" i="26" s="1"/>
  <c r="T61" i="26" s="1"/>
  <c r="T66" i="26"/>
  <c r="T65" i="26" s="1"/>
  <c r="T64" i="26" s="1"/>
  <c r="T69" i="26"/>
  <c r="T70" i="26"/>
  <c r="T73" i="26"/>
  <c r="T72" i="26" s="1"/>
  <c r="T71" i="26" s="1"/>
  <c r="T74" i="26"/>
  <c r="T75" i="26"/>
  <c r="U45" i="26"/>
  <c r="U44" i="26" s="1"/>
  <c r="U48" i="26"/>
  <c r="U50" i="26"/>
  <c r="U54" i="26"/>
  <c r="U53" i="26" s="1"/>
  <c r="U57" i="26"/>
  <c r="U62" i="26"/>
  <c r="U61" i="26" s="1"/>
  <c r="U65" i="26"/>
  <c r="U64" i="26" s="1"/>
  <c r="U68" i="26"/>
  <c r="U67" i="26" s="1"/>
  <c r="U72" i="26"/>
  <c r="U71" i="26" s="1"/>
  <c r="Z73" i="26"/>
  <c r="Z72" i="26" s="1"/>
  <c r="Z71" i="26" s="1"/>
  <c r="AA72" i="26"/>
  <c r="AA71" i="26" s="1"/>
  <c r="AB45" i="26"/>
  <c r="AB48" i="26"/>
  <c r="AB50" i="26"/>
  <c r="AB54" i="26"/>
  <c r="AB53" i="26" s="1"/>
  <c r="AB57" i="26"/>
  <c r="AB62" i="26"/>
  <c r="AB61" i="26" s="1"/>
  <c r="AB65" i="26"/>
  <c r="AB64" i="26" s="1"/>
  <c r="AB68" i="26"/>
  <c r="AB67" i="26" s="1"/>
  <c r="AB72" i="26"/>
  <c r="AB71" i="26" s="1"/>
  <c r="AC52" i="26"/>
  <c r="AE37" i="26"/>
  <c r="AE38" i="26"/>
  <c r="AE39" i="26"/>
  <c r="AE40" i="26"/>
  <c r="AE41" i="26"/>
  <c r="AE42" i="26"/>
  <c r="AE43" i="26"/>
  <c r="AE46" i="26"/>
  <c r="AE45" i="26" s="1"/>
  <c r="AE49" i="26"/>
  <c r="AE48" i="26" s="1"/>
  <c r="AE51" i="26"/>
  <c r="AE50" i="26" s="1"/>
  <c r="AE55" i="26"/>
  <c r="AE54" i="26" s="1"/>
  <c r="AE53" i="26" s="1"/>
  <c r="AE58" i="26"/>
  <c r="AE60" i="26"/>
  <c r="AE59" i="26"/>
  <c r="AE63" i="26"/>
  <c r="AE62" i="26" s="1"/>
  <c r="AE61" i="26" s="1"/>
  <c r="AE66" i="26"/>
  <c r="AE65" i="26" s="1"/>
  <c r="AE64" i="26" s="1"/>
  <c r="AE69" i="26"/>
  <c r="AE70" i="26"/>
  <c r="AE73" i="26"/>
  <c r="AE72" i="26" s="1"/>
  <c r="AE71" i="26" s="1"/>
  <c r="AF37" i="26"/>
  <c r="AF38" i="26"/>
  <c r="AF39" i="26"/>
  <c r="AF40" i="26"/>
  <c r="AF41" i="26"/>
  <c r="AF42" i="26"/>
  <c r="AF43" i="26"/>
  <c r="AF46" i="26"/>
  <c r="AF45" i="26" s="1"/>
  <c r="AF49" i="26"/>
  <c r="AF48" i="26" s="1"/>
  <c r="AF51" i="26"/>
  <c r="AF50" i="26" s="1"/>
  <c r="AF55" i="26"/>
  <c r="AF54" i="26" s="1"/>
  <c r="AF53" i="26" s="1"/>
  <c r="AF58" i="26"/>
  <c r="AF60" i="26"/>
  <c r="AF59" i="26"/>
  <c r="AF63" i="26"/>
  <c r="AF62" i="26" s="1"/>
  <c r="AF61" i="26" s="1"/>
  <c r="AF66" i="26"/>
  <c r="AF65" i="26" s="1"/>
  <c r="AF64" i="26" s="1"/>
  <c r="AF69" i="26"/>
  <c r="AF70" i="26"/>
  <c r="AF73" i="26"/>
  <c r="AF72" i="26" s="1"/>
  <c r="AF71" i="26" s="1"/>
  <c r="AG51" i="26"/>
  <c r="AG50" i="26" s="1"/>
  <c r="AG73" i="26"/>
  <c r="AG74" i="26"/>
  <c r="AG75" i="26"/>
  <c r="AH36" i="26"/>
  <c r="AH50" i="26"/>
  <c r="AH57" i="26"/>
  <c r="AH65" i="26"/>
  <c r="AH64" i="26" s="1"/>
  <c r="AH68" i="26"/>
  <c r="G36" i="26"/>
  <c r="G45" i="26"/>
  <c r="G48" i="26"/>
  <c r="G50" i="26"/>
  <c r="G54" i="26"/>
  <c r="G53" i="26" s="1"/>
  <c r="G57" i="26"/>
  <c r="G62" i="26"/>
  <c r="G61" i="26" s="1"/>
  <c r="G65" i="26"/>
  <c r="G64" i="26" s="1"/>
  <c r="G68" i="26"/>
  <c r="G67" i="26" s="1"/>
  <c r="G72" i="26"/>
  <c r="G71" i="26" s="1"/>
  <c r="G74" i="26"/>
  <c r="AM73" i="26"/>
  <c r="AN47" i="26"/>
  <c r="I47" i="26" l="1"/>
  <c r="H47" i="26"/>
  <c r="G47" i="26"/>
  <c r="AF47" i="26"/>
  <c r="AB47" i="26"/>
  <c r="AE47" i="26"/>
  <c r="U47" i="26"/>
  <c r="T47" i="26"/>
  <c r="P47" i="26"/>
  <c r="N47" i="26"/>
  <c r="M47" i="26"/>
  <c r="L47" i="26"/>
  <c r="K47" i="26"/>
  <c r="J47" i="26"/>
  <c r="S40" i="26"/>
  <c r="AA40" i="26" s="1"/>
  <c r="AD40" i="26" s="1"/>
  <c r="AG40" i="26"/>
  <c r="AG70" i="26"/>
  <c r="AG37" i="26"/>
  <c r="AG46" i="26"/>
  <c r="AG63" i="26"/>
  <c r="AG41" i="26"/>
  <c r="O54" i="26"/>
  <c r="O53" i="26" s="1"/>
  <c r="AG53" i="26" s="1"/>
  <c r="S60" i="26"/>
  <c r="AG55" i="26"/>
  <c r="S39" i="26"/>
  <c r="AK39" i="26" s="1"/>
  <c r="AG60" i="26"/>
  <c r="AG43" i="26"/>
  <c r="AG49" i="26"/>
  <c r="S49" i="26"/>
  <c r="AK49" i="26" s="1"/>
  <c r="S42" i="26"/>
  <c r="AG69" i="26"/>
  <c r="AG39" i="26"/>
  <c r="O62" i="26"/>
  <c r="O61" i="26" s="1"/>
  <c r="AG61" i="26" s="1"/>
  <c r="Y74" i="26"/>
  <c r="AA37" i="26"/>
  <c r="AD37" i="26" s="1"/>
  <c r="Y37" i="26"/>
  <c r="AG72" i="26"/>
  <c r="AG59" i="26"/>
  <c r="Y75" i="26"/>
  <c r="O68" i="26"/>
  <c r="O67" i="26" s="1"/>
  <c r="AG45" i="26"/>
  <c r="O65" i="26"/>
  <c r="O64" i="26" s="1"/>
  <c r="AG66" i="26"/>
  <c r="AG65" i="26" s="1"/>
  <c r="AG64" i="26" s="1"/>
  <c r="AG58" i="26"/>
  <c r="AG42" i="26"/>
  <c r="AG38" i="26"/>
  <c r="AG71" i="26"/>
  <c r="H56" i="26"/>
  <c r="AB56" i="26"/>
  <c r="U56" i="26"/>
  <c r="R46" i="26"/>
  <c r="Z46" i="26" s="1"/>
  <c r="Y46" i="26"/>
  <c r="Y45" i="26" s="1"/>
  <c r="Y44" i="26" s="1"/>
  <c r="AH67" i="26"/>
  <c r="T68" i="26"/>
  <c r="T67" i="26" s="1"/>
  <c r="N56" i="26"/>
  <c r="M35" i="26"/>
  <c r="G56" i="26"/>
  <c r="L44" i="26"/>
  <c r="AH47" i="26"/>
  <c r="AC72" i="26"/>
  <c r="AC71" i="26" s="1"/>
  <c r="AB44" i="26"/>
  <c r="AB34" i="26" s="1"/>
  <c r="P56" i="26"/>
  <c r="K56" i="26"/>
  <c r="H35" i="26"/>
  <c r="AA63" i="26"/>
  <c r="AD63" i="26" s="1"/>
  <c r="AD62" i="26" s="1"/>
  <c r="AD61" i="26" s="1"/>
  <c r="S62" i="26"/>
  <c r="S61" i="26" s="1"/>
  <c r="AA41" i="26"/>
  <c r="AD41" i="26" s="1"/>
  <c r="Y41" i="26"/>
  <c r="R41" i="26"/>
  <c r="S65" i="26"/>
  <c r="S64" i="26" s="1"/>
  <c r="Y66" i="26"/>
  <c r="Y65" i="26" s="1"/>
  <c r="Y64" i="26" s="1"/>
  <c r="Y58" i="26"/>
  <c r="G44" i="26"/>
  <c r="R37" i="26"/>
  <c r="P44" i="26"/>
  <c r="O57" i="26"/>
  <c r="O56" i="26" s="1"/>
  <c r="O44" i="26"/>
  <c r="AG44" i="26" s="1"/>
  <c r="N35" i="26"/>
  <c r="M56" i="26"/>
  <c r="M44" i="26"/>
  <c r="L35" i="26"/>
  <c r="K35" i="26"/>
  <c r="J56" i="26"/>
  <c r="J44" i="26"/>
  <c r="AF36" i="26"/>
  <c r="I35" i="26"/>
  <c r="Y68" i="26"/>
  <c r="Y67" i="26" s="1"/>
  <c r="G35" i="26"/>
  <c r="AF68" i="26"/>
  <c r="AF67" i="26" s="1"/>
  <c r="N44" i="26"/>
  <c r="L56" i="26"/>
  <c r="K44" i="26"/>
  <c r="J35" i="26"/>
  <c r="I56" i="26"/>
  <c r="AF44" i="26"/>
  <c r="AF57" i="26"/>
  <c r="AF56" i="26" s="1"/>
  <c r="T44" i="26"/>
  <c r="Y63" i="26"/>
  <c r="Y62" i="26" s="1"/>
  <c r="Y61" i="26" s="1"/>
  <c r="R63" i="26"/>
  <c r="R38" i="26"/>
  <c r="AA38" i="26"/>
  <c r="AD38" i="26" s="1"/>
  <c r="Y38" i="26"/>
  <c r="AA51" i="26"/>
  <c r="R51" i="26"/>
  <c r="S50" i="26"/>
  <c r="T43" i="26"/>
  <c r="T36" i="26" s="1"/>
  <c r="U36" i="26"/>
  <c r="U35" i="26" s="1"/>
  <c r="AA69" i="26"/>
  <c r="S68" i="26"/>
  <c r="S67" i="26" s="1"/>
  <c r="R69" i="26"/>
  <c r="T57" i="26"/>
  <c r="T56" i="26" s="1"/>
  <c r="O36" i="26"/>
  <c r="O35" i="26" s="1"/>
  <c r="AA70" i="26"/>
  <c r="AD70" i="26" s="1"/>
  <c r="R70" i="26"/>
  <c r="AA58" i="26"/>
  <c r="AD58" i="26" s="1"/>
  <c r="R58" i="26"/>
  <c r="O48" i="26"/>
  <c r="AA59" i="26"/>
  <c r="AD59" i="26" s="1"/>
  <c r="R59" i="26"/>
  <c r="R73" i="26"/>
  <c r="S72" i="26"/>
  <c r="S71" i="26" s="1"/>
  <c r="AA66" i="26"/>
  <c r="R66" i="26"/>
  <c r="R55" i="26"/>
  <c r="S54" i="26"/>
  <c r="S53" i="26" s="1"/>
  <c r="AA55" i="26"/>
  <c r="S45" i="26"/>
  <c r="AA46" i="26"/>
  <c r="AE68" i="26"/>
  <c r="AE67" i="26" s="1"/>
  <c r="AE36" i="26"/>
  <c r="AE44" i="26"/>
  <c r="AE57" i="26"/>
  <c r="AE56" i="26" s="1"/>
  <c r="U34" i="26" l="1"/>
  <c r="J34" i="26"/>
  <c r="H34" i="26"/>
  <c r="P34" i="26"/>
  <c r="L34" i="26"/>
  <c r="G34" i="26"/>
  <c r="I34" i="26"/>
  <c r="K34" i="26"/>
  <c r="N34" i="26"/>
  <c r="M34" i="26"/>
  <c r="R40" i="26"/>
  <c r="X40" i="26" s="1"/>
  <c r="Y40" i="26"/>
  <c r="AB12" i="26"/>
  <c r="AG48" i="26"/>
  <c r="AG47" i="26" s="1"/>
  <c r="O47" i="26"/>
  <c r="O34" i="26" s="1"/>
  <c r="Y42" i="26"/>
  <c r="AK42" i="26"/>
  <c r="AG68" i="26"/>
  <c r="AG67" i="26" s="1"/>
  <c r="Y60" i="26"/>
  <c r="AG54" i="26"/>
  <c r="AA60" i="26"/>
  <c r="S57" i="26"/>
  <c r="S56" i="26" s="1"/>
  <c r="AH35" i="26"/>
  <c r="AH34" i="26" s="1"/>
  <c r="AA62" i="26"/>
  <c r="AA61" i="26" s="1"/>
  <c r="AG62" i="26"/>
  <c r="R60" i="26"/>
  <c r="X46" i="26"/>
  <c r="X45" i="26" s="1"/>
  <c r="X44" i="26" s="1"/>
  <c r="W46" i="26"/>
  <c r="V46" i="26" s="1"/>
  <c r="V45" i="26" s="1"/>
  <c r="V44" i="26" s="1"/>
  <c r="R45" i="26"/>
  <c r="R44" i="26" s="1"/>
  <c r="AA42" i="26"/>
  <c r="AD42" i="26" s="1"/>
  <c r="AG36" i="26"/>
  <c r="R42" i="26"/>
  <c r="Z42" i="26" s="1"/>
  <c r="AC42" i="26" s="1"/>
  <c r="R39" i="26"/>
  <c r="Y39" i="26"/>
  <c r="AG57" i="26"/>
  <c r="AA39" i="26"/>
  <c r="AD39" i="26" s="1"/>
  <c r="AG56" i="26"/>
  <c r="T35" i="26"/>
  <c r="T34" i="26" s="1"/>
  <c r="S44" i="26"/>
  <c r="W37" i="26"/>
  <c r="V37" i="26" s="1"/>
  <c r="X37" i="26"/>
  <c r="Z37" i="26"/>
  <c r="AC37" i="26" s="1"/>
  <c r="AE35" i="26"/>
  <c r="W41" i="26"/>
  <c r="V41" i="26" s="1"/>
  <c r="Z41" i="26"/>
  <c r="AC41" i="26" s="1"/>
  <c r="X41" i="26"/>
  <c r="Y57" i="26"/>
  <c r="Y56" i="26" s="1"/>
  <c r="R62" i="26"/>
  <c r="R61" i="26" s="1"/>
  <c r="W63" i="26"/>
  <c r="X63" i="26"/>
  <c r="X62" i="26" s="1"/>
  <c r="X61" i="26" s="1"/>
  <c r="Z63" i="26"/>
  <c r="AF35" i="26"/>
  <c r="AF34" i="26" s="1"/>
  <c r="W55" i="26"/>
  <c r="Z55" i="26"/>
  <c r="R54" i="26"/>
  <c r="R53" i="26" s="1"/>
  <c r="X55" i="26"/>
  <c r="X54" i="26" s="1"/>
  <c r="X53" i="26" s="1"/>
  <c r="X59" i="26"/>
  <c r="Z59" i="26"/>
  <c r="AC59" i="26" s="1"/>
  <c r="W59" i="26"/>
  <c r="V59" i="26" s="1"/>
  <c r="AA43" i="26"/>
  <c r="R43" i="26"/>
  <c r="Y43" i="26"/>
  <c r="R65" i="26"/>
  <c r="R64" i="26" s="1"/>
  <c r="W66" i="26"/>
  <c r="X66" i="26"/>
  <c r="X65" i="26" s="1"/>
  <c r="X64" i="26" s="1"/>
  <c r="Z66" i="26"/>
  <c r="Z45" i="26"/>
  <c r="Z44" i="26" s="1"/>
  <c r="AC46" i="26"/>
  <c r="AC45" i="26" s="1"/>
  <c r="AC44" i="26" s="1"/>
  <c r="AD69" i="26"/>
  <c r="AD68" i="26" s="1"/>
  <c r="AD67" i="26" s="1"/>
  <c r="AA68" i="26"/>
  <c r="AA67" i="26" s="1"/>
  <c r="AD55" i="26"/>
  <c r="AD54" i="26" s="1"/>
  <c r="AD53" i="26" s="1"/>
  <c r="AA54" i="26"/>
  <c r="AA53" i="26" s="1"/>
  <c r="R72" i="26"/>
  <c r="R71" i="26" s="1"/>
  <c r="W73" i="26"/>
  <c r="X73" i="26"/>
  <c r="X72" i="26" s="1"/>
  <c r="X71" i="26" s="1"/>
  <c r="W70" i="26"/>
  <c r="V70" i="26" s="1"/>
  <c r="X70" i="26"/>
  <c r="Z70" i="26"/>
  <c r="AC70" i="26" s="1"/>
  <c r="R50" i="26"/>
  <c r="X51" i="26"/>
  <c r="X50" i="26" s="1"/>
  <c r="Z51" i="26"/>
  <c r="W51" i="26"/>
  <c r="W38" i="26"/>
  <c r="V38" i="26" s="1"/>
  <c r="Z38" i="26"/>
  <c r="AC38" i="26" s="1"/>
  <c r="X38" i="26"/>
  <c r="X58" i="26"/>
  <c r="Z58" i="26"/>
  <c r="W58" i="26"/>
  <c r="AA45" i="26"/>
  <c r="AA44" i="26" s="1"/>
  <c r="AD46" i="26"/>
  <c r="AD45" i="26" s="1"/>
  <c r="AD44" i="26" s="1"/>
  <c r="AD66" i="26"/>
  <c r="AD65" i="26" s="1"/>
  <c r="AD64" i="26" s="1"/>
  <c r="AA65" i="26"/>
  <c r="AA64" i="26" s="1"/>
  <c r="R49" i="26"/>
  <c r="AA49" i="26"/>
  <c r="S48" i="26"/>
  <c r="S47" i="26" s="1"/>
  <c r="Y49" i="26"/>
  <c r="Y48" i="26" s="1"/>
  <c r="Y47" i="26" s="1"/>
  <c r="X69" i="26"/>
  <c r="R68" i="26"/>
  <c r="R67" i="26" s="1"/>
  <c r="W69" i="26"/>
  <c r="Z69" i="26"/>
  <c r="S36" i="26"/>
  <c r="S35" i="26" s="1"/>
  <c r="S34" i="26" s="1"/>
  <c r="AD51" i="26"/>
  <c r="AD50" i="26" s="1"/>
  <c r="AA50" i="26"/>
  <c r="AD60" i="26" l="1"/>
  <c r="W60" i="26"/>
  <c r="W40" i="26"/>
  <c r="V40" i="26" s="1"/>
  <c r="Z40" i="26"/>
  <c r="AC40" i="26" s="1"/>
  <c r="H12" i="26"/>
  <c r="N12" i="26"/>
  <c r="I12" i="26"/>
  <c r="G12" i="26"/>
  <c r="M12" i="26"/>
  <c r="P12" i="26"/>
  <c r="J12" i="26"/>
  <c r="K12" i="26"/>
  <c r="L12" i="26"/>
  <c r="AE12" i="26"/>
  <c r="X60" i="26"/>
  <c r="AA57" i="26"/>
  <c r="AA56" i="26" s="1"/>
  <c r="AF12" i="26"/>
  <c r="W45" i="26"/>
  <c r="W44" i="26" s="1"/>
  <c r="AG35" i="26"/>
  <c r="AG34" i="26" s="1"/>
  <c r="R57" i="26"/>
  <c r="R56" i="26" s="1"/>
  <c r="Z60" i="26"/>
  <c r="R36" i="26"/>
  <c r="R35" i="26" s="1"/>
  <c r="R34" i="26" s="1"/>
  <c r="W42" i="26"/>
  <c r="V42" i="26" s="1"/>
  <c r="X39" i="26"/>
  <c r="Z39" i="26"/>
  <c r="AC39" i="26" s="1"/>
  <c r="W39" i="26"/>
  <c r="V39" i="26" s="1"/>
  <c r="X42" i="26"/>
  <c r="X68" i="26"/>
  <c r="X67" i="26" s="1"/>
  <c r="Z62" i="26"/>
  <c r="Z61" i="26" s="1"/>
  <c r="AC63" i="26"/>
  <c r="AC62" i="26" s="1"/>
  <c r="AC61" i="26" s="1"/>
  <c r="V63" i="26"/>
  <c r="V62" i="26" s="1"/>
  <c r="V61" i="26" s="1"/>
  <c r="W62" i="26"/>
  <c r="W61" i="26" s="1"/>
  <c r="W43" i="26"/>
  <c r="V43" i="26" s="1"/>
  <c r="X43" i="26"/>
  <c r="Z43" i="26"/>
  <c r="W65" i="26"/>
  <c r="W64" i="26" s="1"/>
  <c r="V66" i="26"/>
  <c r="V65" i="26" s="1"/>
  <c r="V64" i="26" s="1"/>
  <c r="Z68" i="26"/>
  <c r="Z67" i="26" s="1"/>
  <c r="AC69" i="26"/>
  <c r="AC68" i="26" s="1"/>
  <c r="AC67" i="26" s="1"/>
  <c r="Y36" i="26"/>
  <c r="Z49" i="26"/>
  <c r="W49" i="26"/>
  <c r="R48" i="26"/>
  <c r="R47" i="26" s="1"/>
  <c r="X49" i="26"/>
  <c r="X48" i="26" s="1"/>
  <c r="X47" i="26" s="1"/>
  <c r="V51" i="26"/>
  <c r="V50" i="26" s="1"/>
  <c r="W50" i="26"/>
  <c r="V69" i="26"/>
  <c r="V68" i="26" s="1"/>
  <c r="V67" i="26" s="1"/>
  <c r="W68" i="26"/>
  <c r="W67" i="26" s="1"/>
  <c r="Z50" i="26"/>
  <c r="AC51" i="26"/>
  <c r="AC50" i="26" s="1"/>
  <c r="AD57" i="26"/>
  <c r="AD56" i="26" s="1"/>
  <c r="Z65" i="26"/>
  <c r="Z64" i="26" s="1"/>
  <c r="AC66" i="26"/>
  <c r="AC65" i="26" s="1"/>
  <c r="AC64" i="26" s="1"/>
  <c r="AD43" i="26"/>
  <c r="AD36" i="26" s="1"/>
  <c r="AD35" i="26" s="1"/>
  <c r="AA36" i="26"/>
  <c r="AA35" i="26" s="1"/>
  <c r="AC55" i="26"/>
  <c r="AC54" i="26" s="1"/>
  <c r="AC53" i="26" s="1"/>
  <c r="Z54" i="26"/>
  <c r="Z53" i="26" s="1"/>
  <c r="AD49" i="26"/>
  <c r="AD48" i="26" s="1"/>
  <c r="AD47" i="26" s="1"/>
  <c r="AA48" i="26"/>
  <c r="AA47" i="26" s="1"/>
  <c r="AC58" i="26"/>
  <c r="W72" i="26"/>
  <c r="W71" i="26" s="1"/>
  <c r="V73" i="26"/>
  <c r="V72" i="26" s="1"/>
  <c r="V71" i="26" s="1"/>
  <c r="V58" i="26"/>
  <c r="W54" i="26"/>
  <c r="W53" i="26" s="1"/>
  <c r="V55" i="26"/>
  <c r="V54" i="26" s="1"/>
  <c r="V53" i="26" s="1"/>
  <c r="AA34" i="26" l="1"/>
  <c r="AD34" i="26"/>
  <c r="V60" i="26"/>
  <c r="W57" i="26"/>
  <c r="W56" i="26" s="1"/>
  <c r="X57" i="26"/>
  <c r="X56" i="26" s="1"/>
  <c r="U12" i="26"/>
  <c r="AP12" i="26" s="1"/>
  <c r="O12" i="26"/>
  <c r="Z57" i="26"/>
  <c r="Z56" i="26" s="1"/>
  <c r="S12" i="26"/>
  <c r="T12" i="26"/>
  <c r="V57" i="26"/>
  <c r="V56" i="26" s="1"/>
  <c r="AC60" i="26"/>
  <c r="W36" i="26"/>
  <c r="W35" i="26" s="1"/>
  <c r="Y35" i="26"/>
  <c r="Y34" i="26" s="1"/>
  <c r="AC43" i="26"/>
  <c r="AC36" i="26" s="1"/>
  <c r="AC35" i="26" s="1"/>
  <c r="Z36" i="26"/>
  <c r="Z35" i="26" s="1"/>
  <c r="X36" i="26"/>
  <c r="Z48" i="26"/>
  <c r="Z47" i="26" s="1"/>
  <c r="AC49" i="26"/>
  <c r="AC48" i="26" s="1"/>
  <c r="AC47" i="26" s="1"/>
  <c r="V49" i="26"/>
  <c r="V48" i="26" s="1"/>
  <c r="V47" i="26" s="1"/>
  <c r="W48" i="26"/>
  <c r="W47" i="26" s="1"/>
  <c r="V36" i="26"/>
  <c r="V35" i="26" s="1"/>
  <c r="Z34" i="26" l="1"/>
  <c r="W34" i="26"/>
  <c r="V34" i="26"/>
  <c r="AA12" i="26"/>
  <c r="AC57" i="26"/>
  <c r="AC56" i="26" s="1"/>
  <c r="AC34" i="26" s="1"/>
  <c r="AJ36" i="26"/>
  <c r="X35" i="26"/>
  <c r="X34" i="26" s="1"/>
  <c r="AD12" i="26" l="1"/>
  <c r="AJ15" i="26" s="1"/>
  <c r="R12" i="26"/>
  <c r="AM12" i="26" s="1"/>
  <c r="AQ12" i="26" s="1"/>
  <c r="AC12" i="26"/>
  <c r="Y12" i="26"/>
  <c r="W12" i="26"/>
  <c r="V12" i="26"/>
  <c r="Z12" i="26"/>
  <c r="AK12" i="26" l="1"/>
  <c r="X12" i="26"/>
</calcChain>
</file>

<file path=xl/comments1.xml><?xml version="1.0" encoding="utf-8"?>
<comments xmlns="http://schemas.openxmlformats.org/spreadsheetml/2006/main">
  <authors>
    <author>DELL</author>
  </authors>
  <commentList>
    <comment ref="S40" authorId="0">
      <text>
        <r>
          <rPr>
            <b/>
            <sz val="9"/>
            <color indexed="81"/>
            <rFont val="Tahoma"/>
            <family val="2"/>
          </rPr>
          <t>DELL:</t>
        </r>
        <r>
          <rPr>
            <sz val="9"/>
            <color indexed="81"/>
            <rFont val="Tahoma"/>
            <family val="2"/>
          </rPr>
          <t xml:space="preserve">
Điều chỉnh 8.102 tr từ DA cầu rào</t>
        </r>
      </text>
    </comment>
  </commentList>
</comments>
</file>

<file path=xl/sharedStrings.xml><?xml version="1.0" encoding="utf-8"?>
<sst xmlns="http://schemas.openxmlformats.org/spreadsheetml/2006/main" count="336" uniqueCount="212">
  <si>
    <t>Đơn vị: Triệu đồng</t>
  </si>
  <si>
    <t>STT</t>
  </si>
  <si>
    <t>Danh mục dự án</t>
  </si>
  <si>
    <t>Địa điểm XD</t>
  </si>
  <si>
    <t>Năng lực thiết kế</t>
  </si>
  <si>
    <t>Thời gian KC-HT</t>
  </si>
  <si>
    <t>Ghi chú</t>
  </si>
  <si>
    <t>Số quyết định; ngày, tháng, năm ban hành</t>
  </si>
  <si>
    <t xml:space="preserve">TMĐT </t>
  </si>
  <si>
    <t>Tổng số (tất cả các nguồn vốn)</t>
  </si>
  <si>
    <t>Trong đó: NSTW</t>
  </si>
  <si>
    <t xml:space="preserve">Trong đó: NSTW </t>
  </si>
  <si>
    <t>TỔNG SỐ</t>
  </si>
  <si>
    <t>I</t>
  </si>
  <si>
    <t>Chương trình phát triển kinh tế xã hội các vùng</t>
  </si>
  <si>
    <t>1</t>
  </si>
  <si>
    <t>Minh Hóa</t>
  </si>
  <si>
    <t>2</t>
  </si>
  <si>
    <t>Quảng Ninh</t>
  </si>
  <si>
    <t>3</t>
  </si>
  <si>
    <t>Quảng Trạch</t>
  </si>
  <si>
    <t>(1)</t>
  </si>
  <si>
    <t>Đồng Hới</t>
  </si>
  <si>
    <t>Lệ Thủy</t>
  </si>
  <si>
    <t>III</t>
  </si>
  <si>
    <t>4</t>
  </si>
  <si>
    <t>Đồng Hới</t>
  </si>
  <si>
    <t>5</t>
  </si>
  <si>
    <t>2015-2017</t>
  </si>
  <si>
    <t>(2)</t>
  </si>
  <si>
    <t>Tuyên Hóa</t>
  </si>
  <si>
    <t>Bố Trạch</t>
  </si>
  <si>
    <t>6</t>
  </si>
  <si>
    <t>Trường THPT Nguyễn Bỉnh Khiêm, huyện Quảng Trạch, tỉnh Quảng Bình</t>
  </si>
  <si>
    <t>5km</t>
  </si>
  <si>
    <t>3094/QĐ-UBND ngày 30/10/2015</t>
  </si>
  <si>
    <t>4km</t>
  </si>
  <si>
    <t>Đường từ QL1A đến nhà lưu niệm Đại tướng Võ Nguyên Giáp</t>
  </si>
  <si>
    <t>Lệ Thủy</t>
  </si>
  <si>
    <t>II</t>
  </si>
  <si>
    <t>Chương trình mục tiêu phát triển kinh tế thủy sản bền vững</t>
  </si>
  <si>
    <t>Ba Đồn</t>
  </si>
  <si>
    <t>Cảng cá Roòn, huyện Quảng Trạch, tỉnh Quảng Bình</t>
  </si>
  <si>
    <t>Chương trình mục tiêu phát triển lâm nghiệp bền vững</t>
  </si>
  <si>
    <t>Toàn tỉnh</t>
  </si>
  <si>
    <t>IV</t>
  </si>
  <si>
    <t>Chương trình mục tiêu Tái cơ cấu kinh tế nông nghiệp và phòng chống giảm nhẹ thiên tai, ổn định đời sống dân cư</t>
  </si>
  <si>
    <t>Củng cố nâng cấp tuyến đê kè Tả sông Gianh (đoạn qua thị xã Ba Đồn)</t>
  </si>
  <si>
    <t>14847m</t>
  </si>
  <si>
    <t>V</t>
  </si>
  <si>
    <t>Chương trình mục tiêu Cấp điện nông thôn, miền núi và hải đảo</t>
  </si>
  <si>
    <t>VI</t>
  </si>
  <si>
    <t>CTMT đầu tư hạ tầng KKT ven biển, KKT cửa khẩu, KCN, CCN, KCN cao, khu nông nghiệp ứng dụng công nghệ cao</t>
  </si>
  <si>
    <t>- Giai đoạn 1</t>
  </si>
  <si>
    <t>- Giai đoạn 2</t>
  </si>
  <si>
    <t>Hạ tầng Khu phi thuế quan và các điểm dịch vụ Khu kinh tế cửa khẩu Cha Lo</t>
  </si>
  <si>
    <t>25,21 ha</t>
  </si>
  <si>
    <t>3064/QĐ-UBND ngày 29/10/2014</t>
  </si>
  <si>
    <t>VIII</t>
  </si>
  <si>
    <t>Chương trình mục tiêu y tế - dân số</t>
  </si>
  <si>
    <t>3126/QĐ-UBND
ngày 30/10/2015</t>
  </si>
  <si>
    <t>IX</t>
  </si>
  <si>
    <t xml:space="preserve">Chương trình mục tiêu phát triển hạ tầng du lịch </t>
  </si>
  <si>
    <t>Đường từ ngã tư Quảng Thọ ra quảng trường biển</t>
  </si>
  <si>
    <t>Chương trình mục tiêu Quốc phòng an ninh trên địa bàn trọng điểm</t>
  </si>
  <si>
    <t>Đường ra biên giới từ bàn Cóc đi cột mốc 537, xã Thượng Trạch, huyện Bố Trạch, tỉnh Quảng Bình</t>
  </si>
  <si>
    <t>289/QĐ-UBND ngày 02/02/2016; 2017/QĐ-UBND ngày 06/7/2016</t>
  </si>
  <si>
    <t>7</t>
  </si>
  <si>
    <t>3154/QĐ-UBND ngày 31/10/2014; 3435/QĐ-UBND ngày 27/11/2014; 250/QĐ-UBND ngày 29/01/2015</t>
  </si>
  <si>
    <t>Sửa chữa, nâng cấp cụm hồ chứa nước huyện Tuyên Hóa</t>
  </si>
  <si>
    <t xml:space="preserve">Cải tạo, nâng cấp đường nối từ đường 16 đến nhánh Đông đường HCM </t>
  </si>
  <si>
    <t>Đường vào Trung tâm Phong Nha, huyện Bố Trạch</t>
  </si>
  <si>
    <t>Đầu tư xây dựng hoàn thiện cơ sở vật chất Cơ sở 1 Trường Đại học Quảng Bình</t>
  </si>
  <si>
    <t>Đầu tư hệ thống giao thông và hạ tầng kỹ thuật trung tâm hành chính mới huyện Quảng Trạch</t>
  </si>
  <si>
    <t>Trung tâm truyền thông - Giáo dục sức khỏe tỉnh Quảng Bình</t>
  </si>
  <si>
    <t>Đường ra biên giới từ Km 58 đường tình 562 (Đường 20) đến bản A Ky và đến cột mốc 547, xã Thượng Trạch, huyện Bố Trạch</t>
  </si>
  <si>
    <t>888/QĐ-UBND ngày 30/3/2016</t>
  </si>
  <si>
    <t>887/QĐ-UBND ngày 30/3/2016</t>
  </si>
  <si>
    <t>VII</t>
  </si>
  <si>
    <t>2908/QĐ-UBND
ngày 16/10/2014;3494/QĐ-UBND
ngày 04/12/2015</t>
  </si>
  <si>
    <t>907/QĐ-UBND ngày 30/3/2016</t>
  </si>
  <si>
    <t>909/QĐ-UBND ngày 30/3/2016</t>
  </si>
  <si>
    <t>885/QĐ-UBND ngày 30/3/2016</t>
  </si>
  <si>
    <t xml:space="preserve"> Minh Hóa</t>
  </si>
  <si>
    <t>Quyết định đầu tư</t>
  </si>
  <si>
    <t>Kế hoạch trung hạn đã giao đến hết năm 2019</t>
  </si>
  <si>
    <t>Chủ đầu tư</t>
  </si>
  <si>
    <t>UBND huyện Quảng Trạch</t>
  </si>
  <si>
    <t>UBND huyện Tuyên Hóa</t>
  </si>
  <si>
    <t>UBND huyện Bố Trạch</t>
  </si>
  <si>
    <t>Trường THPT Nguyễn Bỉnh Khiêm</t>
  </si>
  <si>
    <t>Sở Công thương</t>
  </si>
  <si>
    <t>Sở Y tế</t>
  </si>
  <si>
    <t>Kế hoạch trung hạn giai đoạn 2016-2020 đã giao (bao gồm 10% dự phòng)</t>
  </si>
  <si>
    <t>911/QĐ-UBND ngày 30/3/2016</t>
  </si>
  <si>
    <t>759/QĐ-UBND ngày 21/3/2016</t>
  </si>
  <si>
    <t>890/UBND-KTTH ngày 30/3/2016</t>
  </si>
  <si>
    <t>910/QĐ-UBND ngày 30/3/2016</t>
  </si>
  <si>
    <t>Dự án Cấp điện nông thôn từ lưới điện quốc gia tỉnh Quảng Bình</t>
  </si>
  <si>
    <t>Chương trình chính sách khuyến khích doanh nghiệp đầu tư vào nông nghiệp nông thôn</t>
  </si>
  <si>
    <t>Dự án trại chăn nuôi, trạm trung chuyển trâu, bò của công ty TNHH TM Lê Dũng Linh</t>
  </si>
  <si>
    <t>Dự án Hệ thống đường từ Cầu Nhật Lệ 2 đến đường Hồ Chí Minh nhánh Đông</t>
  </si>
  <si>
    <t>2555/QĐ-UBND ngày 14/7/2017</t>
  </si>
  <si>
    <t>Đự án dự kiến hoàn thành năm 2020</t>
  </si>
  <si>
    <t>2017-2020</t>
  </si>
  <si>
    <t>PA2</t>
  </si>
  <si>
    <t>2020-2022</t>
  </si>
  <si>
    <t>Lũy kế vốn đã bố trí đến hết kế hoạch năm 2019</t>
  </si>
  <si>
    <t>Tỷ lệ giải ngân đến ngày 30/7</t>
  </si>
  <si>
    <t>Doi ung</t>
  </si>
  <si>
    <t>BCH Quân sự tỉnh</t>
  </si>
  <si>
    <t>BQH BĐBP tỉnh</t>
  </si>
  <si>
    <t>Đại học Quảng Bình</t>
  </si>
  <si>
    <t>BQL Khu kinh tế</t>
  </si>
  <si>
    <t>Đã bố trí vốn đến hết KH năm 2020</t>
  </si>
  <si>
    <t>Tổng số</t>
  </si>
  <si>
    <t>Đợt 1</t>
  </si>
  <si>
    <t>Chương trình mục tiêu phát triển hạ tầng du lịch văn hóa</t>
  </si>
  <si>
    <t>Sở Du lịch</t>
  </si>
  <si>
    <t>Trụ sở làm việc Văn phòng Sở, trung tâm dữ liệu địa chính và các đơn vị trực thuộc Sở Tài nguyên Môi trường</t>
  </si>
  <si>
    <t>2011-2015</t>
  </si>
  <si>
    <t>545/QĐ-UBND ngày 16/3/2010; 1095/QĐ-UBND ngày 13/5/2013</t>
  </si>
  <si>
    <t>Đầu tư mở rộng sản xuất Nhà máy tinh bột Long Giang</t>
  </si>
  <si>
    <t>chuyển thêm 2 tỷ từ trôc trâu</t>
  </si>
  <si>
    <t>Khu lưu niệm Đại tướng Võ Nguyên Giáp giai đoạn 1</t>
  </si>
  <si>
    <t>2020-2023</t>
  </si>
  <si>
    <t xml:space="preserve">1304/QĐ-UBND ngày 19/4/2017; 1999/QĐ-UBND ngày 16/6/2020 </t>
  </si>
  <si>
    <t>Các dự án dự kiến hoàn thành năm 2021</t>
  </si>
  <si>
    <t>Rà phá bom mìn, vật nổ còn sót lại sau chiến tranh tỉnh Quảng Bình</t>
  </si>
  <si>
    <t>Cầu Nhật Lệ 3 và hệ thống đường 02 bên đầu cầu.</t>
  </si>
  <si>
    <t>Hệ thống hạ tầng kỹ thuật Khu Kinh tế Hòn La</t>
  </si>
  <si>
    <t>Trung tâm văn hóa huyện Lệ Thủy</t>
  </si>
  <si>
    <t>Đường ven biển và cầu Nhật Lệ 3, tỉnh Quảng Bình</t>
  </si>
  <si>
    <t>IIII</t>
  </si>
  <si>
    <t>Đợt 3</t>
  </si>
  <si>
    <t>Đợt 4</t>
  </si>
  <si>
    <t>A</t>
  </si>
  <si>
    <t>HOÀN ỨNG TRƯỚC</t>
  </si>
  <si>
    <t>Đường trục chính từ thị xã Ba Đồn vào trung tâm huyện lỵ mới huyện Quảng Trạch-GĐ1</t>
  </si>
  <si>
    <t>2015-2019</t>
  </si>
  <si>
    <t>1224/QĐ-UBND ngày 17/5/2014; 1912/QĐ-UBND ngày 21/7/2014; 3406/QĐ-UBND ngày 25/11/2014</t>
  </si>
  <si>
    <t>Tuyến đường ngang dọc nối từ QL1A đi Bàu Sen đến vị trí quy hoạch khu trung tâm hành chính huyện lỵ mới huyện Quảng Trạch (các trục N1,D1 và D3)-GĐ1</t>
  </si>
  <si>
    <t>1913/QĐ-UBND
ngày 21/7/2014; 3407/QĐ-UBND ngày 25/11/2014</t>
  </si>
  <si>
    <t>Trụ sở Tỉnh ủy</t>
  </si>
  <si>
    <t>2013-2018</t>
  </si>
  <si>
    <t>2429/QĐ-UBND ngày 04/10/2013; 3419/QĐ-UBND 26/11/2014; 3490/QĐ-UBND 04/12/2015</t>
  </si>
  <si>
    <t>DA nâng cao năng lực PCCCR cho lực lượng KL Quảng Bình giai đoạn 2013-2016</t>
  </si>
  <si>
    <t>2013-2016</t>
  </si>
  <si>
    <t>1019/QĐ-UBND, 7/5/2013</t>
  </si>
  <si>
    <t>Nâng cao năng lực PCCCR cho lực lượng kiểm lâm tỉnh Quảng Bình giai đoạn 2007-2010</t>
  </si>
  <si>
    <t>2007-2010</t>
  </si>
  <si>
    <t>1279/QĐ-UBND; 13/6/2008; 1129/QĐ-UBND; 20/5/2011</t>
  </si>
  <si>
    <t>Dự án di dân khẩn cấp vùng ngập lụt xã Minh Hóa, huyện Minh Hóa (giai đoạn 1: 9,4 tỷ)</t>
  </si>
  <si>
    <t>Số 2681/QĐ-UBND ngày 29/10/2013</t>
  </si>
  <si>
    <t>Đê, kè hữu Lý Hòa
(Giai đoạn 1: 70 tỷ)</t>
  </si>
  <si>
    <t>2013-
2018</t>
  </si>
  <si>
    <t>1702/QĐ-UBND ngày 26/7/2010;184/QĐ-UBND ngày 24/1/2013</t>
  </si>
  <si>
    <t>Các dự án thủy lợi cấp bách</t>
  </si>
  <si>
    <t>Kè chống sạt lở hai bờ sông Dinh, xã Nhân Trạch, huyện Bố Trạch</t>
  </si>
  <si>
    <t>2011-2014</t>
  </si>
  <si>
    <t>1853/QĐ-UBND
 ngày 3/8/2011; 915/QĐ-UBND ngày 11/1/2013</t>
  </si>
  <si>
    <t>Kè chống sạt lở khu vực Kênh Kịa, thị xã Ba Đồn</t>
  </si>
  <si>
    <t>2014-2016</t>
  </si>
  <si>
    <t>3017/QĐ-UBND ngày 5/12/2013</t>
  </si>
  <si>
    <t>Các dự án giao thông cấp bách</t>
  </si>
  <si>
    <t>Cầu Quảng Hải</t>
  </si>
  <si>
    <t>2004-2009</t>
  </si>
  <si>
    <t>1782/QĐ-UBND ngày 6/8/2007</t>
  </si>
  <si>
    <t>Các dự án cấp bách khác</t>
  </si>
  <si>
    <t>Kè chống sạt lở mái taluy Khu doanh trại thuộc BCH Bộ đội biên phòng tỉnh Quảng Bình tại Vũng Chùa - Đảo Yến</t>
  </si>
  <si>
    <t>Đền bù GPMB giao đất cho giáo xứ Tam tòa tại phường Nam Lý, thành phố Đồng Hới</t>
  </si>
  <si>
    <t>Các Chương trình khác</t>
  </si>
  <si>
    <t>C</t>
  </si>
  <si>
    <t>IV.1</t>
  </si>
  <si>
    <t>IV.2</t>
  </si>
  <si>
    <t>IV.3</t>
  </si>
  <si>
    <t>KH năm 2020</t>
  </si>
  <si>
    <t>Giải ngân đến ngày 30/9/2020</t>
  </si>
  <si>
    <t>Huyện Lệ Thủy</t>
  </si>
  <si>
    <t>Đường nối từ Quốc lộ 1A đến Quảng trường biển xã Ngư Thủy Bắc, huyện Lệ Thủy</t>
  </si>
  <si>
    <t>Huyện Quảng Ninh</t>
  </si>
  <si>
    <t>Thành phố Đồng Hới</t>
  </si>
  <si>
    <t>Xây dựng, nâng cấp các tuyến đường giao thông và hệ thống hạ tầng khu vực trung tâm Thành phố Đồng Hới</t>
  </si>
  <si>
    <t>Huyện Bố Trạch</t>
  </si>
  <si>
    <t>Thị xã Ba Đồn</t>
  </si>
  <si>
    <t>Huyện Quảng Trạch</t>
  </si>
  <si>
    <t>Huyện Tuyên Hóa</t>
  </si>
  <si>
    <t>Tuyến đường liên xã phía Tây thị trấn Đồng Lê, huyện Tuyên Hóa (giai đoạn 1)</t>
  </si>
  <si>
    <t>Huyện Minh Hóa</t>
  </si>
  <si>
    <t>2015-2021</t>
  </si>
  <si>
    <t>2016-2021</t>
  </si>
  <si>
    <t>2019-2021</t>
  </si>
  <si>
    <t>(Kèm theo Tờ trình số:               /TTr-UBND ngày          tháng 11 năm 2020 của UBND tỉnh Quảng Bình)</t>
  </si>
  <si>
    <t>B</t>
  </si>
  <si>
    <t>CÁC DỰ ÁN CHUYỂN TIẾP</t>
  </si>
  <si>
    <t>Dự án chuyển tiếp hoàn thành sau năm 2021</t>
  </si>
  <si>
    <t>CÁC DỰ ÁN DỰ KIẾN KHỞI CÔNG MỚI</t>
  </si>
  <si>
    <t>Danh mục Bộ Kế hoạch và Đầu tư thông báo</t>
  </si>
  <si>
    <t>2021-2026</t>
  </si>
  <si>
    <t>KẾ HOẠCH ĐẦU TƯ CÔNG NGUỒN NGÂN SÁCH TRUNG ƯƠNG (VỐN TRONG NƯỚC) NĂM 2021</t>
  </si>
  <si>
    <t>Trong đó thu hồi các khoản vốn ứng trước</t>
  </si>
  <si>
    <t>Dự kiến KH đầu tư trung hạn nguồn NSTW giai đoạn 2021-2025</t>
  </si>
  <si>
    <t>Kế hoạch NSTW năm 2021</t>
  </si>
  <si>
    <t>Phụ lục I</t>
  </si>
  <si>
    <t>2021-2025</t>
  </si>
  <si>
    <t>Đường cứu hộ, cứu nạn xã Trường Xuân đi xã Trường Sơn huyện Quảng Ninh (giai đoạn 1)</t>
  </si>
  <si>
    <t>Đường từ Tỉnh lộ 561 đi cầu Sông Trước, thị trấn Hoàn Lão, huyện Bố Trạch (Giai đoạn 1).</t>
  </si>
  <si>
    <t>Đường Hồng Hóa - Yên Hóa - Quy Đạt, huyện Minh Hóa (giai đoạn 1)</t>
  </si>
  <si>
    <t>Hạ tầng các tuyến nối từ Quốc lộ 12A phường Quảng Phong đi phường Quảng Long và kết nối đường đi trung tâm huyện Quảng Trạch (giai đoạn 1)</t>
  </si>
  <si>
    <t>Xây dựng Hạ tầng kết nối giao thông từ Trung tâm huyện Quảng Trạch đến Quốc lộ 12A (Giai đoạn 1).</t>
  </si>
  <si>
    <t>Số 1315/QĐ-UBND ngày 20/4/2017</t>
  </si>
  <si>
    <t>Số 5132/QĐ-UBND ngày 30/12/2019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</si>
</sst>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66">
    <numFmt numFmtId="6" formatCode="&quot;£&quot;#,##0;[Red]\-&quot;£&quot;#,##0"/>
    <numFmt numFmtId="7" formatCode="&quot;£&quot;#,##0.00;\-&quot;£&quot;#,##0.00"/>
    <numFmt numFmtId="42" formatCode="_-&quot;£&quot;* #,##0_-;\-&quot;£&quot;* #,##0_-;_-&quot;£&quot;* &quot;-&quot;_-;_-@_-"/>
    <numFmt numFmtId="41" formatCode="_-* #,##0_-;\-* #,##0_-;_-* &quot;-&quot;_-;_-@_-"/>
    <numFmt numFmtId="43" formatCode="_-* #,##0.00_-;\-* #,##0.00_-;_-* &quot;-&quot;??_-;_-@_-"/>
    <numFmt numFmtId="164" formatCode="_-* #,##0\ _₫_-;\-* #,##0\ _₫_-;_-* &quot;-&quot;\ _₫_-;_-@_-"/>
    <numFmt numFmtId="165" formatCode="_-* #,##0.00\ _₫_-;\-* #,##0.00\ _₫_-;_-* &quot;-&quot;??\ _₫_-;_-@_-"/>
    <numFmt numFmtId="166" formatCode="_(* #,##0_);_(* \(#,##0\);_(* &quot;-&quot;_);_(@_)"/>
    <numFmt numFmtId="167" formatCode="#,##0\ &quot;€&quot;;\-#,##0\ &quot;€&quot;"/>
    <numFmt numFmtId="168" formatCode="#,##0\ &quot;€&quot;;[Red]\-#,##0\ &quot;€&quot;"/>
    <numFmt numFmtId="169" formatCode="_-* #,##0\ &quot;€&quot;_-;\-* #,##0\ &quot;€&quot;_-;_-* &quot;-&quot;\ &quot;€&quot;_-;_-@_-"/>
    <numFmt numFmtId="170" formatCode="_-* #,##0\ _€_-;\-* #,##0\ _€_-;_-* &quot;-&quot;\ _€_-;_-@_-"/>
    <numFmt numFmtId="171" formatCode="_-* #,##0.00\ &quot;€&quot;_-;\-* #,##0.00\ &quot;€&quot;_-;_-* &quot;-&quot;??\ &quot;€&quot;_-;_-@_-"/>
    <numFmt numFmtId="172" formatCode="_-* #,##0.00\ _€_-;\-* #,##0.00\ _€_-;_-* &quot;-&quot;??\ _€_-;_-@_-"/>
    <numFmt numFmtId="173" formatCode="_(* #,##0_);_(* \(#,##0\);_(* &quot;-&quot;??_);_(@_)"/>
    <numFmt numFmtId="174" formatCode="_(* #.##0.00_);_(* \(#.##0.00\);_(* &quot;-&quot;??_);_(@_)"/>
    <numFmt numFmtId="175" formatCode="_-* #,##0.00\ _V_N_D_-;\-* #,##0.00\ _V_N_D_-;_-* &quot;-&quot;??\ _V_N_D_-;_-@_-"/>
    <numFmt numFmtId="176" formatCode="#,##0.0"/>
    <numFmt numFmtId="177" formatCode="&quot;.&quot;###&quot;,&quot;0&quot;.&quot;00_);\(&quot;.&quot;###&quot;,&quot;0&quot;.&quot;00\)"/>
    <numFmt numFmtId="178" formatCode="_-* ###&quot;,&quot;0&quot;.&quot;00\ _$_-;\-* ###&quot;,&quot;0&quot;.&quot;00\ _$_-;_-* &quot;-&quot;??\ _$_-;_-@_-"/>
    <numFmt numFmtId="179" formatCode="_ &quot;\&quot;* #,##0_ ;_ &quot;\&quot;* \-#,##0_ ;_ &quot;\&quot;* &quot;-&quot;_ ;_ @_ "/>
    <numFmt numFmtId="180" formatCode="_ * #,##0_ ;_ * \-#,##0_ ;_ * &quot;-&quot;_ ;_ @_ "/>
    <numFmt numFmtId="181" formatCode="_ * #,##0.00_ ;_ * \-#,##0.00_ ;_ * &quot;-&quot;??_ ;_ @_ "/>
    <numFmt numFmtId="182" formatCode="\$#,##0\ ;\(\$#,##0\)"/>
    <numFmt numFmtId="183" formatCode="_-[$€-2]* #,##0.00_-;\-[$€-2]* #,##0.00_-;_-[$€-2]* &quot;-&quot;??_-"/>
    <numFmt numFmtId="184" formatCode="#."/>
    <numFmt numFmtId="185" formatCode="0.0000"/>
    <numFmt numFmtId="186" formatCode="#,##0\ &quot;€&quot;_);[Red]\(#,##0\ &quot;€&quot;\)"/>
    <numFmt numFmtId="187" formatCode="_-* #,##0\ &quot;kr&quot;_-;\-* #,##0\ &quot;kr&quot;_-;_-* &quot;-&quot;\ &quot;kr&quot;_-;_-@_-"/>
    <numFmt numFmtId="188" formatCode="_-* #,##0.00\ _ã_ð_í_._-;\-* #,##0.00\ _ã_ð_í_._-;_-* &quot;-&quot;??\ _ã_ð_í_._-;_-@_-"/>
    <numFmt numFmtId="189" formatCode="#,##0.00\ &quot;F&quot;;[Red]\-#,##0.00\ &quot;F&quot;"/>
    <numFmt numFmtId="190" formatCode="_-* #,##0\ &quot;F&quot;_-;\-* #,##0\ &quot;F&quot;_-;_-* &quot;-&quot;\ &quot;F&quot;_-;_-@_-"/>
    <numFmt numFmtId="191" formatCode="0.000\ "/>
    <numFmt numFmtId="192" formatCode="#,##0\ &quot;Lt&quot;;[Red]\-#,##0\ &quot;Lt&quot;"/>
    <numFmt numFmtId="193" formatCode="#,##0\ &quot;F&quot;;[Red]\-#,##0\ &quot;F&quot;"/>
    <numFmt numFmtId="194" formatCode="#,##0.00\ &quot;F&quot;;\-#,##0.00\ &quot;F&quot;"/>
    <numFmt numFmtId="195" formatCode="_-* #,##0\ &quot;DM&quot;_-;\-* #,##0\ &quot;DM&quot;_-;_-* &quot;-&quot;\ &quot;DM&quot;_-;_-@_-"/>
    <numFmt numFmtId="196" formatCode="_-* #,##0.00\ &quot;DM&quot;_-;\-* #,##0.00\ &quot;DM&quot;_-;_-* &quot;-&quot;??\ &quot;DM&quot;_-;_-@_-"/>
    <numFmt numFmtId="197" formatCode="&quot;\&quot;#,##0.00;[Red]&quot;\&quot;\-#,##0.00"/>
    <numFmt numFmtId="198" formatCode="&quot;\&quot;#,##0;[Red]&quot;\&quot;\-#,##0"/>
    <numFmt numFmtId="199" formatCode="_-&quot;€&quot;* #,##0_-;\-&quot;€&quot;* #,##0_-;_-&quot;€&quot;* &quot;-&quot;_-;_-@_-"/>
    <numFmt numFmtId="200" formatCode="&quot;€&quot;#,##0;[Red]\-&quot;€&quot;#,##0"/>
    <numFmt numFmtId="201" formatCode="_-&quot;€&quot;* #,##0.00_-;\-&quot;€&quot;* #,##0.00_-;_-&quot;€&quot;* &quot;-&quot;??_-;_-@_-"/>
    <numFmt numFmtId="202" formatCode="_-&quot;ñ&quot;* #,##0_-;\-&quot;ñ&quot;* #,##0_-;_-&quot;ñ&quot;* &quot;-&quot;_-;_-@_-"/>
    <numFmt numFmtId="203" formatCode="#,##0\ &quot;DM&quot;;\-#,##0\ &quot;DM&quot;"/>
    <numFmt numFmtId="204" formatCode="0.000%"/>
    <numFmt numFmtId="205" formatCode="#.##00"/>
    <numFmt numFmtId="206" formatCode="&quot;Rp&quot;#,##0_);[Red]\(&quot;Rp&quot;#,##0\)"/>
    <numFmt numFmtId="207" formatCode="_ * #,##0_)\ &quot;€&quot;_ ;_ * \(#,##0\)\ &quot;€&quot;_ ;_ * &quot;-&quot;_)\ &quot;€&quot;_ ;_ @_ "/>
    <numFmt numFmtId="208" formatCode="_-* #,##0\ _F_-;\-* #,##0\ _F_-;_-* &quot;-&quot;\ _F_-;_-@_-"/>
    <numFmt numFmtId="209" formatCode="_ * #,##0_)&quot;€&quot;_ ;_ * \(#,##0\)&quot;€&quot;_ ;_ * &quot;-&quot;_)&quot;€&quot;_ ;_ @_ "/>
    <numFmt numFmtId="210" formatCode="_-* #,##0.00\ _F_-;\-* #,##0.00\ _F_-;_-* &quot;-&quot;??\ _F_-;_-@_-"/>
    <numFmt numFmtId="211" formatCode="_ * #,##0.00_)\ _$_ ;_ * \(#,##0.00\)\ _$_ ;_ * &quot;-&quot;??_)\ _$_ ;_ @_ "/>
    <numFmt numFmtId="212" formatCode="_ * #,##0.00_)_$_ ;_ * \(#,##0.00\)_$_ ;_ * &quot;-&quot;??_)_$_ ;_ @_ "/>
    <numFmt numFmtId="213" formatCode="_-* #,##0.00\ _ñ_-;\-* #,##0.00\ _ñ_-;_-* &quot;-&quot;??\ _ñ_-;_-@_-"/>
    <numFmt numFmtId="214" formatCode="_-* #,##0.00\ _ñ_-;_-* #,##0.00\ _ñ\-;_-* &quot;-&quot;??\ _ñ_-;_-@_-"/>
    <numFmt numFmtId="215" formatCode="_(&quot;€&quot;\ * #,##0_);_(&quot;€&quot;\ * \(#,##0\);_(&quot;€&quot;\ * &quot;-&quot;_);_(@_)"/>
    <numFmt numFmtId="216" formatCode="_-* #,##0.00000000_-;\-* #,##0.00000000_-;_-* &quot;-&quot;??_-;_-@_-"/>
    <numFmt numFmtId="217" formatCode="_-* #,##0\ &quot;ñ&quot;_-;\-* #,##0\ &quot;ñ&quot;_-;_-* &quot;-&quot;\ &quot;ñ&quot;_-;_-@_-"/>
    <numFmt numFmtId="218" formatCode="_-* #,##0\ _V_N_D_-;\-* #,##0\ _V_N_D_-;_-* &quot;-&quot;\ _V_N_D_-;_-@_-"/>
    <numFmt numFmtId="219" formatCode="_ * #,##0_)\ _$_ ;_ * \(#,##0\)\ _$_ ;_ * &quot;-&quot;_)\ _$_ ;_ @_ "/>
    <numFmt numFmtId="220" formatCode="_ * #,##0_)_$_ ;_ * \(#,##0\)_$_ ;_ * &quot;-&quot;_)_$_ ;_ @_ "/>
    <numFmt numFmtId="221" formatCode="_-* #,##0\ _$_-;\-* #,##0\ _$_-;_-* &quot;-&quot;\ _$_-;_-@_-"/>
    <numFmt numFmtId="222" formatCode="_-* #,##0\ _ñ_-;\-* #,##0\ _ñ_-;_-* &quot;-&quot;\ _ñ_-;_-@_-"/>
    <numFmt numFmtId="223" formatCode="_-* #,##0\ _ñ_-;_-* #,##0\ _ñ\-;_-* &quot;-&quot;\ _ñ_-;_-@_-"/>
    <numFmt numFmtId="224" formatCode="_ * #,##0_)\ &quot;F&quot;_ ;_ * \(#,##0\)\ &quot;F&quot;_ ;_ * &quot;-&quot;_)\ &quot;F&quot;_ ;_ @_ "/>
    <numFmt numFmtId="225" formatCode="_-&quot;F&quot;* #,##0_-;\-&quot;F&quot;* #,##0_-;_-&quot;F&quot;* &quot;-&quot;_-;_-@_-"/>
    <numFmt numFmtId="226" formatCode="_ * #,##0.00_)&quot;€&quot;_ ;_ * \(#,##0.00\)&quot;€&quot;_ ;_ * &quot;-&quot;??_)&quot;€&quot;_ ;_ @_ "/>
    <numFmt numFmtId="227" formatCode="_ * #,##0.0_)_$_ ;_ * \(#,##0.0\)_$_ ;_ * &quot;-&quot;??_)_$_ ;_ @_ "/>
    <numFmt numFmtId="228" formatCode="#,##0.0_);\(#,##0.0\)"/>
    <numFmt numFmtId="229" formatCode="_ &quot;\&quot;* #,##0.00_ ;_ &quot;\&quot;* &quot;\&quot;&quot;\&quot;&quot;\&quot;&quot;\&quot;&quot;\&quot;&quot;\&quot;&quot;\&quot;&quot;\&quot;&quot;\&quot;&quot;\&quot;&quot;\&quot;&quot;\&quot;\-#,##0.00_ ;_ &quot;\&quot;* &quot;-&quot;??_ ;_ @_ "/>
    <numFmt numFmtId="230" formatCode="0.0%"/>
    <numFmt numFmtId="231" formatCode="_ * #,##0.00_ ;_ * &quot;\&quot;&quot;\&quot;&quot;\&quot;&quot;\&quot;&quot;\&quot;&quot;\&quot;&quot;\&quot;&quot;\&quot;&quot;\&quot;&quot;\&quot;&quot;\&quot;&quot;\&quot;\-#,##0.00_ ;_ * &quot;-&quot;??_ ;_ @_ "/>
    <numFmt numFmtId="232" formatCode="&quot;€&quot;#,##0.00"/>
    <numFmt numFmtId="233" formatCode="&quot;\&quot;#,##0;&quot;\&quot;&quot;\&quot;&quot;\&quot;&quot;\&quot;&quot;\&quot;&quot;\&quot;&quot;\&quot;&quot;\&quot;&quot;\&quot;&quot;\&quot;&quot;\&quot;&quot;\&quot;&quot;\&quot;&quot;\&quot;\-#,##0"/>
    <numFmt numFmtId="234" formatCode="_ * #,##0.00_)&quot;£&quot;_ ;_ * \(#,##0.00\)&quot;£&quot;_ ;_ * &quot;-&quot;??_)&quot;£&quot;_ ;_ @_ "/>
    <numFmt numFmtId="235" formatCode="&quot;\&quot;#,##0;[Red]&quot;\&quot;&quot;\&quot;&quot;\&quot;&quot;\&quot;&quot;\&quot;&quot;\&quot;&quot;\&quot;&quot;\&quot;&quot;\&quot;&quot;\&quot;&quot;\&quot;&quot;\&quot;&quot;\&quot;&quot;\&quot;\-#,##0"/>
    <numFmt numFmtId="236" formatCode="_ * #,##0_ ;_ * &quot;\&quot;&quot;\&quot;&quot;\&quot;&quot;\&quot;&quot;\&quot;&quot;\&quot;&quot;\&quot;&quot;\&quot;&quot;\&quot;&quot;\&quot;&quot;\&quot;&quot;\&quot;\-#,##0_ ;_ * &quot;-&quot;_ ;_ @_ "/>
    <numFmt numFmtId="237" formatCode="0.0%;\(0.0%\)"/>
    <numFmt numFmtId="238" formatCode="&quot;\&quot;#,##0.00;&quot;\&quot;&quot;\&quot;&quot;\&quot;&quot;\&quot;&quot;\&quot;&quot;\&quot;&quot;\&quot;&quot;\&quot;&quot;\&quot;&quot;\&quot;&quot;\&quot;&quot;\&quot;&quot;\&quot;&quot;\&quot;\-#,##0.00"/>
    <numFmt numFmtId="239" formatCode="_-* #,##0.00\ &quot;F&quot;_-;\-* #,##0.00\ &quot;F&quot;_-;_-* &quot;-&quot;??\ &quot;F&quot;_-;_-@_-"/>
    <numFmt numFmtId="240" formatCode="0.000_)"/>
    <numFmt numFmtId="241" formatCode="#,##0_)_%;\(#,##0\)_%;"/>
    <numFmt numFmtId="242" formatCode="_(* #,##0.0_);_(* \(#,##0.0\);_(* &quot;-&quot;??_);_(@_)"/>
    <numFmt numFmtId="243" formatCode="_._.* #,##0.0_)_%;_._.* \(#,##0.0\)_%"/>
    <numFmt numFmtId="244" formatCode="#,##0.0_)_%;\(#,##0.0\)_%;\ \ .0_)_%"/>
    <numFmt numFmtId="245" formatCode="_._.* #,##0.00_)_%;_._.* \(#,##0.00\)_%"/>
    <numFmt numFmtId="246" formatCode="#,##0.00_)_%;\(#,##0.00\)_%;\ \ .00_)_%"/>
    <numFmt numFmtId="247" formatCode="_._.* #,##0.000_)_%;_._.* \(#,##0.000\)_%"/>
    <numFmt numFmtId="248" formatCode="#,##0.000_)_%;\(#,##0.000\)_%;\ \ .000_)_%"/>
    <numFmt numFmtId="249" formatCode="###\ ###\ ###\ ###\ ##0"/>
    <numFmt numFmtId="250" formatCode="_(* #,##0.00_);_(* \(#,##0.00\);_(* &quot;-&quot;&quot;?&quot;&quot;?&quot;_);_(@_)"/>
    <numFmt numFmtId="251" formatCode="_-* #,##0\ &quot;þ&quot;_-;\-* #,##0\ &quot;þ&quot;_-;_-* &quot;-&quot;\ &quot;þ&quot;_-;_-@_-"/>
    <numFmt numFmtId="252" formatCode="&quot;\&quot;#,##0.00;[Red]&quot;\&quot;&quot;\&quot;&quot;\&quot;&quot;\&quot;&quot;\&quot;&quot;\&quot;\-#,##0.00"/>
    <numFmt numFmtId="253" formatCode="\§\g#,##0_);\(\§\g#,##0\)"/>
    <numFmt numFmtId="254" formatCode="&quot;?&quot;#,##0;&quot;?&quot;\-#,##0"/>
    <numFmt numFmtId="255" formatCode="_-* #,##0.00\ _þ_-;\-* #,##0.00\ _þ_-;_-* &quot;-&quot;??\ _þ_-;_-@_-"/>
    <numFmt numFmtId="256" formatCode="_-* #,##0\ _₫_-;\-* #,##0\ _₫_-;_-* &quot;-&quot;??\ _₫_-;_-@_-"/>
    <numFmt numFmtId="257" formatCode="_-* #,##0_-;\-* #,##0_-;_-* &quot;-&quot;??_-;_-@_-"/>
    <numFmt numFmtId="258" formatCode="\t#\ ??/??"/>
    <numFmt numFmtId="259" formatCode="_-* #,##0.00\ _$_-;\-* #,##0.00\ _$_-;_-* &quot;-&quot;??\ _$_-;_-@_-"/>
    <numFmt numFmtId="260" formatCode="_-* #,##0.0\ _₫_-;\-* #,##0.0\ _₫_-;_-* &quot;-&quot;??\ _₫_-;_-@_-"/>
    <numFmt numFmtId="261" formatCode="&quot;€&quot;#,##0;\-&quot;€&quot;#,##0"/>
    <numFmt numFmtId="262" formatCode="&quot;True&quot;;&quot;True&quot;;&quot;False&quot;"/>
    <numFmt numFmtId="263" formatCode="_(* #,##0.0_);_(* \(#,##0.0\);_(* &quot;-&quot;?_);_(@_)"/>
    <numFmt numFmtId="264" formatCode="#,##0.00;[Red]#,##0.00"/>
    <numFmt numFmtId="265" formatCode="#,##0;\(#,##0\)"/>
    <numFmt numFmtId="266" formatCode="_._.* \(#,##0\)_%;_._.* #,##0_)_%;_._.* 0_)_%;_._.@_)_%"/>
    <numFmt numFmtId="267" formatCode="_._.&quot;€&quot;* \(#,##0\)_%;_._.&quot;€&quot;* #,##0_)_%;_._.&quot;€&quot;* 0_)_%;_._.@_)_%"/>
    <numFmt numFmtId="268" formatCode="* \(#,##0\);* #,##0_);&quot;-&quot;??_);@"/>
    <numFmt numFmtId="269" formatCode="_ &quot;R&quot;\ * #,##0_ ;_ &quot;R&quot;\ * \-#,##0_ ;_ &quot;R&quot;\ * &quot;-&quot;_ ;_ @_ "/>
    <numFmt numFmtId="270" formatCode="_ * #,##0.00_ ;_ * &quot;\&quot;&quot;\&quot;&quot;\&quot;&quot;\&quot;&quot;\&quot;&quot;\&quot;\-#,##0.00_ ;_ * &quot;-&quot;??_ ;_ @_ "/>
    <numFmt numFmtId="271" formatCode="&quot;€&quot;* #,##0_)_%;&quot;€&quot;* \(#,##0\)_%;&quot;€&quot;* &quot;-&quot;??_)_%;@_)_%"/>
    <numFmt numFmtId="272" formatCode="&quot;\&quot;#,##0.00;&quot;\&quot;&quot;\&quot;&quot;\&quot;&quot;\&quot;&quot;\&quot;&quot;\&quot;&quot;\&quot;&quot;\&quot;\-#,##0.00"/>
    <numFmt numFmtId="273" formatCode="_._.&quot;€&quot;* #,##0.0_)_%;_._.&quot;€&quot;* \(#,##0.0\)_%"/>
    <numFmt numFmtId="274" formatCode="&quot;€&quot;* #,##0.0_)_%;&quot;€&quot;* \(#,##0.0\)_%;&quot;€&quot;* \ .0_)_%"/>
    <numFmt numFmtId="275" formatCode="_._.&quot;€&quot;* #,##0.00_)_%;_._.&quot;€&quot;* \(#,##0.00\)_%"/>
    <numFmt numFmtId="276" formatCode="&quot;€&quot;* #,##0.00_)_%;&quot;€&quot;* \(#,##0.00\)_%;&quot;€&quot;* \ .00_)_%"/>
    <numFmt numFmtId="277" formatCode="_._.&quot;€&quot;* #,##0.000_)_%;_._.&quot;€&quot;* \(#,##0.000\)_%"/>
    <numFmt numFmtId="278" formatCode="&quot;€&quot;* #,##0.000_)_%;&quot;€&quot;* \(#,##0.000\)_%;&quot;€&quot;* \ .000_)_%"/>
    <numFmt numFmtId="279" formatCode="_ * #,##0_ ;_ * &quot;\&quot;&quot;\&quot;&quot;\&quot;&quot;\&quot;&quot;\&quot;&quot;\&quot;\-#,##0_ ;_ * &quot;-&quot;_ ;_ @_ "/>
    <numFmt numFmtId="280" formatCode="&quot;€&quot;#,##0\ ;\(&quot;€&quot;#,##0\)"/>
    <numFmt numFmtId="281" formatCode="\t0.00%"/>
    <numFmt numFmtId="282" formatCode="0.000"/>
    <numFmt numFmtId="283" formatCode="* #,##0_);* \(#,##0\);&quot;-&quot;??_);@"/>
    <numFmt numFmtId="284" formatCode="\U\S\$#,##0.00;\(\U\S\$#,##0.00\)"/>
    <numFmt numFmtId="285" formatCode="_(\§\g\ #,##0_);_(\§\g\ \(#,##0\);_(\§\g\ &quot;-&quot;??_);_(@_)"/>
    <numFmt numFmtId="286" formatCode="_(\§\g\ #,##0_);_(\§\g\ \(#,##0\);_(\§\g\ &quot;-&quot;_);_(@_)"/>
    <numFmt numFmtId="287" formatCode="_-&quot;VND&quot;* #,##0_-;\-&quot;VND&quot;* #,##0_-;_-&quot;VND&quot;* &quot;-&quot;_-;_-@_-"/>
    <numFmt numFmtId="288" formatCode="_(&quot;Rp&quot;* #,##0.00_);_(&quot;Rp&quot;* \(#,##0.00\);_(&quot;Rp&quot;* &quot;-&quot;??_);_(@_)"/>
    <numFmt numFmtId="289" formatCode="#,##0.00\ &quot;FB&quot;;[Red]\-#,##0.00\ &quot;FB&quot;"/>
    <numFmt numFmtId="290" formatCode="_-* #,##0\ _F_B_-;\-* #,##0\ _F_B_-;_-* &quot;-&quot;\ _F_B_-;_-@_-"/>
    <numFmt numFmtId="291" formatCode="_-[$€]* #,##0.00_-;\-[$€]* #,##0.00_-;_-[$€]* &quot;-&quot;??_-;_-@_-"/>
    <numFmt numFmtId="292" formatCode="_ * #,##0.00_)_d_ ;_ * \(#,##0.00\)_d_ ;_ * &quot;-&quot;??_)_d_ ;_ @_ "/>
    <numFmt numFmtId="293" formatCode="#,##0_);\-#,##0_)"/>
    <numFmt numFmtId="294" formatCode="#,###;\-#,###;&quot;&quot;;_(@_)"/>
    <numFmt numFmtId="295" formatCode="#,##0\ &quot;€&quot;_);\(#,##0\ &quot;€&quot;\)"/>
    <numFmt numFmtId="296" formatCode="#,###"/>
    <numFmt numFmtId="297" formatCode="&quot;\&quot;#,##0;[Red]\-&quot;\&quot;#,##0"/>
    <numFmt numFmtId="298" formatCode="&quot;\&quot;#,##0.00;\-&quot;\&quot;#,##0.00"/>
    <numFmt numFmtId="299" formatCode="#,##0.00_);\-#,##0.00_)"/>
    <numFmt numFmtId="300" formatCode="0_)%;\(0\)%"/>
    <numFmt numFmtId="301" formatCode="_._._(* 0_)%;_._.* \(0\)%"/>
    <numFmt numFmtId="302" formatCode="_(0_)%;\(0\)%"/>
    <numFmt numFmtId="303" formatCode="0%_);\(0%\)"/>
    <numFmt numFmtId="304" formatCode="#,##0.000_);\(#,##0.000\)"/>
    <numFmt numFmtId="305" formatCode="_ &quot;\&quot;* #,##0_ ;_ &quot;\&quot;* &quot;\&quot;&quot;\&quot;&quot;\&quot;&quot;\&quot;&quot;\&quot;&quot;\&quot;&quot;\&quot;&quot;\&quot;&quot;\&quot;&quot;\&quot;&quot;\&quot;&quot;\&quot;&quot;\&quot;&quot;\&quot;\-#,##0_ ;_ &quot;\&quot;* &quot;-&quot;_ ;_ @_ "/>
    <numFmt numFmtId="306" formatCode="_(0.0_)%;\(0.0\)%"/>
    <numFmt numFmtId="307" formatCode="_._._(* 0.0_)%;_._.* \(0.0\)%"/>
    <numFmt numFmtId="308" formatCode="_(0.00_)%;\(0.00\)%"/>
    <numFmt numFmtId="309" formatCode="_._._(* 0.00_)%;_._.* \(0.00\)%"/>
    <numFmt numFmtId="310" formatCode="_(0.000_)%;\(0.000\)%"/>
    <numFmt numFmtId="311" formatCode="_._._(* 0.000_)%;_._.* \(0.000\)%"/>
    <numFmt numFmtId="312" formatCode="#"/>
    <numFmt numFmtId="313" formatCode="&quot;¡Ì&quot;#,##0;[Red]\-&quot;¡Ì&quot;#,##0"/>
    <numFmt numFmtId="314" formatCode="#,##0.00\ \ "/>
    <numFmt numFmtId="315" formatCode="0.00000000000E+00;\?"/>
    <numFmt numFmtId="316" formatCode="_-* ###,0&quot;.&quot;00\ _F_B_-;\-* ###,0&quot;.&quot;00\ _F_B_-;_-* &quot;-&quot;??\ _F_B_-;_-@_-"/>
    <numFmt numFmtId="317" formatCode="_ * #,##0_ ;_ * \-#,##0_ ;_ * &quot;-&quot;??_ ;_ @_ "/>
    <numFmt numFmtId="318" formatCode="0.00000"/>
    <numFmt numFmtId="319" formatCode="#,##0.00\ \ \ \ "/>
    <numFmt numFmtId="320" formatCode="_ * #.##._ ;_ * \-#.##._ ;_ * &quot;-&quot;??_ ;_ @_ⴆ"/>
    <numFmt numFmtId="321" formatCode="&quot;\&quot;#,##0.00;[Red]&quot;\&quot;&quot;\&quot;&quot;\&quot;&quot;\&quot;&quot;\&quot;&quot;\&quot;&quot;\&quot;&quot;\&quot;&quot;\&quot;&quot;\&quot;&quot;\&quot;&quot;\&quot;&quot;\&quot;&quot;\&quot;\-#,##0.00"/>
    <numFmt numFmtId="322" formatCode="_ &quot;\&quot;* #,##0_ ;_ &quot;\&quot;* &quot;\&quot;&quot;\&quot;&quot;\&quot;&quot;\&quot;&quot;\&quot;&quot;\&quot;&quot;\&quot;&quot;\&quot;&quot;\&quot;&quot;\&quot;&quot;\&quot;&quot;\&quot;&quot;\&quot;\-#,##0_ ;_ &quot;\&quot;* &quot;-&quot;_ ;_ @_ "/>
    <numFmt numFmtId="323" formatCode="_-* #,##0\ _F_-;\-* #,##0\ _F_-;_-* &quot;-&quot;??\ _F_-;_-@_-"/>
    <numFmt numFmtId="324" formatCode="_-* ###,0&quot;.&quot;00_-;\-* ###,0&quot;.&quot;00_-;_-* &quot;-&quot;??_-;_-@_-"/>
  </numFmts>
  <fonts count="252">
    <font>
      <sz val="11"/>
      <color theme="1"/>
      <name val="Calibri"/>
      <family val="2"/>
      <scheme val="minor"/>
    </font>
    <font>
      <sz val="11"/>
      <color indexed="8"/>
      <name val="Calibri"/>
      <family val="2"/>
    </font>
    <font>
      <sz val="10"/>
      <name val="Arial"/>
      <family val="2"/>
    </font>
    <font>
      <sz val="14"/>
      <name val="Times New Roman"/>
      <family val="1"/>
    </font>
    <font>
      <sz val="12"/>
      <name val="Times New Roman"/>
      <family val="1"/>
    </font>
    <font>
      <i/>
      <sz val="14"/>
      <name val="Times New Roman"/>
      <family val="1"/>
    </font>
    <font>
      <b/>
      <sz val="14"/>
      <color indexed="10"/>
      <name val="Times New Roman"/>
      <family val="1"/>
    </font>
    <font>
      <sz val="14"/>
      <color indexed="10"/>
      <name val="Times New Roman"/>
      <family val="1"/>
    </font>
    <font>
      <sz val="11"/>
      <color indexed="8"/>
      <name val="Calibri"/>
      <family val="2"/>
    </font>
    <font>
      <sz val="15"/>
      <name val="Times New Roman"/>
      <family val="1"/>
    </font>
    <font>
      <sz val="14"/>
      <name val=".VnTime"/>
      <family val="2"/>
    </font>
    <font>
      <sz val="13"/>
      <name val="Times New Roman"/>
      <family val="1"/>
    </font>
    <font>
      <b/>
      <sz val="16"/>
      <name val="Times New Roman"/>
      <family val="1"/>
    </font>
    <font>
      <b/>
      <sz val="14"/>
      <name val="Times New Roman"/>
      <family val="1"/>
    </font>
    <font>
      <i/>
      <sz val="14"/>
      <color indexed="10"/>
      <name val="Times New Roman"/>
      <family val="1"/>
    </font>
    <font>
      <sz val="12"/>
      <name val=".VnTime"/>
      <family val="2"/>
    </font>
    <font>
      <sz val="11"/>
      <color indexed="8"/>
      <name val="Helvetica Neue"/>
    </font>
    <font>
      <sz val="11"/>
      <color theme="1"/>
      <name val="Calibri"/>
      <family val="2"/>
      <scheme val="minor"/>
    </font>
    <font>
      <sz val="14"/>
      <name val="Calibri"/>
      <family val="2"/>
    </font>
    <font>
      <sz val="14"/>
      <color indexed="10"/>
      <name val="Calibri"/>
      <family val="2"/>
    </font>
    <font>
      <b/>
      <i/>
      <sz val="14"/>
      <name val="Calibri"/>
      <family val="2"/>
    </font>
    <font>
      <b/>
      <sz val="14"/>
      <color indexed="10"/>
      <name val="Calibri"/>
      <family val="2"/>
    </font>
    <font>
      <i/>
      <sz val="14"/>
      <name val="Calibri"/>
      <family val="2"/>
    </font>
    <font>
      <b/>
      <sz val="14"/>
      <name val="Calibri"/>
      <family val="2"/>
    </font>
    <font>
      <sz val="12"/>
      <name val="돋움체"/>
      <family val="3"/>
      <charset val="129"/>
    </font>
    <font>
      <sz val="12"/>
      <name val="????"/>
      <family val="1"/>
      <charset val="136"/>
    </font>
    <font>
      <sz val="12"/>
      <name val="Courier"/>
      <family val="3"/>
    </font>
    <font>
      <sz val="12"/>
      <name val="|??¢¥¢¬¨Ï"/>
      <family val="1"/>
      <charset val="129"/>
    </font>
    <font>
      <sz val="10"/>
      <name val="Helv"/>
      <family val="2"/>
    </font>
    <font>
      <sz val="10"/>
      <name val="MS Sans Serif"/>
      <family val="2"/>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1"/>
      <name val="µ¸¿ò"/>
      <charset val="129"/>
    </font>
    <font>
      <sz val="11"/>
      <name val="돋움"/>
      <charset val="129"/>
    </font>
    <font>
      <b/>
      <sz val="10"/>
      <name val="Helv"/>
      <family val="2"/>
    </font>
    <font>
      <sz val="8"/>
      <name val="Arial"/>
      <family val="2"/>
    </font>
    <font>
      <b/>
      <sz val="12"/>
      <name val="Helv"/>
      <family val="2"/>
    </font>
    <font>
      <b/>
      <sz val="12"/>
      <name val="Arial"/>
      <family val="2"/>
    </font>
    <font>
      <b/>
      <sz val="1"/>
      <color indexed="8"/>
      <name val="Courier"/>
      <family val="3"/>
    </font>
    <font>
      <sz val="12"/>
      <name val="Arial"/>
      <family val="2"/>
    </font>
    <font>
      <sz val="10"/>
      <name val="Helv"/>
    </font>
    <font>
      <b/>
      <sz val="11"/>
      <name val="Helv"/>
      <family val="2"/>
    </font>
    <font>
      <sz val="10"/>
      <name val=".VnArial"/>
      <family val="2"/>
    </font>
    <font>
      <sz val="9"/>
      <name val="Arial"/>
      <family val="2"/>
    </font>
    <font>
      <sz val="12"/>
      <color theme="1"/>
      <name val="Times New Roman"/>
      <family val="2"/>
      <charset val="163"/>
    </font>
    <font>
      <sz val="11"/>
      <name val="–¾’©"/>
      <family val="1"/>
      <charset val="128"/>
    </font>
    <font>
      <sz val="13"/>
      <name val=".VnTime"/>
      <family val="2"/>
    </font>
    <font>
      <sz val="10"/>
      <name val="Times New Roman"/>
      <family val="1"/>
    </font>
    <font>
      <sz val="10"/>
      <name val=".VnAvant"/>
      <family val="2"/>
    </font>
    <font>
      <sz val="14"/>
      <name val=".VnArial"/>
      <family val="2"/>
    </font>
    <font>
      <sz val="10"/>
      <name val=" "/>
      <family val="1"/>
      <charset val="136"/>
    </font>
    <font>
      <sz val="14"/>
      <name val="뼻뮝"/>
      <family val="3"/>
      <charset val="129"/>
    </font>
    <font>
      <sz val="12"/>
      <name val="뼻뮝"/>
      <family val="1"/>
      <charset val="129"/>
    </font>
    <font>
      <sz val="10"/>
      <name val="명조"/>
      <family val="3"/>
      <charset val="129"/>
    </font>
    <font>
      <sz val="12"/>
      <name val="바탕체"/>
      <family val="1"/>
      <charset val="129"/>
    </font>
    <font>
      <sz val="12"/>
      <color theme="1"/>
      <name val="Times New Roman"/>
      <family val="2"/>
    </font>
    <font>
      <sz val="12"/>
      <name val="VNtimes new roman"/>
      <family val="2"/>
    </font>
    <font>
      <b/>
      <sz val="11"/>
      <name val="Times New Roman"/>
      <family val="1"/>
    </font>
    <font>
      <sz val="12"/>
      <color indexed="8"/>
      <name val="Times New Roman"/>
      <family val="2"/>
    </font>
    <font>
      <sz val="11"/>
      <color indexed="8"/>
      <name val="Arial"/>
      <family val="2"/>
    </font>
    <font>
      <sz val="12"/>
      <name val="VNI-Times"/>
    </font>
    <font>
      <sz val="10"/>
      <color indexed="8"/>
      <name val="MS Sans Serif"/>
      <family val="2"/>
    </font>
    <font>
      <sz val="10"/>
      <name val="?? ??"/>
      <family val="1"/>
      <charset val="136"/>
    </font>
    <font>
      <sz val="11"/>
      <name val="??"/>
      <family val="3"/>
    </font>
    <font>
      <sz val="12"/>
      <name val=".VnArial"/>
      <family val="2"/>
    </font>
    <font>
      <sz val="10"/>
      <name val="??"/>
      <family val="3"/>
      <charset val="129"/>
    </font>
    <font>
      <sz val="10"/>
      <name val="AngsanaUPC"/>
      <family val="1"/>
    </font>
    <font>
      <sz val="10"/>
      <name val="Arial"/>
      <family val="2"/>
      <charset val="1"/>
    </font>
    <font>
      <sz val="10"/>
      <name val="VNI-Times"/>
    </font>
    <font>
      <sz val="10"/>
      <color indexed="8"/>
      <name val="Arial"/>
      <family val="2"/>
    </font>
    <font>
      <sz val="10"/>
      <color indexed="8"/>
      <name val="Arial"/>
      <family val="2"/>
      <charset val="163"/>
    </font>
    <font>
      <sz val="12"/>
      <name val="VNI-Helve"/>
    </font>
    <font>
      <sz val="12"/>
      <name val="???"/>
    </font>
    <font>
      <sz val="11"/>
      <name val="‚l‚r ‚oƒSƒVƒbƒN"/>
      <family val="3"/>
      <charset val="128"/>
    </font>
    <font>
      <sz val="14"/>
      <name val="VnTime"/>
    </font>
    <font>
      <sz val="10"/>
      <name val=".VnArial Narrow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sz val="11"/>
      <color indexed="8"/>
      <name val="Calibri"/>
      <family val="2"/>
      <charset val="163"/>
    </font>
    <font>
      <sz val="10"/>
      <name val="Arial"/>
      <family val="2"/>
      <charset val="163"/>
    </font>
    <font>
      <sz val="14"/>
      <name val=".VnTimeH"/>
      <family val="2"/>
    </font>
    <font>
      <sz val="11"/>
      <color indexed="9"/>
      <name val="Calibri"/>
      <family val="2"/>
      <charset val="163"/>
    </font>
    <font>
      <sz val="14"/>
      <name val="VNI-Times"/>
    </font>
    <font>
      <sz val="11"/>
      <name val="VNI-Times"/>
    </font>
    <font>
      <sz val="8"/>
      <name val="Times New Roman"/>
      <family val="1"/>
      <charset val="163"/>
    </font>
    <font>
      <sz val="8"/>
      <name val="Times New Roman"/>
      <family val="1"/>
    </font>
    <font>
      <b/>
      <sz val="12"/>
      <color indexed="63"/>
      <name val="VNI-Times"/>
    </font>
    <font>
      <sz val="12"/>
      <name val="¹ÙÅÁÃ¼"/>
      <charset val="129"/>
    </font>
    <font>
      <sz val="11"/>
      <color indexed="20"/>
      <name val="Calibri"/>
      <family val="2"/>
      <charset val="163"/>
    </font>
    <font>
      <b/>
      <i/>
      <sz val="14"/>
      <name val="VNTime"/>
      <family val="2"/>
    </font>
    <font>
      <sz val="12"/>
      <name val="Tms Rmn"/>
    </font>
    <font>
      <sz val="10"/>
      <name val="Times New Roman"/>
      <family val="1"/>
      <charset val="163"/>
    </font>
    <font>
      <sz val="10"/>
      <name val="±¼¸²A¼"/>
      <family val="3"/>
      <charset val="129"/>
    </font>
    <font>
      <sz val="12"/>
      <name val="¹ÙÅÁÃ¼"/>
      <family val="1"/>
      <charset val="129"/>
    </font>
    <font>
      <b/>
      <sz val="11"/>
      <color indexed="52"/>
      <name val="Calibri"/>
      <family val="2"/>
      <charset val="163"/>
    </font>
    <font>
      <b/>
      <sz val="11"/>
      <name val="Arial"/>
      <family val="2"/>
    </font>
    <font>
      <b/>
      <sz val="11"/>
      <color indexed="9"/>
      <name val="Calibri"/>
      <family val="2"/>
      <charset val="163"/>
    </font>
    <font>
      <sz val="10"/>
      <name val="VNI-Aptima"/>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0"/>
      <color indexed="8"/>
      <name val="Times New Roman"/>
      <family val="2"/>
    </font>
    <font>
      <sz val="14"/>
      <color indexed="8"/>
      <name val="Times New Roman"/>
      <family val="2"/>
    </font>
    <font>
      <sz val="11"/>
      <name val="UVnTime"/>
    </font>
    <font>
      <sz val="11"/>
      <color theme="1"/>
      <name val="Calibri"/>
      <family val="2"/>
      <charset val="163"/>
      <scheme val="minor"/>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2"/>
      <name val="VNTimeH"/>
      <family val="2"/>
    </font>
    <font>
      <sz val="10"/>
      <name val="Arial CE"/>
      <charset val="238"/>
    </font>
    <font>
      <sz val="10"/>
      <name val="Arial CE"/>
    </font>
    <font>
      <sz val="10"/>
      <color indexed="16"/>
      <name val="MS Serif"/>
      <family val="1"/>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10"/>
      <name val=".VnArialH"/>
      <family val="2"/>
    </font>
    <font>
      <b/>
      <sz val="12"/>
      <name val=".VnBook-AntiquaH"/>
      <family val="2"/>
    </font>
    <font>
      <b/>
      <sz val="12"/>
      <color indexed="9"/>
      <name val="Tms Rmn"/>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8"/>
      <name val="MS Sans Serif"/>
      <family val="2"/>
    </font>
    <font>
      <b/>
      <sz val="10"/>
      <name val=".VnTime"/>
      <family val="2"/>
    </font>
    <font>
      <b/>
      <sz val="14"/>
      <name val=".VnTimeH"/>
      <family val="2"/>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sz val="11"/>
      <color indexed="60"/>
      <name val="Calibri"/>
      <family val="2"/>
      <charset val="163"/>
    </font>
    <font>
      <sz val="7"/>
      <name val="Small Fonts"/>
      <family val="2"/>
    </font>
    <font>
      <b/>
      <sz val="12"/>
      <name val="VN-NTime"/>
    </font>
    <font>
      <b/>
      <i/>
      <sz val="16"/>
      <name val="Helv"/>
      <family val="2"/>
    </font>
    <font>
      <b/>
      <i/>
      <sz val="16"/>
      <name val="Helv"/>
    </font>
    <font>
      <sz val="11"/>
      <color indexed="63"/>
      <name val="Calibri"/>
      <family val="2"/>
    </font>
    <font>
      <sz val="11"/>
      <color theme="1"/>
      <name val="Calibri"/>
      <family val="2"/>
    </font>
    <font>
      <sz val="11"/>
      <color theme="1"/>
      <name val="Arial"/>
      <family val="2"/>
    </font>
    <font>
      <sz val="12"/>
      <name val="timesnewroman"/>
    </font>
    <font>
      <sz val="9"/>
      <color theme="1"/>
      <name val="Times New Roman"/>
      <family val="2"/>
      <charset val="163"/>
    </font>
    <font>
      <sz val="10"/>
      <color theme="1"/>
      <name val="Times New Roman"/>
      <family val="2"/>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0"/>
      <name val="VNtimes new roman"/>
      <family val="2"/>
    </font>
    <font>
      <sz val="10"/>
      <name val="VNtimes new roman"/>
      <family val="1"/>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6"/>
      <name val="AngsanaUPC"/>
      <family val="3"/>
    </font>
    <font>
      <sz val="12"/>
      <color indexed="8"/>
      <name val="바탕체"/>
      <family val="3"/>
    </font>
    <font>
      <sz val="10"/>
      <name val="돋움체"/>
      <family val="3"/>
      <charset val="129"/>
    </font>
    <font>
      <b/>
      <sz val="14"/>
      <color rgb="FFFF0000"/>
      <name val="Times New Roman"/>
      <family val="1"/>
    </font>
    <font>
      <b/>
      <sz val="18"/>
      <name val="Times New Roman"/>
      <family val="1"/>
    </font>
    <font>
      <i/>
      <sz val="18"/>
      <name val="Times New Roman"/>
      <family val="1"/>
    </font>
    <font>
      <sz val="14"/>
      <color rgb="FF0000FF"/>
      <name val="Times New Roman"/>
      <family val="1"/>
    </font>
    <font>
      <sz val="13"/>
      <color indexed="10"/>
      <name val="Times New Roman"/>
      <family val="1"/>
    </font>
    <font>
      <b/>
      <sz val="13"/>
      <color indexed="10"/>
      <name val="Times New Roman"/>
      <family val="1"/>
    </font>
    <font>
      <i/>
      <sz val="13"/>
      <name val="Times New Roman"/>
      <family val="1"/>
    </font>
    <font>
      <b/>
      <sz val="13"/>
      <color rgb="FFFF0000"/>
      <name val="Times New Roman"/>
      <family val="1"/>
    </font>
    <font>
      <sz val="14"/>
      <color rgb="FFFF0000"/>
      <name val="Times New Roman"/>
      <family val="1"/>
    </font>
    <font>
      <sz val="13"/>
      <color rgb="FFFF0000"/>
      <name val="Times New Roman"/>
      <family val="1"/>
    </font>
    <font>
      <sz val="15"/>
      <color rgb="FFFF0000"/>
      <name val="Times New Roman"/>
      <family val="1"/>
    </font>
    <font>
      <sz val="14"/>
      <color rgb="FFFF0000"/>
      <name val="Calibri"/>
      <family val="2"/>
    </font>
    <font>
      <sz val="14"/>
      <color indexed="8"/>
      <name val="Calibri"/>
      <family val="2"/>
    </font>
    <font>
      <b/>
      <sz val="15"/>
      <color rgb="FFFF0000"/>
      <name val="Times New Roman"/>
      <family val="1"/>
    </font>
    <font>
      <sz val="9"/>
      <color indexed="81"/>
      <name val="Tahoma"/>
      <family val="2"/>
    </font>
    <font>
      <b/>
      <sz val="9"/>
      <color indexed="81"/>
      <name val="Tahoma"/>
      <family val="2"/>
    </font>
    <font>
      <b/>
      <sz val="14"/>
      <color theme="1"/>
      <name val="Times New Roman"/>
      <family val="1"/>
    </font>
    <font>
      <sz val="14"/>
      <color theme="1"/>
      <name val="Times New Roman"/>
      <family val="1"/>
    </font>
    <font>
      <b/>
      <sz val="20"/>
      <name val="Times New Roman"/>
      <family val="1"/>
    </font>
    <font>
      <i/>
      <sz val="20"/>
      <name val="Times New Roman"/>
      <family val="1"/>
    </font>
  </fonts>
  <fills count="5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double">
        <color indexed="64"/>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8"/>
      </right>
      <top/>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auto="1"/>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s>
  <cellStyleXfs count="4566">
    <xf numFmtId="0" fontId="0" fillId="0" borderId="0"/>
    <xf numFmtId="172" fontId="8" fillId="0" borderId="0" applyFont="0" applyFill="0" applyBorder="0" applyAlignment="0" applyProtection="0"/>
    <xf numFmtId="175" fontId="2" fillId="0" borderId="0" applyFont="0" applyFill="0" applyBorder="0" applyAlignment="0" applyProtection="0"/>
    <xf numFmtId="172" fontId="2"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4" fontId="8" fillId="0" borderId="0" applyFont="0" applyFill="0" applyBorder="0" applyAlignment="0" applyProtection="0"/>
    <xf numFmtId="172" fontId="2" fillId="0" borderId="0" applyFont="0" applyFill="0" applyBorder="0" applyAlignment="0" applyProtection="0"/>
    <xf numFmtId="172" fontId="15" fillId="0" borderId="0" applyFont="0" applyFill="0" applyBorder="0" applyAlignment="0" applyProtection="0"/>
    <xf numFmtId="0" fontId="8" fillId="0" borderId="0"/>
    <xf numFmtId="0" fontId="2" fillId="0" borderId="0"/>
    <xf numFmtId="0" fontId="17" fillId="0" borderId="0"/>
    <xf numFmtId="0" fontId="2" fillId="0" borderId="0"/>
    <xf numFmtId="0" fontId="8" fillId="0" borderId="0"/>
    <xf numFmtId="0" fontId="2" fillId="0" borderId="0"/>
    <xf numFmtId="0" fontId="2" fillId="0" borderId="0"/>
    <xf numFmtId="0" fontId="2" fillId="0" borderId="0"/>
    <xf numFmtId="0" fontId="2" fillId="0" borderId="0"/>
    <xf numFmtId="0" fontId="16" fillId="0" borderId="0" applyNumberFormat="0" applyFill="0" applyBorder="0" applyProtection="0">
      <alignment vertical="top"/>
    </xf>
    <xf numFmtId="0" fontId="15" fillId="0" borderId="0"/>
    <xf numFmtId="0" fontId="8" fillId="0" borderId="0"/>
    <xf numFmtId="0" fontId="2" fillId="0" borderId="0"/>
    <xf numFmtId="0" fontId="2" fillId="0" borderId="0"/>
    <xf numFmtId="0" fontId="2" fillId="0" borderId="0"/>
    <xf numFmtId="0" fontId="2" fillId="0" borderId="0"/>
    <xf numFmtId="0" fontId="2" fillId="0" borderId="0"/>
    <xf numFmtId="0" fontId="10" fillId="0" borderId="0"/>
    <xf numFmtId="0" fontId="8" fillId="0" borderId="0"/>
    <xf numFmtId="0" fontId="4" fillId="0" borderId="0"/>
    <xf numFmtId="9"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15" fillId="0" borderId="0" applyNumberFormat="0" applyFill="0" applyBorder="0" applyAlignment="0" applyProtection="0"/>
    <xf numFmtId="3" fontId="24" fillId="0" borderId="1"/>
    <xf numFmtId="177" fontId="15" fillId="0" borderId="0" applyFont="0" applyFill="0" applyBorder="0" applyAlignment="0" applyProtection="0"/>
    <xf numFmtId="178" fontId="15" fillId="0" borderId="0" applyFont="0" applyFill="0" applyBorder="0" applyAlignment="0" applyProtection="0"/>
    <xf numFmtId="0" fontId="2" fillId="0" borderId="0" applyNumberForma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0" fontId="27" fillId="0" borderId="0"/>
    <xf numFmtId="0" fontId="2" fillId="0" borderId="0" applyNumberFormat="0" applyFill="0" applyBorder="0" applyAlignment="0" applyProtection="0"/>
    <xf numFmtId="0" fontId="28" fillId="0" borderId="0"/>
    <xf numFmtId="0" fontId="29" fillId="0" borderId="0"/>
    <xf numFmtId="3" fontId="24" fillId="0" borderId="1"/>
    <xf numFmtId="3" fontId="24" fillId="0" borderId="1"/>
    <xf numFmtId="0" fontId="30" fillId="2" borderId="0"/>
    <xf numFmtId="0" fontId="31" fillId="2" borderId="0"/>
    <xf numFmtId="0" fontId="32" fillId="2" borderId="0"/>
    <xf numFmtId="0" fontId="33" fillId="0" borderId="0">
      <alignment wrapText="1"/>
    </xf>
    <xf numFmtId="0" fontId="34" fillId="0" borderId="0"/>
    <xf numFmtId="0" fontId="36" fillId="0" borderId="0" applyFont="0" applyFill="0" applyBorder="0" applyAlignment="0" applyProtection="0"/>
    <xf numFmtId="0" fontId="36" fillId="0" borderId="0" applyFont="0" applyFill="0" applyBorder="0" applyAlignment="0" applyProtection="0"/>
    <xf numFmtId="0" fontId="36" fillId="0" borderId="0"/>
    <xf numFmtId="0" fontId="36" fillId="0" borderId="0"/>
    <xf numFmtId="0" fontId="38" fillId="0" borderId="0" applyFill="0" applyBorder="0" applyAlignment="0"/>
    <xf numFmtId="0" fontId="39" fillId="0" borderId="0"/>
    <xf numFmtId="172"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3" fontId="2" fillId="0" borderId="0" applyFont="0" applyFill="0" applyBorder="0" applyAlignment="0" applyProtection="0"/>
    <xf numFmtId="182" fontId="2" fillId="0" borderId="0" applyFont="0" applyFill="0" applyBorder="0" applyAlignment="0" applyProtection="0"/>
    <xf numFmtId="0" fontId="2" fillId="0" borderId="0" applyFont="0" applyFill="0" applyBorder="0" applyAlignment="0" applyProtection="0"/>
    <xf numFmtId="183" fontId="15" fillId="0" borderId="0" applyFont="0" applyFill="0" applyBorder="0" applyAlignment="0" applyProtection="0"/>
    <xf numFmtId="2" fontId="2" fillId="0" borderId="0" applyFont="0" applyFill="0" applyBorder="0" applyAlignment="0" applyProtection="0"/>
    <xf numFmtId="38" fontId="40" fillId="3" borderId="0" applyNumberFormat="0" applyBorder="0" applyAlignment="0" applyProtection="0"/>
    <xf numFmtId="0" fontId="41" fillId="0" borderId="0">
      <alignment horizontal="left"/>
    </xf>
    <xf numFmtId="0" fontId="42" fillId="0" borderId="11" applyNumberFormat="0" applyAlignment="0" applyProtection="0">
      <alignment horizontal="left" vertical="center"/>
    </xf>
    <xf numFmtId="0" fontId="42" fillId="0" borderId="10">
      <alignment horizontal="left" vertical="center"/>
    </xf>
    <xf numFmtId="184" fontId="43" fillId="0" borderId="0">
      <protection locked="0"/>
    </xf>
    <xf numFmtId="184" fontId="43" fillId="0" borderId="0">
      <protection locked="0"/>
    </xf>
    <xf numFmtId="10" fontId="40" fillId="3" borderId="1" applyNumberFormat="0" applyBorder="0" applyAlignment="0" applyProtection="0"/>
    <xf numFmtId="0" fontId="1" fillId="0" borderId="0"/>
    <xf numFmtId="0" fontId="44" fillId="0" borderId="0"/>
    <xf numFmtId="38" fontId="29" fillId="0" borderId="0" applyFont="0" applyFill="0" applyBorder="0" applyAlignment="0" applyProtection="0"/>
    <xf numFmtId="4" fontId="45" fillId="0" borderId="0" applyFont="0" applyFill="0" applyBorder="0" applyAlignment="0" applyProtection="0"/>
    <xf numFmtId="38" fontId="29" fillId="0" borderId="0" applyFont="0" applyFill="0" applyBorder="0" applyAlignment="0" applyProtection="0"/>
    <xf numFmtId="40" fontId="29" fillId="0" borderId="0" applyFont="0" applyFill="0" applyBorder="0" applyAlignment="0" applyProtection="0"/>
    <xf numFmtId="0" fontId="46" fillId="0" borderId="12"/>
    <xf numFmtId="185" fontId="15" fillId="0" borderId="13"/>
    <xf numFmtId="186" fontId="29" fillId="0" borderId="0" applyFont="0" applyFill="0" applyBorder="0" applyAlignment="0" applyProtection="0"/>
    <xf numFmtId="187" fontId="47" fillId="0" borderId="0" applyFont="0" applyFill="0" applyBorder="0" applyAlignment="0" applyProtection="0"/>
    <xf numFmtId="0" fontId="44" fillId="0" borderId="0" applyNumberFormat="0" applyFont="0" applyFill="0" applyAlignment="0"/>
    <xf numFmtId="188" fontId="15" fillId="0" borderId="0"/>
    <xf numFmtId="0" fontId="1"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9" fillId="0" borderId="0"/>
    <xf numFmtId="0" fontId="10" fillId="0" borderId="0" applyProtection="0"/>
    <xf numFmtId="0" fontId="17" fillId="0" borderId="0"/>
    <xf numFmtId="0" fontId="17" fillId="0" borderId="0"/>
    <xf numFmtId="0" fontId="48" fillId="0" borderId="0"/>
    <xf numFmtId="0" fontId="2" fillId="0" borderId="0"/>
    <xf numFmtId="0" fontId="15" fillId="0" borderId="0"/>
    <xf numFmtId="0" fontId="45" fillId="3" borderId="0"/>
    <xf numFmtId="41" fontId="50" fillId="0" borderId="0" applyFont="0" applyFill="0" applyBorder="0" applyAlignment="0" applyProtection="0"/>
    <xf numFmtId="0" fontId="51" fillId="0" borderId="0" applyNumberFormat="0" applyFill="0" applyBorder="0" applyAlignment="0" applyProtection="0"/>
    <xf numFmtId="0" fontId="15" fillId="0" borderId="0" applyNumberFormat="0" applyFill="0" applyBorder="0" applyAlignment="0" applyProtection="0"/>
    <xf numFmtId="0" fontId="2" fillId="0" borderId="0" applyFont="0" applyFill="0" applyBorder="0" applyAlignment="0" applyProtection="0"/>
    <xf numFmtId="0" fontId="52" fillId="0" borderId="0"/>
    <xf numFmtId="10" fontId="2" fillId="0" borderId="0" applyFont="0" applyFill="0" applyBorder="0" applyAlignment="0" applyProtection="0"/>
    <xf numFmtId="0" fontId="15" fillId="0" borderId="0" applyNumberFormat="0" applyFill="0" applyBorder="0" applyAlignment="0" applyProtection="0"/>
    <xf numFmtId="0" fontId="15" fillId="0" borderId="4">
      <alignment horizontal="center"/>
    </xf>
    <xf numFmtId="0" fontId="34" fillId="0" borderId="0" applyNumberFormat="0" applyFill="0" applyBorder="0" applyAlignment="0" applyProtection="0"/>
    <xf numFmtId="0" fontId="46" fillId="0" borderId="0"/>
    <xf numFmtId="189" fontId="51" fillId="0" borderId="9">
      <alignment horizontal="right" vertical="center"/>
    </xf>
    <xf numFmtId="190" fontId="51" fillId="0" borderId="9">
      <alignment horizontal="center"/>
    </xf>
    <xf numFmtId="0" fontId="51" fillId="0" borderId="0" applyNumberFormat="0" applyFill="0" applyBorder="0" applyAlignment="0" applyProtection="0"/>
    <xf numFmtId="0" fontId="2" fillId="0" borderId="0" applyNumberFormat="0" applyFill="0" applyBorder="0" applyAlignment="0" applyProtection="0"/>
    <xf numFmtId="191" fontId="53" fillId="0" borderId="0" applyFont="0" applyFill="0" applyBorder="0" applyAlignment="0" applyProtection="0"/>
    <xf numFmtId="192" fontId="47" fillId="0" borderId="0" applyFont="0" applyFill="0" applyBorder="0" applyAlignment="0" applyProtection="0"/>
    <xf numFmtId="193" fontId="51" fillId="0" borderId="0"/>
    <xf numFmtId="194" fontId="51" fillId="0" borderId="1"/>
    <xf numFmtId="0" fontId="54" fillId="0" borderId="0" applyNumberForma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4" fillId="0" borderId="0">
      <alignment vertical="center"/>
    </xf>
    <xf numFmtId="40" fontId="56" fillId="0" borderId="0" applyFont="0" applyFill="0" applyBorder="0" applyAlignment="0" applyProtection="0"/>
    <xf numFmtId="38" fontId="56" fillId="0" borderId="0" applyFont="0" applyFill="0" applyBorder="0" applyAlignment="0" applyProtection="0"/>
    <xf numFmtId="0" fontId="56" fillId="0" borderId="0" applyFont="0" applyFill="0" applyBorder="0" applyAlignment="0" applyProtection="0"/>
    <xf numFmtId="0" fontId="56" fillId="0" borderId="0" applyFont="0" applyFill="0" applyBorder="0" applyAlignment="0" applyProtection="0"/>
    <xf numFmtId="0" fontId="57" fillId="0" borderId="0"/>
    <xf numFmtId="0" fontId="58" fillId="0" borderId="14"/>
    <xf numFmtId="0" fontId="59" fillId="0" borderId="0" applyFont="0" applyFill="0" applyBorder="0" applyAlignment="0" applyProtection="0"/>
    <xf numFmtId="0" fontId="59" fillId="0" borderId="0" applyFont="0" applyFill="0" applyBorder="0" applyAlignment="0" applyProtection="0"/>
    <xf numFmtId="0" fontId="44" fillId="0" borderId="0"/>
    <xf numFmtId="41" fontId="48" fillId="0" borderId="0" applyFont="0" applyFill="0" applyBorder="0" applyAlignment="0" applyProtection="0"/>
    <xf numFmtId="43" fontId="48" fillId="0" borderId="0" applyFont="0" applyFill="0" applyBorder="0" applyAlignment="0" applyProtection="0"/>
    <xf numFmtId="199" fontId="48" fillId="0" borderId="0" applyFont="0" applyFill="0" applyBorder="0" applyAlignment="0" applyProtection="0"/>
    <xf numFmtId="200" fontId="26" fillId="0" borderId="0" applyFont="0" applyFill="0" applyBorder="0" applyAlignment="0" applyProtection="0"/>
    <xf numFmtId="201" fontId="48" fillId="0" borderId="0" applyFont="0" applyFill="0" applyBorder="0" applyAlignment="0" applyProtection="0"/>
    <xf numFmtId="0" fontId="60" fillId="0" borderId="0"/>
    <xf numFmtId="0" fontId="61" fillId="0" borderId="0"/>
    <xf numFmtId="172" fontId="61" fillId="0" borderId="0" applyFont="0" applyFill="0" applyBorder="0" applyAlignment="0" applyProtection="0"/>
    <xf numFmtId="172" fontId="60"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72" fontId="2" fillId="0" borderId="0" applyFont="0" applyFill="0" applyBorder="0" applyAlignment="0" applyProtection="0"/>
    <xf numFmtId="43" fontId="17"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29" fillId="0" borderId="0"/>
    <xf numFmtId="0" fontId="4" fillId="0" borderId="0"/>
    <xf numFmtId="0" fontId="4" fillId="0" borderId="0"/>
    <xf numFmtId="0" fontId="63" fillId="0" borderId="0"/>
    <xf numFmtId="0" fontId="61" fillId="0" borderId="0"/>
    <xf numFmtId="0" fontId="1" fillId="0" borderId="0"/>
    <xf numFmtId="0" fontId="1" fillId="0" borderId="0"/>
    <xf numFmtId="0" fontId="1" fillId="0" borderId="0"/>
    <xf numFmtId="0" fontId="1" fillId="0" borderId="0" applyProtection="0"/>
    <xf numFmtId="202" fontId="65" fillId="0" borderId="0" applyFont="0" applyFill="0" applyBorder="0" applyAlignment="0" applyProtection="0"/>
    <xf numFmtId="0" fontId="15" fillId="0" borderId="0" applyNumberFormat="0" applyFill="0" applyBorder="0" applyAlignment="0" applyProtection="0"/>
    <xf numFmtId="0" fontId="15" fillId="0" borderId="0" applyProtection="0"/>
    <xf numFmtId="0" fontId="66" fillId="0" borderId="0"/>
    <xf numFmtId="3" fontId="24" fillId="0" borderId="1"/>
    <xf numFmtId="173" fontId="61" fillId="0" borderId="16" applyFont="0" applyBorder="0"/>
    <xf numFmtId="173" fontId="48" fillId="0" borderId="0" applyProtection="0"/>
    <xf numFmtId="173" fontId="61" fillId="0" borderId="16" applyFont="0" applyBorder="0"/>
    <xf numFmtId="173" fontId="61" fillId="0" borderId="16" applyFont="0" applyBorder="0"/>
    <xf numFmtId="0" fontId="34" fillId="0" borderId="0"/>
    <xf numFmtId="0" fontId="67" fillId="0" borderId="0" applyFont="0" applyFill="0" applyBorder="0" applyAlignment="0" applyProtection="0"/>
    <xf numFmtId="203" fontId="68" fillId="0" borderId="0" applyFont="0" applyFill="0" applyBorder="0" applyAlignment="0" applyProtection="0"/>
    <xf numFmtId="204" fontId="68" fillId="0" borderId="0" applyFont="0" applyFill="0" applyBorder="0" applyAlignment="0" applyProtection="0"/>
    <xf numFmtId="204" fontId="68" fillId="0" borderId="0" applyFont="0" applyFill="0" applyBorder="0" applyAlignment="0" applyProtection="0"/>
    <xf numFmtId="204" fontId="68" fillId="0" borderId="0" applyFont="0" applyFill="0" applyBorder="0" applyAlignment="0" applyProtection="0"/>
    <xf numFmtId="204" fontId="68" fillId="0" borderId="0" applyFont="0" applyFill="0" applyBorder="0" applyAlignment="0" applyProtection="0"/>
    <xf numFmtId="204" fontId="68" fillId="0" borderId="0" applyFont="0" applyFill="0" applyBorder="0" applyAlignment="0" applyProtection="0"/>
    <xf numFmtId="204" fontId="68"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9" fillId="0" borderId="0" applyFont="0" applyFill="0" applyBorder="0" applyAlignment="0" applyProtection="0"/>
    <xf numFmtId="0" fontId="70" fillId="0" borderId="14"/>
    <xf numFmtId="205" fontId="34" fillId="0" borderId="0" applyFont="0" applyFill="0" applyBorder="0" applyAlignment="0" applyProtection="0"/>
    <xf numFmtId="206" fontId="26" fillId="0" borderId="0" applyFont="0" applyFill="0" applyBorder="0" applyAlignment="0" applyProtection="0"/>
    <xf numFmtId="0" fontId="71"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Protection="0"/>
    <xf numFmtId="0" fontId="72" fillId="0" borderId="0"/>
    <xf numFmtId="0" fontId="2" fillId="0" borderId="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Protection="0"/>
    <xf numFmtId="0" fontId="42" fillId="0" borderId="0" applyNumberFormat="0" applyFill="0" applyBorder="0" applyProtection="0">
      <alignment vertical="center"/>
    </xf>
    <xf numFmtId="41" fontId="15" fillId="0" borderId="0" applyFont="0" applyFill="0" applyBorder="0" applyAlignment="0" applyProtection="0"/>
    <xf numFmtId="207" fontId="73" fillId="0" borderId="0" applyFont="0" applyFill="0" applyBorder="0" applyAlignment="0" applyProtection="0"/>
    <xf numFmtId="199" fontId="65" fillId="0" borderId="0" applyFont="0" applyFill="0" applyBorder="0" applyAlignment="0" applyProtection="0"/>
    <xf numFmtId="169" fontId="7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208" fontId="15" fillId="0" borderId="0" applyFont="0" applyFill="0" applyBorder="0" applyAlignment="0" applyProtection="0"/>
    <xf numFmtId="169"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xf numFmtId="169" fontId="73" fillId="0" borderId="0" applyFont="0" applyFill="0" applyBorder="0" applyAlignment="0" applyProtection="0"/>
    <xf numFmtId="207" fontId="73" fillId="0" borderId="0" applyFont="0" applyFill="0" applyBorder="0" applyAlignment="0" applyProtection="0"/>
    <xf numFmtId="0" fontId="28" fillId="0" borderId="0"/>
    <xf numFmtId="169" fontId="73" fillId="0" borderId="0" applyFont="0" applyFill="0" applyBorder="0" applyAlignment="0" applyProtection="0"/>
    <xf numFmtId="0" fontId="74" fillId="0" borderId="0">
      <alignment vertical="top"/>
    </xf>
    <xf numFmtId="0" fontId="75" fillId="0" borderId="0">
      <alignment vertical="top"/>
    </xf>
    <xf numFmtId="0" fontId="75" fillId="0" borderId="0">
      <alignment vertical="top"/>
    </xf>
    <xf numFmtId="0" fontId="34" fillId="0" borderId="0" applyNumberFormat="0" applyFill="0" applyBorder="0" applyAlignment="0" applyProtection="0"/>
    <xf numFmtId="190" fontId="65" fillId="0" borderId="0" applyFont="0" applyFill="0" applyBorder="0" applyAlignment="0" applyProtection="0"/>
    <xf numFmtId="0" fontId="34" fillId="0" borderId="0" applyNumberFormat="0" applyFill="0" applyBorder="0" applyAlignment="0" applyProtection="0"/>
    <xf numFmtId="169" fontId="73" fillId="0" borderId="0" applyFont="0" applyFill="0" applyBorder="0" applyAlignment="0" applyProtection="0"/>
    <xf numFmtId="0" fontId="28" fillId="0" borderId="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9" fontId="73" fillId="0" borderId="0" applyFont="0" applyFill="0" applyBorder="0" applyAlignment="0" applyProtection="0"/>
    <xf numFmtId="0" fontId="28" fillId="0" borderId="0"/>
    <xf numFmtId="207" fontId="73" fillId="0" borderId="0" applyFont="0" applyFill="0" applyBorder="0" applyAlignment="0" applyProtection="0"/>
    <xf numFmtId="0" fontId="28"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xf numFmtId="169" fontId="73" fillId="0" borderId="0" applyFont="0" applyFill="0" applyBorder="0" applyAlignment="0" applyProtection="0"/>
    <xf numFmtId="169" fontId="7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xf numFmtId="169" fontId="73" fillId="0" borderId="0" applyFont="0" applyFill="0" applyBorder="0" applyAlignment="0" applyProtection="0"/>
    <xf numFmtId="0" fontId="28"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xf numFmtId="0" fontId="28" fillId="0" borderId="0"/>
    <xf numFmtId="0" fontId="28" fillId="0" borderId="0"/>
    <xf numFmtId="20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9" fontId="73" fillId="0" borderId="0" applyFont="0" applyFill="0" applyBorder="0" applyAlignment="0" applyProtection="0"/>
    <xf numFmtId="0" fontId="28" fillId="0" borderId="0"/>
    <xf numFmtId="0" fontId="28" fillId="0" borderId="0"/>
    <xf numFmtId="207" fontId="73" fillId="0" borderId="0" applyFont="0" applyFill="0" applyBorder="0" applyAlignment="0" applyProtection="0"/>
    <xf numFmtId="0" fontId="28" fillId="0" borderId="0"/>
    <xf numFmtId="0" fontId="28" fillId="0" borderId="0"/>
    <xf numFmtId="0" fontId="28" fillId="0" borderId="0"/>
    <xf numFmtId="199" fontId="65"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202" fontId="65" fillId="0" borderId="0" applyFont="0" applyFill="0" applyBorder="0" applyAlignment="0" applyProtection="0"/>
    <xf numFmtId="43" fontId="65"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65" fontId="73" fillId="0" borderId="0" applyFont="0" applyFill="0" applyBorder="0" applyAlignment="0" applyProtection="0"/>
    <xf numFmtId="181"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175" fontId="73" fillId="0" borderId="0" applyFont="0" applyFill="0" applyBorder="0" applyAlignment="0" applyProtection="0"/>
    <xf numFmtId="165" fontId="73" fillId="0" borderId="0" applyFont="0" applyFill="0" applyBorder="0" applyAlignment="0" applyProtection="0"/>
    <xf numFmtId="211"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5" fontId="73" fillId="0" borderId="0" applyFont="0" applyFill="0" applyBorder="0" applyAlignment="0" applyProtection="0"/>
    <xf numFmtId="172" fontId="73" fillId="0" borderId="0" applyFont="0" applyFill="0" applyBorder="0" applyAlignment="0" applyProtection="0"/>
    <xf numFmtId="181"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43" fontId="73" fillId="0" borderId="0" applyFont="0" applyFill="0" applyBorder="0" applyAlignment="0" applyProtection="0"/>
    <xf numFmtId="165" fontId="73" fillId="0" borderId="0" applyFont="0" applyFill="0" applyBorder="0" applyAlignment="0" applyProtection="0"/>
    <xf numFmtId="210" fontId="73" fillId="0" borderId="0" applyFont="0" applyFill="0" applyBorder="0" applyAlignment="0" applyProtection="0"/>
    <xf numFmtId="0"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2"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165"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212" fontId="73" fillId="0" borderId="0" applyFont="0" applyFill="0" applyBorder="0" applyAlignment="0" applyProtection="0"/>
    <xf numFmtId="165"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212" fontId="73" fillId="0" borderId="0" applyFont="0" applyFill="0" applyBorder="0" applyAlignment="0" applyProtection="0"/>
    <xf numFmtId="175" fontId="73" fillId="0" borderId="0" applyFont="0" applyFill="0" applyBorder="0" applyAlignment="0" applyProtection="0"/>
    <xf numFmtId="172"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213" fontId="73" fillId="0" borderId="0" applyFont="0" applyFill="0" applyBorder="0" applyAlignment="0" applyProtection="0"/>
    <xf numFmtId="214"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41" fontId="65"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90" fontId="65" fillId="0" borderId="0" applyFont="0" applyFill="0" applyBorder="0" applyAlignment="0" applyProtection="0"/>
    <xf numFmtId="190" fontId="65"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7"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90"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190" fontId="65" fillId="0" borderId="0" applyFont="0" applyFill="0" applyBorder="0" applyAlignment="0" applyProtection="0"/>
    <xf numFmtId="216" fontId="76"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190" fontId="73" fillId="0" borderId="0" applyFont="0" applyFill="0" applyBorder="0" applyAlignment="0" applyProtection="0"/>
    <xf numFmtId="217"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65" fontId="73" fillId="0" borderId="0" applyFont="0" applyFill="0" applyBorder="0" applyAlignment="0" applyProtection="0"/>
    <xf numFmtId="181"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175" fontId="73" fillId="0" borderId="0" applyFont="0" applyFill="0" applyBorder="0" applyAlignment="0" applyProtection="0"/>
    <xf numFmtId="165" fontId="73" fillId="0" borderId="0" applyFont="0" applyFill="0" applyBorder="0" applyAlignment="0" applyProtection="0"/>
    <xf numFmtId="211"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5" fontId="73" fillId="0" borderId="0" applyFont="0" applyFill="0" applyBorder="0" applyAlignment="0" applyProtection="0"/>
    <xf numFmtId="172" fontId="73" fillId="0" borderId="0" applyFont="0" applyFill="0" applyBorder="0" applyAlignment="0" applyProtection="0"/>
    <xf numFmtId="181"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43" fontId="73" fillId="0" borderId="0" applyFont="0" applyFill="0" applyBorder="0" applyAlignment="0" applyProtection="0"/>
    <xf numFmtId="165" fontId="73" fillId="0" borderId="0" applyFont="0" applyFill="0" applyBorder="0" applyAlignment="0" applyProtection="0"/>
    <xf numFmtId="210" fontId="73" fillId="0" borderId="0" applyFont="0" applyFill="0" applyBorder="0" applyAlignment="0" applyProtection="0"/>
    <xf numFmtId="0"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2"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165"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212" fontId="73" fillId="0" borderId="0" applyFont="0" applyFill="0" applyBorder="0" applyAlignment="0" applyProtection="0"/>
    <xf numFmtId="165"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212" fontId="73" fillId="0" borderId="0" applyFont="0" applyFill="0" applyBorder="0" applyAlignment="0" applyProtection="0"/>
    <xf numFmtId="175" fontId="73" fillId="0" borderId="0" applyFont="0" applyFill="0" applyBorder="0" applyAlignment="0" applyProtection="0"/>
    <xf numFmtId="172"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213" fontId="73" fillId="0" borderId="0" applyFont="0" applyFill="0" applyBorder="0" applyAlignment="0" applyProtection="0"/>
    <xf numFmtId="214" fontId="73" fillId="0" borderId="0" applyFont="0" applyFill="0" applyBorder="0" applyAlignment="0" applyProtection="0"/>
    <xf numFmtId="43" fontId="65"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64" fontId="73" fillId="0" borderId="0" applyFont="0" applyFill="0" applyBorder="0" applyAlignment="0" applyProtection="0"/>
    <xf numFmtId="180"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18" fontId="73" fillId="0" borderId="0" applyFont="0" applyFill="0" applyBorder="0" applyAlignment="0" applyProtection="0"/>
    <xf numFmtId="164" fontId="73" fillId="0" borderId="0" applyFont="0" applyFill="0" applyBorder="0" applyAlignment="0" applyProtection="0"/>
    <xf numFmtId="219"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18" fontId="73" fillId="0" borderId="0" applyFont="0" applyFill="0" applyBorder="0" applyAlignment="0" applyProtection="0"/>
    <xf numFmtId="170" fontId="73" fillId="0" borderId="0" applyFont="0" applyFill="0" applyBorder="0" applyAlignment="0" applyProtection="0"/>
    <xf numFmtId="180"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41" fontId="73" fillId="0" borderId="0" applyFont="0" applyFill="0" applyBorder="0" applyAlignment="0" applyProtection="0"/>
    <xf numFmtId="164" fontId="73" fillId="0" borderId="0" applyFont="0" applyFill="0" applyBorder="0" applyAlignment="0" applyProtection="0"/>
    <xf numFmtId="208" fontId="73" fillId="0" borderId="0" applyFont="0" applyFill="0" applyBorder="0" applyAlignment="0" applyProtection="0"/>
    <xf numFmtId="208" fontId="65"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219" fontId="73" fillId="0" borderId="0" applyFont="0" applyFill="0" applyBorder="0" applyAlignment="0" applyProtection="0"/>
    <xf numFmtId="208" fontId="65" fillId="0" borderId="0" applyFont="0" applyFill="0" applyBorder="0" applyAlignment="0" applyProtection="0"/>
    <xf numFmtId="208" fontId="73" fillId="0" borderId="0" applyFont="0" applyFill="0" applyBorder="0" applyAlignment="0" applyProtection="0"/>
    <xf numFmtId="221" fontId="73" fillId="0" borderId="0" applyFont="0" applyFill="0" applyBorder="0" applyAlignment="0" applyProtection="0"/>
    <xf numFmtId="208" fontId="73" fillId="0" borderId="0" applyFont="0" applyFill="0" applyBorder="0" applyAlignment="0" applyProtection="0"/>
    <xf numFmtId="220"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164"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20" fontId="73" fillId="0" borderId="0" applyFont="0" applyFill="0" applyBorder="0" applyAlignment="0" applyProtection="0"/>
    <xf numFmtId="164"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219"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20" fontId="73" fillId="0" borderId="0" applyFont="0" applyFill="0" applyBorder="0" applyAlignment="0" applyProtection="0"/>
    <xf numFmtId="218" fontId="73" fillId="0" borderId="0" applyFont="0" applyFill="0" applyBorder="0" applyAlignment="0" applyProtection="0"/>
    <xf numFmtId="170"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22" fontId="73" fillId="0" borderId="0" applyFont="0" applyFill="0" applyBorder="0" applyAlignment="0" applyProtection="0"/>
    <xf numFmtId="223"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219" fontId="73" fillId="0" borderId="0" applyFont="0" applyFill="0" applyBorder="0" applyAlignment="0" applyProtection="0"/>
    <xf numFmtId="208"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90" fontId="65" fillId="0" borderId="0" applyFont="0" applyFill="0" applyBorder="0" applyAlignment="0" applyProtection="0"/>
    <xf numFmtId="190" fontId="65"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7"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90"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190" fontId="65" fillId="0" borderId="0" applyFont="0" applyFill="0" applyBorder="0" applyAlignment="0" applyProtection="0"/>
    <xf numFmtId="216" fontId="76"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190" fontId="73" fillId="0" borderId="0" applyFont="0" applyFill="0" applyBorder="0" applyAlignment="0" applyProtection="0"/>
    <xf numFmtId="217" fontId="73" fillId="0" borderId="0" applyFont="0" applyFill="0" applyBorder="0" applyAlignment="0" applyProtection="0"/>
    <xf numFmtId="41" fontId="65"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43" fontId="65"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64" fontId="73" fillId="0" borderId="0" applyFont="0" applyFill="0" applyBorder="0" applyAlignment="0" applyProtection="0"/>
    <xf numFmtId="180"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18" fontId="73" fillId="0" borderId="0" applyFont="0" applyFill="0" applyBorder="0" applyAlignment="0" applyProtection="0"/>
    <xf numFmtId="164" fontId="73" fillId="0" borderId="0" applyFont="0" applyFill="0" applyBorder="0" applyAlignment="0" applyProtection="0"/>
    <xf numFmtId="219"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18" fontId="73" fillId="0" borderId="0" applyFont="0" applyFill="0" applyBorder="0" applyAlignment="0" applyProtection="0"/>
    <xf numFmtId="170" fontId="73" fillId="0" borderId="0" applyFont="0" applyFill="0" applyBorder="0" applyAlignment="0" applyProtection="0"/>
    <xf numFmtId="180"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41" fontId="73" fillId="0" borderId="0" applyFont="0" applyFill="0" applyBorder="0" applyAlignment="0" applyProtection="0"/>
    <xf numFmtId="164" fontId="73" fillId="0" borderId="0" applyFont="0" applyFill="0" applyBorder="0" applyAlignment="0" applyProtection="0"/>
    <xf numFmtId="208" fontId="73" fillId="0" borderId="0" applyFont="0" applyFill="0" applyBorder="0" applyAlignment="0" applyProtection="0"/>
    <xf numFmtId="208" fontId="65"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219" fontId="73" fillId="0" borderId="0" applyFont="0" applyFill="0" applyBorder="0" applyAlignment="0" applyProtection="0"/>
    <xf numFmtId="208" fontId="65" fillId="0" borderId="0" applyFont="0" applyFill="0" applyBorder="0" applyAlignment="0" applyProtection="0"/>
    <xf numFmtId="208" fontId="73" fillId="0" borderId="0" applyFont="0" applyFill="0" applyBorder="0" applyAlignment="0" applyProtection="0"/>
    <xf numFmtId="221" fontId="73" fillId="0" borderId="0" applyFont="0" applyFill="0" applyBorder="0" applyAlignment="0" applyProtection="0"/>
    <xf numFmtId="208" fontId="73" fillId="0" borderId="0" applyFont="0" applyFill="0" applyBorder="0" applyAlignment="0" applyProtection="0"/>
    <xf numFmtId="220"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164"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20" fontId="73" fillId="0" borderId="0" applyFont="0" applyFill="0" applyBorder="0" applyAlignment="0" applyProtection="0"/>
    <xf numFmtId="164"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219"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20" fontId="73" fillId="0" borderId="0" applyFont="0" applyFill="0" applyBorder="0" applyAlignment="0" applyProtection="0"/>
    <xf numFmtId="218" fontId="73" fillId="0" borderId="0" applyFont="0" applyFill="0" applyBorder="0" applyAlignment="0" applyProtection="0"/>
    <xf numFmtId="170"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22" fontId="73" fillId="0" borderId="0" applyFont="0" applyFill="0" applyBorder="0" applyAlignment="0" applyProtection="0"/>
    <xf numFmtId="223"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219" fontId="73" fillId="0" borderId="0" applyFont="0" applyFill="0" applyBorder="0" applyAlignment="0" applyProtection="0"/>
    <xf numFmtId="208"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65" fontId="73" fillId="0" borderId="0" applyFont="0" applyFill="0" applyBorder="0" applyAlignment="0" applyProtection="0"/>
    <xf numFmtId="181"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175" fontId="73" fillId="0" borderId="0" applyFont="0" applyFill="0" applyBorder="0" applyAlignment="0" applyProtection="0"/>
    <xf numFmtId="165" fontId="73" fillId="0" borderId="0" applyFont="0" applyFill="0" applyBorder="0" applyAlignment="0" applyProtection="0"/>
    <xf numFmtId="211"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5" fontId="73" fillId="0" borderId="0" applyFont="0" applyFill="0" applyBorder="0" applyAlignment="0" applyProtection="0"/>
    <xf numFmtId="172" fontId="73" fillId="0" borderId="0" applyFont="0" applyFill="0" applyBorder="0" applyAlignment="0" applyProtection="0"/>
    <xf numFmtId="181"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43" fontId="73" fillId="0" borderId="0" applyFont="0" applyFill="0" applyBorder="0" applyAlignment="0" applyProtection="0"/>
    <xf numFmtId="165" fontId="73" fillId="0" borderId="0" applyFont="0" applyFill="0" applyBorder="0" applyAlignment="0" applyProtection="0"/>
    <xf numFmtId="210" fontId="73" fillId="0" borderId="0" applyFont="0" applyFill="0" applyBorder="0" applyAlignment="0" applyProtection="0"/>
    <xf numFmtId="0"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2"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165"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212" fontId="73" fillId="0" borderId="0" applyFont="0" applyFill="0" applyBorder="0" applyAlignment="0" applyProtection="0"/>
    <xf numFmtId="165"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212" fontId="73" fillId="0" borderId="0" applyFont="0" applyFill="0" applyBorder="0" applyAlignment="0" applyProtection="0"/>
    <xf numFmtId="175" fontId="73" fillId="0" borderId="0" applyFont="0" applyFill="0" applyBorder="0" applyAlignment="0" applyProtection="0"/>
    <xf numFmtId="172"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213" fontId="73" fillId="0" borderId="0" applyFont="0" applyFill="0" applyBorder="0" applyAlignment="0" applyProtection="0"/>
    <xf numFmtId="214"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41"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202" fontId="65"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209" fontId="73" fillId="0" borderId="0" applyFont="0" applyFill="0" applyBorder="0" applyAlignment="0" applyProtection="0"/>
    <xf numFmtId="190"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190" fontId="65" fillId="0" borderId="0" applyFont="0" applyFill="0" applyBorder="0" applyAlignment="0" applyProtection="0"/>
    <xf numFmtId="216" fontId="76"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190" fontId="73" fillId="0" borderId="0" applyFont="0" applyFill="0" applyBorder="0" applyAlignment="0" applyProtection="0"/>
    <xf numFmtId="0" fontId="28"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xf numFmtId="0" fontId="28" fillId="0" borderId="0"/>
    <xf numFmtId="169"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0" fontId="28" fillId="0" borderId="0"/>
    <xf numFmtId="217"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41" fontId="65"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64" fontId="73" fillId="0" borderId="0" applyFont="0" applyFill="0" applyBorder="0" applyAlignment="0" applyProtection="0"/>
    <xf numFmtId="180"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18" fontId="73" fillId="0" borderId="0" applyFont="0" applyFill="0" applyBorder="0" applyAlignment="0" applyProtection="0"/>
    <xf numFmtId="164" fontId="73" fillId="0" borderId="0" applyFont="0" applyFill="0" applyBorder="0" applyAlignment="0" applyProtection="0"/>
    <xf numFmtId="219"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18" fontId="73" fillId="0" borderId="0" applyFont="0" applyFill="0" applyBorder="0" applyAlignment="0" applyProtection="0"/>
    <xf numFmtId="170" fontId="73" fillId="0" borderId="0" applyFont="0" applyFill="0" applyBorder="0" applyAlignment="0" applyProtection="0"/>
    <xf numFmtId="180"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41" fontId="73" fillId="0" borderId="0" applyFont="0" applyFill="0" applyBorder="0" applyAlignment="0" applyProtection="0"/>
    <xf numFmtId="164" fontId="73" fillId="0" borderId="0" applyFont="0" applyFill="0" applyBorder="0" applyAlignment="0" applyProtection="0"/>
    <xf numFmtId="208" fontId="73" fillId="0" borderId="0" applyFont="0" applyFill="0" applyBorder="0" applyAlignment="0" applyProtection="0"/>
    <xf numFmtId="208" fontId="65"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219" fontId="73" fillId="0" borderId="0" applyFont="0" applyFill="0" applyBorder="0" applyAlignment="0" applyProtection="0"/>
    <xf numFmtId="208" fontId="65" fillId="0" borderId="0" applyFont="0" applyFill="0" applyBorder="0" applyAlignment="0" applyProtection="0"/>
    <xf numFmtId="208" fontId="73" fillId="0" borderId="0" applyFont="0" applyFill="0" applyBorder="0" applyAlignment="0" applyProtection="0"/>
    <xf numFmtId="221" fontId="73" fillId="0" borderId="0" applyFont="0" applyFill="0" applyBorder="0" applyAlignment="0" applyProtection="0"/>
    <xf numFmtId="208" fontId="73" fillId="0" borderId="0" applyFont="0" applyFill="0" applyBorder="0" applyAlignment="0" applyProtection="0"/>
    <xf numFmtId="220"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164"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20" fontId="73" fillId="0" borderId="0" applyFont="0" applyFill="0" applyBorder="0" applyAlignment="0" applyProtection="0"/>
    <xf numFmtId="164"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219"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20" fontId="73" fillId="0" borderId="0" applyFont="0" applyFill="0" applyBorder="0" applyAlignment="0" applyProtection="0"/>
    <xf numFmtId="218" fontId="73" fillId="0" borderId="0" applyFont="0" applyFill="0" applyBorder="0" applyAlignment="0" applyProtection="0"/>
    <xf numFmtId="170"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222" fontId="73" fillId="0" borderId="0" applyFont="0" applyFill="0" applyBorder="0" applyAlignment="0" applyProtection="0"/>
    <xf numFmtId="223"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219" fontId="73" fillId="0" borderId="0" applyFont="0" applyFill="0" applyBorder="0" applyAlignment="0" applyProtection="0"/>
    <xf numFmtId="208"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65" fontId="73" fillId="0" borderId="0" applyFont="0" applyFill="0" applyBorder="0" applyAlignment="0" applyProtection="0"/>
    <xf numFmtId="181"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175" fontId="73" fillId="0" borderId="0" applyFont="0" applyFill="0" applyBorder="0" applyAlignment="0" applyProtection="0"/>
    <xf numFmtId="165" fontId="73" fillId="0" borderId="0" applyFont="0" applyFill="0" applyBorder="0" applyAlignment="0" applyProtection="0"/>
    <xf numFmtId="211"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5" fontId="73" fillId="0" borderId="0" applyFont="0" applyFill="0" applyBorder="0" applyAlignment="0" applyProtection="0"/>
    <xf numFmtId="172" fontId="73" fillId="0" borderId="0" applyFont="0" applyFill="0" applyBorder="0" applyAlignment="0" applyProtection="0"/>
    <xf numFmtId="181"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43" fontId="73" fillId="0" borderId="0" applyFont="0" applyFill="0" applyBorder="0" applyAlignment="0" applyProtection="0"/>
    <xf numFmtId="165" fontId="73" fillId="0" borderId="0" applyFont="0" applyFill="0" applyBorder="0" applyAlignment="0" applyProtection="0"/>
    <xf numFmtId="210" fontId="73" fillId="0" borderId="0" applyFont="0" applyFill="0" applyBorder="0" applyAlignment="0" applyProtection="0"/>
    <xf numFmtId="0"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2"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210" fontId="73" fillId="0" borderId="0" applyFont="0" applyFill="0" applyBorder="0" applyAlignment="0" applyProtection="0"/>
    <xf numFmtId="165"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43"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212" fontId="73" fillId="0" borderId="0" applyFont="0" applyFill="0" applyBorder="0" applyAlignment="0" applyProtection="0"/>
    <xf numFmtId="165"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210"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172" fontId="73" fillId="0" borderId="0" applyFont="0" applyFill="0" applyBorder="0" applyAlignment="0" applyProtection="0"/>
    <xf numFmtId="43" fontId="73" fillId="0" borderId="0" applyFont="0" applyFill="0" applyBorder="0" applyAlignment="0" applyProtection="0"/>
    <xf numFmtId="212" fontId="73" fillId="0" borderId="0" applyFont="0" applyFill="0" applyBorder="0" applyAlignment="0" applyProtection="0"/>
    <xf numFmtId="175" fontId="73" fillId="0" borderId="0" applyFont="0" applyFill="0" applyBorder="0" applyAlignment="0" applyProtection="0"/>
    <xf numFmtId="172"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175" fontId="73" fillId="0" borderId="0" applyFont="0" applyFill="0" applyBorder="0" applyAlignment="0" applyProtection="0"/>
    <xf numFmtId="210" fontId="73" fillId="0" borderId="0" applyFont="0" applyFill="0" applyBorder="0" applyAlignment="0" applyProtection="0"/>
    <xf numFmtId="213" fontId="73" fillId="0" borderId="0" applyFont="0" applyFill="0" applyBorder="0" applyAlignment="0" applyProtection="0"/>
    <xf numFmtId="214" fontId="73" fillId="0" borderId="0" applyFont="0" applyFill="0" applyBorder="0" applyAlignment="0" applyProtection="0"/>
    <xf numFmtId="21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172" fontId="73" fillId="0" borderId="0" applyFont="0" applyFill="0" applyBorder="0" applyAlignment="0" applyProtection="0"/>
    <xf numFmtId="211" fontId="73" fillId="0" borderId="0" applyFont="0" applyFill="0" applyBorder="0" applyAlignment="0" applyProtection="0"/>
    <xf numFmtId="210" fontId="73"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202" fontId="65" fillId="0" borderId="0" applyFont="0" applyFill="0" applyBorder="0" applyAlignment="0" applyProtection="0"/>
    <xf numFmtId="43" fontId="65" fillId="0" borderId="0" applyFont="0" applyFill="0" applyBorder="0" applyAlignment="0" applyProtection="0"/>
    <xf numFmtId="0" fontId="28" fillId="0" borderId="0"/>
    <xf numFmtId="209" fontId="73" fillId="0" borderId="0" applyFont="0" applyFill="0" applyBorder="0" applyAlignment="0" applyProtection="0"/>
    <xf numFmtId="169" fontId="7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9" fontId="73" fillId="0" borderId="0" applyFont="0" applyFill="0" applyBorder="0" applyAlignment="0" applyProtection="0"/>
    <xf numFmtId="0" fontId="75" fillId="0" borderId="0">
      <alignment vertical="top"/>
    </xf>
    <xf numFmtId="0" fontId="75" fillId="0" borderId="0">
      <alignment vertical="top"/>
    </xf>
    <xf numFmtId="0" fontId="74" fillId="0" borderId="0">
      <alignment vertical="top"/>
    </xf>
    <xf numFmtId="0" fontId="74" fillId="0" borderId="0">
      <alignment vertical="top"/>
    </xf>
    <xf numFmtId="0" fontId="74" fillId="0" borderId="0">
      <alignment vertical="top"/>
    </xf>
    <xf numFmtId="0" fontId="2" fillId="0" borderId="0"/>
    <xf numFmtId="0" fontId="75" fillId="0" borderId="0">
      <alignment vertical="top"/>
    </xf>
    <xf numFmtId="0" fontId="75" fillId="0" borderId="0">
      <alignment vertical="top"/>
    </xf>
    <xf numFmtId="0" fontId="74" fillId="0" borderId="0">
      <alignment vertical="top"/>
    </xf>
    <xf numFmtId="0" fontId="74" fillId="0" borderId="0">
      <alignment vertical="top"/>
    </xf>
    <xf numFmtId="0" fontId="74"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4" fillId="0" borderId="0">
      <alignment vertical="top"/>
    </xf>
    <xf numFmtId="0" fontId="74" fillId="0" borderId="0">
      <alignment vertical="top"/>
    </xf>
    <xf numFmtId="0" fontId="74" fillId="0" borderId="0">
      <alignment vertical="top"/>
    </xf>
    <xf numFmtId="0" fontId="75" fillId="0" borderId="0">
      <alignment vertical="top"/>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202" fontId="48" fillId="0" borderId="0" applyProtection="0"/>
    <xf numFmtId="199" fontId="48" fillId="0" borderId="0" applyProtection="0"/>
    <xf numFmtId="199" fontId="48" fillId="0" borderId="0" applyProtection="0"/>
    <xf numFmtId="0" fontId="66" fillId="0" borderId="0" applyProtection="0"/>
    <xf numFmtId="202" fontId="48" fillId="0" borderId="0" applyProtection="0"/>
    <xf numFmtId="199" fontId="48" fillId="0" borderId="0" applyProtection="0"/>
    <xf numFmtId="199" fontId="48" fillId="0" borderId="0" applyProtection="0"/>
    <xf numFmtId="0" fontId="66" fillId="0" borderId="0" applyProtection="0"/>
    <xf numFmtId="209" fontId="7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xf numFmtId="207" fontId="73" fillId="0" borderId="0" applyFont="0" applyFill="0" applyBorder="0" applyAlignment="0" applyProtection="0"/>
    <xf numFmtId="0" fontId="28" fillId="0" borderId="0"/>
    <xf numFmtId="169" fontId="73" fillId="0" borderId="0" applyFont="0" applyFill="0" applyBorder="0" applyAlignment="0" applyProtection="0"/>
    <xf numFmtId="179" fontId="77" fillId="0" borderId="0" applyFont="0" applyFill="0" applyBorder="0" applyAlignment="0" applyProtection="0"/>
    <xf numFmtId="0" fontId="2" fillId="0" borderId="0"/>
    <xf numFmtId="0" fontId="2" fillId="0" borderId="0"/>
    <xf numFmtId="197" fontId="78" fillId="0" borderId="0" applyFont="0" applyFill="0" applyBorder="0" applyAlignment="0" applyProtection="0"/>
    <xf numFmtId="198" fontId="78" fillId="0" borderId="0" applyFont="0" applyFill="0" applyBorder="0" applyAlignment="0" applyProtection="0"/>
    <xf numFmtId="0" fontId="44" fillId="0" borderId="0"/>
    <xf numFmtId="0" fontId="50" fillId="0" borderId="0"/>
    <xf numFmtId="0" fontId="50" fillId="0" borderId="0"/>
    <xf numFmtId="0" fontId="50" fillId="0" borderId="0"/>
    <xf numFmtId="0" fontId="52" fillId="0" borderId="0"/>
    <xf numFmtId="1" fontId="79" fillId="0" borderId="1" applyBorder="0" applyAlignment="0">
      <alignment horizontal="center"/>
    </xf>
    <xf numFmtId="1" fontId="79" fillId="0" borderId="1" applyBorder="0" applyAlignment="0">
      <alignment horizontal="center"/>
    </xf>
    <xf numFmtId="0" fontId="47" fillId="0" borderId="0"/>
    <xf numFmtId="0" fontId="47" fillId="0" borderId="0"/>
    <xf numFmtId="0" fontId="2" fillId="0" borderId="0"/>
    <xf numFmtId="0" fontId="80" fillId="0" borderId="0"/>
    <xf numFmtId="0" fontId="47" fillId="0" borderId="0" applyProtection="0"/>
    <xf numFmtId="3" fontId="24" fillId="0" borderId="1"/>
    <xf numFmtId="3" fontId="24" fillId="0" borderId="1"/>
    <xf numFmtId="0" fontId="30" fillId="2" borderId="0"/>
    <xf numFmtId="0" fontId="30" fillId="2" borderId="0"/>
    <xf numFmtId="0" fontId="30" fillId="2" borderId="0"/>
    <xf numFmtId="179" fontId="77" fillId="0" borderId="0" applyFont="0" applyFill="0" applyBorder="0" applyAlignment="0" applyProtection="0"/>
    <xf numFmtId="0" fontId="30"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179" fontId="77" fillId="0" borderId="0" applyFont="0" applyFill="0" applyBorder="0" applyAlignment="0" applyProtection="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2" fillId="0" borderId="0" applyFont="0" applyFill="0" applyBorder="0" applyAlignment="0">
      <alignment horizontal="left"/>
    </xf>
    <xf numFmtId="0" fontId="30" fillId="2" borderId="0"/>
    <xf numFmtId="0" fontId="82" fillId="0" borderId="0" applyFont="0" applyFill="0" applyBorder="0" applyAlignment="0">
      <alignment horizontal="left"/>
    </xf>
    <xf numFmtId="0" fontId="81" fillId="2" borderId="0"/>
    <xf numFmtId="0" fontId="81" fillId="2" borderId="0"/>
    <xf numFmtId="0" fontId="81" fillId="2" borderId="0"/>
    <xf numFmtId="0" fontId="81" fillId="2" borderId="0"/>
    <xf numFmtId="0" fontId="81" fillId="2" borderId="0"/>
    <xf numFmtId="0" fontId="81" fillId="2" borderId="0"/>
    <xf numFmtId="179" fontId="77" fillId="0" borderId="0" applyFont="0" applyFill="0" applyBorder="0" applyAlignment="0" applyProtection="0"/>
    <xf numFmtId="0" fontId="30" fillId="2" borderId="0"/>
    <xf numFmtId="0" fontId="30" fillId="2" borderId="0"/>
    <xf numFmtId="0" fontId="83" fillId="0" borderId="1" applyNumberFormat="0" applyFont="0" applyBorder="0">
      <alignment horizontal="left" indent="2"/>
    </xf>
    <xf numFmtId="0" fontId="83" fillId="0" borderId="1" applyNumberFormat="0" applyFont="0" applyBorder="0">
      <alignment horizontal="left" indent="2"/>
    </xf>
    <xf numFmtId="0" fontId="82" fillId="0" borderId="0" applyFont="0" applyFill="0" applyBorder="0" applyAlignment="0">
      <alignment horizontal="left"/>
    </xf>
    <xf numFmtId="0" fontId="82" fillId="0" borderId="0" applyFont="0" applyFill="0" applyBorder="0" applyAlignment="0">
      <alignment horizontal="left"/>
    </xf>
    <xf numFmtId="0" fontId="84" fillId="0" borderId="0"/>
    <xf numFmtId="0" fontId="85" fillId="4" borderId="17" applyFont="0" applyFill="0" applyAlignment="0">
      <alignment vertical="center" wrapText="1"/>
    </xf>
    <xf numFmtId="9" fontId="86" fillId="0" borderId="0" applyBorder="0" applyAlignment="0" applyProtection="0"/>
    <xf numFmtId="0" fontId="3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31" fillId="2" borderId="0"/>
    <xf numFmtId="0" fontId="31" fillId="2" borderId="0"/>
    <xf numFmtId="0" fontId="83" fillId="0" borderId="1" applyNumberFormat="0" applyFont="0" applyBorder="0" applyAlignment="0">
      <alignment horizontal="center"/>
    </xf>
    <xf numFmtId="0" fontId="83" fillId="0" borderId="1" applyNumberFormat="0" applyFont="0" applyBorder="0" applyAlignment="0">
      <alignment horizontal="center"/>
    </xf>
    <xf numFmtId="0" fontId="87" fillId="5" borderId="0" applyNumberFormat="0" applyBorder="0" applyAlignment="0" applyProtection="0"/>
    <xf numFmtId="0" fontId="87" fillId="6" borderId="0" applyNumberFormat="0" applyBorder="0" applyAlignment="0" applyProtection="0"/>
    <xf numFmtId="0" fontId="87" fillId="7" borderId="0" applyNumberFormat="0" applyBorder="0" applyAlignment="0" applyProtection="0"/>
    <xf numFmtId="0" fontId="87" fillId="8" borderId="0" applyNumberFormat="0" applyBorder="0" applyAlignment="0" applyProtection="0"/>
    <xf numFmtId="0" fontId="87" fillId="9" borderId="0" applyNumberFormat="0" applyBorder="0" applyAlignment="0" applyProtection="0"/>
    <xf numFmtId="0" fontId="87" fillId="10" borderId="0" applyNumberFormat="0" applyBorder="0" applyAlignment="0" applyProtection="0"/>
    <xf numFmtId="0" fontId="88" fillId="0" borderId="0"/>
    <xf numFmtId="0" fontId="32"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81" fillId="2" borderId="0"/>
    <xf numFmtId="0" fontId="32" fillId="2" borderId="0"/>
    <xf numFmtId="0" fontId="33"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81" fillId="0" borderId="0">
      <alignment wrapText="1"/>
    </xf>
    <xf numFmtId="0" fontId="33" fillId="0" borderId="0">
      <alignment wrapText="1"/>
    </xf>
    <xf numFmtId="0" fontId="87" fillId="11" borderId="0" applyNumberFormat="0" applyBorder="0" applyAlignment="0" applyProtection="0"/>
    <xf numFmtId="0" fontId="87" fillId="12" borderId="0" applyNumberFormat="0" applyBorder="0" applyAlignment="0" applyProtection="0"/>
    <xf numFmtId="0" fontId="87" fillId="13" borderId="0" applyNumberFormat="0" applyBorder="0" applyAlignment="0" applyProtection="0"/>
    <xf numFmtId="0" fontId="87" fillId="8" borderId="0" applyNumberFormat="0" applyBorder="0" applyAlignment="0" applyProtection="0"/>
    <xf numFmtId="0" fontId="87" fillId="11" borderId="0" applyNumberFormat="0" applyBorder="0" applyAlignment="0" applyProtection="0"/>
    <xf numFmtId="0" fontId="87" fillId="14" borderId="0" applyNumberFormat="0" applyBorder="0" applyAlignment="0" applyProtection="0"/>
    <xf numFmtId="173" fontId="89" fillId="0" borderId="2" applyNumberFormat="0" applyFont="0" applyBorder="0" applyAlignment="0">
      <alignment horizontal="center"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90" fillId="15" borderId="0" applyNumberFormat="0" applyBorder="0" applyAlignment="0" applyProtection="0"/>
    <xf numFmtId="0" fontId="90" fillId="12" borderId="0" applyNumberFormat="0" applyBorder="0" applyAlignment="0" applyProtection="0"/>
    <xf numFmtId="0" fontId="90" fillId="13" borderId="0" applyNumberFormat="0" applyBorder="0" applyAlignment="0" applyProtection="0"/>
    <xf numFmtId="0" fontId="90" fillId="16" borderId="0" applyNumberFormat="0" applyBorder="0" applyAlignment="0" applyProtection="0"/>
    <xf numFmtId="0" fontId="90" fillId="17" borderId="0" applyNumberFormat="0" applyBorder="0" applyAlignment="0" applyProtection="0"/>
    <xf numFmtId="0" fontId="90" fillId="1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90" fillId="19" borderId="0" applyNumberFormat="0" applyBorder="0" applyAlignment="0" applyProtection="0"/>
    <xf numFmtId="0" fontId="90" fillId="20" borderId="0" applyNumberFormat="0" applyBorder="0" applyAlignment="0" applyProtection="0"/>
    <xf numFmtId="0" fontId="90" fillId="21" borderId="0" applyNumberFormat="0" applyBorder="0" applyAlignment="0" applyProtection="0"/>
    <xf numFmtId="0" fontId="90" fillId="16" borderId="0" applyNumberFormat="0" applyBorder="0" applyAlignment="0" applyProtection="0"/>
    <xf numFmtId="0" fontId="90" fillId="17" borderId="0" applyNumberFormat="0" applyBorder="0" applyAlignment="0" applyProtection="0"/>
    <xf numFmtId="0" fontId="90" fillId="22" borderId="0" applyNumberFormat="0" applyBorder="0" applyAlignment="0" applyProtection="0"/>
    <xf numFmtId="224" fontId="91" fillId="0" borderId="0" applyFont="0" applyFill="0" applyBorder="0" applyAlignment="0" applyProtection="0"/>
    <xf numFmtId="0" fontId="36" fillId="0" borderId="0" applyFont="0" applyFill="0" applyBorder="0" applyAlignment="0" applyProtection="0"/>
    <xf numFmtId="7" fontId="92" fillId="0" borderId="0" applyFont="0" applyFill="0" applyBorder="0" applyAlignment="0" applyProtection="0"/>
    <xf numFmtId="219" fontId="91" fillId="0" borderId="0" applyFont="0" applyFill="0" applyBorder="0" applyAlignment="0" applyProtection="0"/>
    <xf numFmtId="0" fontId="36" fillId="0" borderId="0" applyFont="0" applyFill="0" applyBorder="0" applyAlignment="0" applyProtection="0"/>
    <xf numFmtId="225" fontId="91" fillId="0" borderId="0" applyFont="0" applyFill="0" applyBorder="0" applyAlignment="0" applyProtection="0"/>
    <xf numFmtId="0" fontId="93" fillId="0" borderId="0">
      <alignment horizontal="center" wrapText="1"/>
      <protection locked="0"/>
    </xf>
    <xf numFmtId="0" fontId="94" fillId="0" borderId="0">
      <alignment horizontal="center" wrapText="1"/>
      <protection locked="0"/>
    </xf>
    <xf numFmtId="0" fontId="95" fillId="0" borderId="0" applyNumberFormat="0" applyBorder="0" applyAlignment="0">
      <alignment horizontal="center"/>
    </xf>
    <xf numFmtId="180" fontId="96" fillId="0" borderId="0" applyFont="0" applyFill="0" applyBorder="0" applyAlignment="0" applyProtection="0"/>
    <xf numFmtId="226" fontId="73" fillId="0" borderId="0" applyFont="0" applyFill="0" applyBorder="0" applyAlignment="0" applyProtection="0"/>
    <xf numFmtId="181" fontId="96" fillId="0" borderId="0" applyFont="0" applyFill="0" applyBorder="0" applyAlignment="0" applyProtection="0"/>
    <xf numFmtId="227" fontId="73" fillId="0" borderId="0" applyFont="0" applyFill="0" applyBorder="0" applyAlignment="0" applyProtection="0"/>
    <xf numFmtId="199" fontId="65" fillId="0" borderId="0" applyFont="0" applyFill="0" applyBorder="0" applyAlignment="0" applyProtection="0"/>
    <xf numFmtId="199" fontId="65" fillId="0" borderId="0" applyFont="0" applyFill="0" applyBorder="0" applyAlignment="0" applyProtection="0"/>
    <xf numFmtId="0" fontId="97" fillId="6" borderId="0" applyNumberFormat="0" applyBorder="0" applyAlignment="0" applyProtection="0"/>
    <xf numFmtId="0" fontId="98" fillId="0" borderId="0"/>
    <xf numFmtId="0" fontId="99" fillId="0" borderId="0" applyNumberFormat="0" applyFill="0" applyBorder="0" applyAlignment="0" applyProtection="0"/>
    <xf numFmtId="0" fontId="51" fillId="0" borderId="0"/>
    <xf numFmtId="0" fontId="100" fillId="0" borderId="0"/>
    <xf numFmtId="0" fontId="37" fillId="0" borderId="0"/>
    <xf numFmtId="0" fontId="101" fillId="0" borderId="0"/>
    <xf numFmtId="0" fontId="102" fillId="0" borderId="0"/>
    <xf numFmtId="226" fontId="15" fillId="0" borderId="0" applyFill="0" applyBorder="0" applyAlignment="0"/>
    <xf numFmtId="228" fontId="45"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30"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2"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4" fontId="88"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01" fontId="45"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7" fontId="45"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28" fontId="45"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0" fontId="103" fillId="23" borderId="18" applyNumberFormat="0" applyAlignment="0" applyProtection="0"/>
    <xf numFmtId="0" fontId="39" fillId="0" borderId="0"/>
    <xf numFmtId="0" fontId="104" fillId="0" borderId="0" applyFill="0" applyBorder="0" applyProtection="0">
      <alignment horizontal="center"/>
      <protection locked="0"/>
    </xf>
    <xf numFmtId="239" fontId="73" fillId="0" borderId="0" applyFont="0" applyFill="0" applyBorder="0" applyAlignment="0" applyProtection="0"/>
    <xf numFmtId="0" fontId="105" fillId="24" borderId="19" applyNumberFormat="0" applyAlignment="0" applyProtection="0"/>
    <xf numFmtId="173" fontId="47" fillId="0" borderId="0" applyFont="0" applyFill="0" applyBorder="0" applyAlignment="0" applyProtection="0"/>
    <xf numFmtId="1" fontId="106" fillId="0" borderId="5" applyBorder="0"/>
    <xf numFmtId="0" fontId="107" fillId="0" borderId="3">
      <alignment horizontal="center"/>
    </xf>
    <xf numFmtId="240" fontId="108" fillId="0" borderId="0"/>
    <xf numFmtId="240" fontId="108" fillId="0" borderId="0"/>
    <xf numFmtId="240" fontId="108" fillId="0" borderId="0"/>
    <xf numFmtId="240" fontId="108" fillId="0" borderId="0"/>
    <xf numFmtId="240" fontId="108" fillId="0" borderId="0"/>
    <xf numFmtId="240" fontId="108" fillId="0" borderId="0"/>
    <xf numFmtId="240" fontId="108" fillId="0" borderId="0"/>
    <xf numFmtId="240" fontId="108" fillId="0" borderId="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170" fontId="2" fillId="0" borderId="0" applyFont="0" applyFill="0" applyBorder="0" applyAlignment="0" applyProtection="0"/>
    <xf numFmtId="170" fontId="10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1" fontId="1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42" fontId="48" fillId="0" borderId="0" applyProtection="0"/>
    <xf numFmtId="242" fontId="48" fillId="0" borderId="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48" fillId="0" borderId="0" applyFont="0" applyFill="0" applyBorder="0" applyAlignment="0" applyProtection="0"/>
    <xf numFmtId="43" fontId="48" fillId="0" borderId="0" applyFont="0" applyFill="0" applyBorder="0" applyAlignment="0" applyProtection="0"/>
    <xf numFmtId="0" fontId="1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1" fontId="4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 fillId="0" borderId="0" applyFont="0" applyFill="0" applyBorder="0" applyAlignment="0" applyProtection="0"/>
    <xf numFmtId="201" fontId="45"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36" fontId="2" fillId="0" borderId="0" applyFont="0" applyFill="0" applyBorder="0" applyAlignment="0" applyProtection="0"/>
    <xf numFmtId="243" fontId="110" fillId="0" borderId="0" applyFont="0" applyFill="0" applyBorder="0" applyAlignment="0" applyProtection="0"/>
    <xf numFmtId="244" fontId="48" fillId="0" borderId="0" applyFont="0" applyFill="0" applyBorder="0" applyAlignment="0" applyProtection="0"/>
    <xf numFmtId="245" fontId="111" fillId="0" borderId="0" applyFont="0" applyFill="0" applyBorder="0" applyAlignment="0" applyProtection="0"/>
    <xf numFmtId="246" fontId="48" fillId="0" borderId="0" applyFont="0" applyFill="0" applyBorder="0" applyAlignment="0" applyProtection="0"/>
    <xf numFmtId="247" fontId="111" fillId="0" borderId="0" applyFont="0" applyFill="0" applyBorder="0" applyAlignment="0" applyProtection="0"/>
    <xf numFmtId="248" fontId="4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2" fontId="2" fillId="0" borderId="0" applyFont="0" applyFill="0" applyBorder="0" applyAlignment="0" applyProtection="0"/>
    <xf numFmtId="165" fontId="1" fillId="0" borderId="0" applyFont="0" applyFill="0" applyBorder="0" applyAlignment="0" applyProtection="0"/>
    <xf numFmtId="200" fontId="1"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202" fontId="1" fillId="0" borderId="0" applyFont="0" applyFill="0" applyBorder="0" applyAlignment="0" applyProtection="0"/>
    <xf numFmtId="172" fontId="64" fillId="0" borderId="0" applyFont="0" applyFill="0" applyBorder="0" applyAlignment="0" applyProtection="0"/>
    <xf numFmtId="172" fontId="1"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112" fillId="0" borderId="0" applyFont="0" applyFill="0" applyBorder="0" applyAlignment="0" applyProtection="0"/>
    <xf numFmtId="172" fontId="17"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249" fontId="1" fillId="0" borderId="0" applyFont="0" applyFill="0" applyBorder="0" applyAlignment="0" applyProtection="0"/>
    <xf numFmtId="172" fontId="1" fillId="0" borderId="0" applyFont="0" applyFill="0" applyBorder="0" applyAlignment="0" applyProtection="0"/>
    <xf numFmtId="250" fontId="1" fillId="0" borderId="0" applyFont="0" applyFill="0" applyBorder="0" applyAlignment="0" applyProtection="0"/>
    <xf numFmtId="176"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250" fontId="1" fillId="0" borderId="0" applyFont="0" applyFill="0" applyBorder="0" applyAlignment="0" applyProtection="0"/>
    <xf numFmtId="207" fontId="1" fillId="0" borderId="0" applyFont="0" applyFill="0" applyBorder="0" applyAlignment="0" applyProtection="0"/>
    <xf numFmtId="199" fontId="1" fillId="0" borderId="0" applyFont="0" applyFill="0" applyBorder="0" applyAlignment="0" applyProtection="0"/>
    <xf numFmtId="251" fontId="1" fillId="0" borderId="0" applyFont="0" applyFill="0" applyBorder="0" applyAlignment="0" applyProtection="0"/>
    <xf numFmtId="172" fontId="1" fillId="0" borderId="0" applyFont="0" applyFill="0" applyBorder="0" applyAlignment="0" applyProtection="0"/>
    <xf numFmtId="251" fontId="1" fillId="0" borderId="0" applyFont="0" applyFill="0" applyBorder="0" applyAlignment="0" applyProtection="0"/>
    <xf numFmtId="172" fontId="4" fillId="0" borderId="0" applyFont="0" applyFill="0" applyBorder="0" applyAlignment="0" applyProtection="0"/>
    <xf numFmtId="251" fontId="1" fillId="0" borderId="0" applyFont="0" applyFill="0" applyBorder="0" applyAlignment="0" applyProtection="0"/>
    <xf numFmtId="252" fontId="113" fillId="0" borderId="0" applyFont="0" applyFill="0" applyBorder="0" applyAlignment="0" applyProtection="0"/>
    <xf numFmtId="251"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253" fontId="1"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202" fontId="17" fillId="0" borderId="0" applyFont="0" applyFill="0" applyBorder="0" applyAlignment="0" applyProtection="0"/>
    <xf numFmtId="172" fontId="1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47" fillId="0" borderId="0" applyFont="0" applyFill="0" applyBorder="0" applyAlignment="0" applyProtection="0"/>
    <xf numFmtId="172" fontId="11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2" fontId="1"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2"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2" fontId="115" fillId="0" borderId="0" applyFont="0" applyFill="0" applyBorder="0" applyAlignment="0" applyProtection="0"/>
    <xf numFmtId="0" fontId="2" fillId="0" borderId="0" applyFont="0" applyFill="0" applyBorder="0" applyAlignment="0" applyProtection="0"/>
    <xf numFmtId="254" fontId="1"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2" fontId="5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 fillId="0" borderId="0" applyFont="0" applyFill="0" applyBorder="0" applyAlignment="0" applyProtection="0"/>
    <xf numFmtId="198" fontId="2"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210" fontId="1" fillId="0" borderId="0" applyFont="0" applyFill="0" applyBorder="0" applyAlignment="0" applyProtection="0"/>
    <xf numFmtId="249" fontId="1" fillId="0" borderId="0" applyFont="0" applyFill="0" applyBorder="0" applyAlignment="0" applyProtection="0"/>
    <xf numFmtId="255" fontId="1" fillId="0" borderId="0" applyFont="0" applyFill="0" applyBorder="0" applyAlignment="0" applyProtection="0"/>
    <xf numFmtId="256" fontId="1" fillId="0" borderId="0" applyFont="0" applyFill="0" applyBorder="0" applyAlignment="0" applyProtection="0"/>
    <xf numFmtId="249" fontId="1" fillId="0" borderId="0" applyFont="0" applyFill="0" applyBorder="0" applyAlignment="0" applyProtection="0"/>
    <xf numFmtId="257" fontId="1" fillId="0" borderId="0" applyFont="0" applyFill="0" applyBorder="0" applyAlignment="0" applyProtection="0"/>
    <xf numFmtId="255" fontId="1" fillId="0" borderId="0" applyFont="0" applyFill="0" applyBorder="0" applyAlignment="0" applyProtection="0"/>
    <xf numFmtId="172" fontId="1" fillId="0" borderId="0" applyFont="0" applyFill="0" applyBorder="0" applyAlignment="0" applyProtection="0"/>
    <xf numFmtId="172" fontId="112" fillId="0" borderId="0" applyFont="0" applyFill="0" applyBorder="0" applyAlignment="0" applyProtection="0"/>
    <xf numFmtId="172" fontId="1" fillId="0" borderId="0" applyFont="0" applyFill="0" applyBorder="0" applyAlignment="0" applyProtection="0"/>
    <xf numFmtId="258" fontId="2" fillId="0" borderId="0" applyFont="0" applyFill="0" applyBorder="0" applyAlignment="0" applyProtection="0"/>
    <xf numFmtId="172" fontId="1" fillId="0" borderId="0" applyFont="0" applyFill="0" applyBorder="0" applyAlignment="0" applyProtection="0"/>
    <xf numFmtId="172" fontId="15"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5" fontId="2" fillId="0" borderId="0" applyFont="0" applyFill="0" applyBorder="0" applyAlignment="0" applyProtection="0"/>
    <xf numFmtId="171" fontId="48" fillId="0" borderId="0" applyFont="0" applyFill="0" applyBorder="0" applyAlignment="0" applyProtection="0"/>
    <xf numFmtId="172" fontId="114" fillId="0" borderId="0" applyFont="0" applyFill="0" applyBorder="0" applyAlignment="0" applyProtection="0"/>
    <xf numFmtId="0" fontId="1" fillId="0" borderId="0" applyFont="0" applyFill="0" applyBorder="0" applyAlignment="0" applyProtection="0"/>
    <xf numFmtId="185" fontId="48"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5" fontId="48" fillId="0" borderId="0" applyFont="0" applyFill="0" applyBorder="0" applyAlignment="0" applyProtection="0"/>
    <xf numFmtId="259" fontId="44" fillId="0" borderId="0" applyFont="0" applyFill="0" applyBorder="0" applyAlignment="0" applyProtection="0"/>
    <xf numFmtId="172" fontId="1" fillId="0" borderId="0" applyFont="0" applyFill="0" applyBorder="0" applyAlignment="0" applyProtection="0"/>
    <xf numFmtId="185" fontId="48" fillId="0" borderId="0" applyFont="0" applyFill="0" applyBorder="0" applyAlignment="0" applyProtection="0"/>
    <xf numFmtId="260" fontId="88"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63" fillId="0" borderId="0" applyFont="0" applyFill="0" applyBorder="0" applyAlignment="0" applyProtection="0"/>
    <xf numFmtId="172" fontId="1" fillId="0" borderId="0" applyFont="0" applyFill="0" applyBorder="0" applyAlignment="0" applyProtection="0"/>
    <xf numFmtId="259" fontId="44" fillId="0" borderId="0" applyFont="0" applyFill="0" applyBorder="0" applyAlignment="0" applyProtection="0"/>
    <xf numFmtId="261" fontId="48" fillId="0" borderId="0" applyProtection="0"/>
    <xf numFmtId="259" fontId="44" fillId="0" borderId="0" applyFont="0" applyFill="0" applyBorder="0" applyAlignment="0" applyProtection="0"/>
    <xf numFmtId="175" fontId="113" fillId="0" borderId="0" applyFont="0" applyFill="0" applyBorder="0" applyAlignment="0" applyProtection="0"/>
    <xf numFmtId="0" fontId="1" fillId="0" borderId="0" applyFont="0" applyFill="0" applyBorder="0" applyAlignment="0" applyProtection="0"/>
    <xf numFmtId="165" fontId="48" fillId="0" borderId="0" applyFont="0" applyFill="0" applyBorder="0" applyAlignment="0" applyProtection="0"/>
    <xf numFmtId="165"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262"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43" fontId="10" fillId="0" borderId="0" applyFont="0" applyFill="0" applyBorder="0" applyAlignment="0" applyProtection="0"/>
    <xf numFmtId="263" fontId="48" fillId="0" borderId="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263" fontId="48" fillId="0" borderId="0" applyProtection="0"/>
    <xf numFmtId="172" fontId="11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219" fontId="2" fillId="0" borderId="0" applyFont="0" applyFill="0" applyBorder="0" applyAlignment="0" applyProtection="0"/>
    <xf numFmtId="172" fontId="2" fillId="0" borderId="0" applyFont="0" applyFill="0" applyBorder="0" applyAlignment="0" applyProtection="0"/>
    <xf numFmtId="43" fontId="48" fillId="0" borderId="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21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72"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0" fontId="2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112"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219" fontId="1" fillId="0" borderId="0" applyFont="0" applyFill="0" applyBorder="0" applyAlignment="0" applyProtection="0"/>
    <xf numFmtId="43" fontId="1" fillId="0" borderId="0" applyFont="0" applyFill="0" applyBorder="0" applyAlignment="0" applyProtection="0"/>
    <xf numFmtId="264" fontId="4"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5" fillId="0" borderId="0" applyFont="0" applyFill="0" applyBorder="0" applyAlignment="0" applyProtection="0"/>
    <xf numFmtId="43" fontId="1" fillId="0" borderId="0" applyFont="0" applyFill="0" applyBorder="0" applyAlignment="0" applyProtection="0"/>
    <xf numFmtId="263" fontId="48" fillId="0" borderId="0" applyProtection="0"/>
    <xf numFmtId="263" fontId="48" fillId="0" borderId="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114" fillId="0" borderId="0" applyFont="0" applyFill="0" applyBorder="0" applyAlignment="0" applyProtection="0"/>
    <xf numFmtId="172" fontId="114"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0" fontId="1" fillId="0" borderId="0" applyFont="0" applyFill="0" applyBorder="0" applyAlignment="0" applyProtection="0"/>
    <xf numFmtId="172" fontId="112"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9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2" fontId="1"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48" fillId="0" borderId="0" applyProtection="0"/>
    <xf numFmtId="172" fontId="64"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09"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49" fillId="0" borderId="0" applyFont="0" applyFill="0" applyBorder="0" applyAlignment="0" applyProtection="0"/>
    <xf numFmtId="43" fontId="17" fillId="0" borderId="0" applyFont="0" applyFill="0" applyBorder="0" applyAlignment="0" applyProtection="0"/>
    <xf numFmtId="165" fontId="87" fillId="0" borderId="0" applyFont="0" applyFill="0" applyBorder="0" applyAlignment="0" applyProtection="0"/>
    <xf numFmtId="43" fontId="116" fillId="0" borderId="0" applyFont="0" applyFill="0" applyBorder="0" applyAlignment="0" applyProtection="0"/>
    <xf numFmtId="43" fontId="48" fillId="0" borderId="0" applyFont="0" applyFill="0" applyBorder="0" applyAlignment="0" applyProtection="0"/>
    <xf numFmtId="172" fontId="112" fillId="0" borderId="0" applyFont="0" applyFill="0" applyBorder="0" applyAlignment="0" applyProtection="0"/>
    <xf numFmtId="172" fontId="52" fillId="0" borderId="0" applyFont="0" applyFill="0" applyBorder="0" applyAlignment="0" applyProtection="0"/>
    <xf numFmtId="172" fontId="2" fillId="0" borderId="0" applyFont="0" applyFill="0" applyBorder="0" applyAlignment="0" applyProtection="0"/>
    <xf numFmtId="172" fontId="15" fillId="0" borderId="0" applyFont="0" applyFill="0" applyBorder="0" applyAlignment="0" applyProtection="0"/>
    <xf numFmtId="249" fontId="113" fillId="0" borderId="0" applyFont="0" applyFill="0" applyBorder="0" applyAlignment="0" applyProtection="0"/>
    <xf numFmtId="172" fontId="52" fillId="0" borderId="0" applyFont="0" applyFill="0" applyBorder="0" applyAlignment="0" applyProtection="0"/>
    <xf numFmtId="172" fontId="52" fillId="0" borderId="0" applyFont="0" applyFill="0" applyBorder="0" applyAlignment="0" applyProtection="0"/>
    <xf numFmtId="165" fontId="15" fillId="0" borderId="0" applyFont="0" applyFill="0" applyBorder="0" applyAlignment="0" applyProtection="0"/>
    <xf numFmtId="172" fontId="15" fillId="0" borderId="0" applyFont="0" applyFill="0" applyBorder="0" applyAlignment="0" applyProtection="0"/>
    <xf numFmtId="172" fontId="87" fillId="0" borderId="0" applyFont="0" applyFill="0" applyBorder="0" applyAlignment="0" applyProtection="0"/>
    <xf numFmtId="172" fontId="15" fillId="0" borderId="0" applyFont="0" applyFill="0" applyBorder="0" applyAlignment="0" applyProtection="0"/>
    <xf numFmtId="172" fontId="11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201" fontId="4"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172" fontId="112"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16" fillId="0" borderId="0" applyFont="0" applyFill="0" applyBorder="0" applyAlignment="0" applyProtection="0"/>
    <xf numFmtId="172" fontId="116" fillId="0" borderId="0" applyFont="0" applyFill="0" applyBorder="0" applyAlignment="0" applyProtection="0"/>
    <xf numFmtId="265" fontId="52" fillId="0" borderId="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48" fillId="0" borderId="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12" fillId="0" borderId="0" applyNumberFormat="0" applyFill="0" applyBorder="0" applyAlignment="0" applyProtection="0"/>
    <xf numFmtId="0" fontId="117" fillId="0" borderId="0">
      <alignment horizontal="center"/>
    </xf>
    <xf numFmtId="0" fontId="118" fillId="0" borderId="0" applyNumberFormat="0" applyAlignment="0">
      <alignment horizontal="left"/>
    </xf>
    <xf numFmtId="210" fontId="119" fillId="0" borderId="0" applyFont="0" applyFill="0" applyBorder="0" applyAlignment="0" applyProtection="0"/>
    <xf numFmtId="266" fontId="120" fillId="0" borderId="0" applyFill="0" applyBorder="0" applyProtection="0"/>
    <xf numFmtId="267" fontId="110" fillId="0" borderId="0" applyFont="0" applyFill="0" applyBorder="0" applyAlignment="0" applyProtection="0"/>
    <xf numFmtId="268" fontId="52" fillId="0" borderId="0" applyFill="0" applyBorder="0" applyProtection="0"/>
    <xf numFmtId="268" fontId="52" fillId="0" borderId="7" applyFill="0" applyProtection="0"/>
    <xf numFmtId="268" fontId="52" fillId="0" borderId="20" applyFill="0" applyProtection="0"/>
    <xf numFmtId="269" fontId="51" fillId="0" borderId="0" applyFont="0" applyFill="0" applyBorder="0" applyAlignment="0" applyProtection="0"/>
    <xf numFmtId="270" fontId="121"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1" fontId="2" fillId="0" borderId="0" applyFont="0" applyFill="0" applyBorder="0" applyAlignment="0" applyProtection="0"/>
    <xf numFmtId="272" fontId="121" fillId="0" borderId="0" applyFont="0" applyFill="0" applyBorder="0" applyAlignment="0" applyProtection="0"/>
    <xf numFmtId="228" fontId="45"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73" fontId="111" fillId="0" borderId="0" applyFont="0" applyFill="0" applyBorder="0" applyAlignment="0" applyProtection="0"/>
    <xf numFmtId="274" fontId="48" fillId="0" borderId="0" applyFont="0" applyFill="0" applyBorder="0" applyAlignment="0" applyProtection="0"/>
    <xf numFmtId="273" fontId="111" fillId="0" borderId="0" applyFont="0" applyFill="0" applyBorder="0" applyAlignment="0" applyProtection="0"/>
    <xf numFmtId="275" fontId="111" fillId="0" borderId="0" applyFont="0" applyFill="0" applyBorder="0" applyAlignment="0" applyProtection="0"/>
    <xf numFmtId="276" fontId="48" fillId="0" borderId="0" applyFont="0" applyFill="0" applyBorder="0" applyAlignment="0" applyProtection="0"/>
    <xf numFmtId="275" fontId="111" fillId="0" borderId="0" applyFont="0" applyFill="0" applyBorder="0" applyAlignment="0" applyProtection="0"/>
    <xf numFmtId="277" fontId="111" fillId="0" borderId="0" applyFont="0" applyFill="0" applyBorder="0" applyAlignment="0" applyProtection="0"/>
    <xf numFmtId="278" fontId="48" fillId="0" borderId="0" applyFont="0" applyFill="0" applyBorder="0" applyAlignment="0" applyProtection="0"/>
    <xf numFmtId="277" fontId="111" fillId="0" borderId="0" applyFont="0" applyFill="0" applyBorder="0" applyAlignment="0" applyProtection="0"/>
    <xf numFmtId="171"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279"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280" fontId="48" fillId="0" borderId="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applyProtection="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2" fontId="15" fillId="0" borderId="21"/>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48" fillId="0" borderId="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75" fillId="0" borderId="0" applyFill="0" applyBorder="0" applyAlignment="0"/>
    <xf numFmtId="14" fontId="74" fillId="0" borderId="0" applyFill="0" applyBorder="0" applyAlignment="0"/>
    <xf numFmtId="0" fontId="44" fillId="0" borderId="0" applyProtection="0"/>
    <xf numFmtId="172" fontId="112" fillId="0" borderId="0" applyFont="0" applyFill="0" applyBorder="0" applyAlignment="0" applyProtection="0"/>
    <xf numFmtId="3" fontId="122" fillId="0" borderId="4">
      <alignment horizontal="left" vertical="top" wrapText="1"/>
    </xf>
    <xf numFmtId="283" fontId="52" fillId="0" borderId="0" applyFill="0" applyBorder="0" applyProtection="0"/>
    <xf numFmtId="283" fontId="52" fillId="0" borderId="7" applyFill="0" applyProtection="0"/>
    <xf numFmtId="283" fontId="52" fillId="0" borderId="20" applyFill="0" applyProtection="0"/>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284" fontId="2" fillId="0" borderId="22">
      <alignment vertical="center"/>
    </xf>
    <xf numFmtId="0" fontId="2" fillId="0" borderId="0" applyFont="0" applyFill="0" applyBorder="0" applyAlignment="0" applyProtection="0"/>
    <xf numFmtId="0" fontId="2" fillId="0" borderId="0" applyFont="0" applyFill="0" applyBorder="0" applyAlignment="0" applyProtection="0"/>
    <xf numFmtId="285" fontId="15" fillId="0" borderId="0"/>
    <xf numFmtId="286" fontId="34" fillId="0" borderId="1"/>
    <xf numFmtId="286" fontId="34" fillId="0" borderId="1"/>
    <xf numFmtId="258" fontId="2" fillId="0" borderId="0"/>
    <xf numFmtId="258" fontId="2" fillId="0" borderId="0"/>
    <xf numFmtId="258" fontId="2" fillId="0" borderId="0"/>
    <xf numFmtId="258" fontId="2" fillId="0" borderId="0"/>
    <xf numFmtId="258" fontId="2" fillId="0" borderId="0"/>
    <xf numFmtId="258" fontId="2" fillId="0" borderId="0"/>
    <xf numFmtId="258" fontId="2" fillId="0" borderId="0"/>
    <xf numFmtId="258" fontId="2" fillId="0" borderId="0"/>
    <xf numFmtId="258" fontId="2" fillId="0" borderId="0"/>
    <xf numFmtId="258" fontId="2" fillId="0" borderId="0" applyProtection="0"/>
    <xf numFmtId="258" fontId="2" fillId="0" borderId="0"/>
    <xf numFmtId="258" fontId="2" fillId="0" borderId="0"/>
    <xf numFmtId="258" fontId="2" fillId="0" borderId="0"/>
    <xf numFmtId="258" fontId="2" fillId="0" borderId="0"/>
    <xf numFmtId="258" fontId="2" fillId="0" borderId="0"/>
    <xf numFmtId="258" fontId="2" fillId="0" borderId="0"/>
    <xf numFmtId="258" fontId="2" fillId="0" borderId="0"/>
    <xf numFmtId="253" fontId="34" fillId="0" borderId="0"/>
    <xf numFmtId="41" fontId="123" fillId="0" borderId="0" applyFont="0" applyFill="0" applyBorder="0" applyAlignment="0" applyProtection="0"/>
    <xf numFmtId="43" fontId="123" fillId="0" borderId="0" applyFont="0" applyFill="0" applyBorder="0" applyAlignment="0" applyProtection="0"/>
    <xf numFmtId="41"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287" fontId="88" fillId="0" borderId="0" applyFont="0" applyFill="0" applyBorder="0" applyAlignment="0" applyProtection="0"/>
    <xf numFmtId="287" fontId="88" fillId="0" borderId="0" applyFont="0" applyFill="0" applyBorder="0" applyAlignment="0" applyProtection="0"/>
    <xf numFmtId="170" fontId="124" fillId="0" borderId="0" applyFont="0" applyFill="0" applyBorder="0" applyAlignment="0" applyProtection="0"/>
    <xf numFmtId="170" fontId="124" fillId="0" borderId="0" applyFont="0" applyFill="0" applyBorder="0" applyAlignment="0" applyProtection="0"/>
    <xf numFmtId="287" fontId="88" fillId="0" borderId="0" applyFont="0" applyFill="0" applyBorder="0" applyAlignment="0" applyProtection="0"/>
    <xf numFmtId="287" fontId="88" fillId="0" borderId="0" applyFont="0" applyFill="0" applyBorder="0" applyAlignment="0" applyProtection="0"/>
    <xf numFmtId="41" fontId="123" fillId="0" borderId="0" applyFont="0" applyFill="0" applyBorder="0" applyAlignment="0" applyProtection="0"/>
    <xf numFmtId="41" fontId="123" fillId="0" borderId="0" applyFont="0" applyFill="0" applyBorder="0" applyAlignment="0" applyProtection="0"/>
    <xf numFmtId="287" fontId="88" fillId="0" borderId="0" applyFont="0" applyFill="0" applyBorder="0" applyAlignment="0" applyProtection="0"/>
    <xf numFmtId="287" fontId="88" fillId="0" borderId="0" applyFont="0" applyFill="0" applyBorder="0" applyAlignment="0" applyProtection="0"/>
    <xf numFmtId="288" fontId="15" fillId="0" borderId="0" applyFont="0" applyFill="0" applyBorder="0" applyAlignment="0" applyProtection="0"/>
    <xf numFmtId="288" fontId="15" fillId="0" borderId="0" applyFont="0" applyFill="0" applyBorder="0" applyAlignment="0" applyProtection="0"/>
    <xf numFmtId="289" fontId="15" fillId="0" borderId="0" applyFont="0" applyFill="0" applyBorder="0" applyAlignment="0" applyProtection="0"/>
    <xf numFmtId="289" fontId="15"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70" fontId="124" fillId="0" borderId="0" applyFont="0" applyFill="0" applyBorder="0" applyAlignment="0" applyProtection="0"/>
    <xf numFmtId="170" fontId="124" fillId="0" borderId="0" applyFont="0" applyFill="0" applyBorder="0" applyAlignment="0" applyProtection="0"/>
    <xf numFmtId="164" fontId="123" fillId="0" borderId="0" applyFont="0" applyFill="0" applyBorder="0" applyAlignment="0" applyProtection="0"/>
    <xf numFmtId="170"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70" fontId="123" fillId="0" borderId="0" applyFont="0" applyFill="0" applyBorder="0" applyAlignment="0" applyProtection="0"/>
    <xf numFmtId="41" fontId="123" fillId="0" borderId="0" applyFont="0" applyFill="0" applyBorder="0" applyAlignment="0" applyProtection="0"/>
    <xf numFmtId="170" fontId="123" fillId="0" borderId="0" applyFont="0" applyFill="0" applyBorder="0" applyAlignment="0" applyProtection="0"/>
    <xf numFmtId="41" fontId="123" fillId="0" borderId="0" applyFont="0" applyFill="0" applyBorder="0" applyAlignment="0" applyProtection="0"/>
    <xf numFmtId="170" fontId="123" fillId="0" borderId="0" applyFont="0" applyFill="0" applyBorder="0" applyAlignment="0" applyProtection="0"/>
    <xf numFmtId="170" fontId="123" fillId="0" borderId="0" applyFont="0" applyFill="0" applyBorder="0" applyAlignment="0" applyProtection="0"/>
    <xf numFmtId="164" fontId="123" fillId="0" borderId="0" applyFont="0" applyFill="0" applyBorder="0" applyAlignment="0" applyProtection="0"/>
    <xf numFmtId="164" fontId="123" fillId="0" borderId="0" applyFont="0" applyFill="0" applyBorder="0" applyAlignment="0" applyProtection="0"/>
    <xf numFmtId="170" fontId="123" fillId="0" borderId="0" applyFont="0" applyFill="0" applyBorder="0" applyAlignment="0" applyProtection="0"/>
    <xf numFmtId="43"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67" fontId="88" fillId="0" borderId="0" applyFont="0" applyFill="0" applyBorder="0" applyAlignment="0" applyProtection="0"/>
    <xf numFmtId="167" fontId="88" fillId="0" borderId="0" applyFont="0" applyFill="0" applyBorder="0" applyAlignment="0" applyProtection="0"/>
    <xf numFmtId="172" fontId="124" fillId="0" borderId="0" applyFont="0" applyFill="0" applyBorder="0" applyAlignment="0" applyProtection="0"/>
    <xf numFmtId="172" fontId="124" fillId="0" borderId="0" applyFont="0" applyFill="0" applyBorder="0" applyAlignment="0" applyProtection="0"/>
    <xf numFmtId="167" fontId="88" fillId="0" borderId="0" applyFont="0" applyFill="0" applyBorder="0" applyAlignment="0" applyProtection="0"/>
    <xf numFmtId="167" fontId="88" fillId="0" borderId="0" applyFont="0" applyFill="0" applyBorder="0" applyAlignment="0" applyProtection="0"/>
    <xf numFmtId="43" fontId="123" fillId="0" borderId="0" applyFont="0" applyFill="0" applyBorder="0" applyAlignment="0" applyProtection="0"/>
    <xf numFmtId="43" fontId="123" fillId="0" borderId="0" applyFont="0" applyFill="0" applyBorder="0" applyAlignment="0" applyProtection="0"/>
    <xf numFmtId="167" fontId="88" fillId="0" borderId="0" applyFont="0" applyFill="0" applyBorder="0" applyAlignment="0" applyProtection="0"/>
    <xf numFmtId="167" fontId="88" fillId="0" borderId="0" applyFont="0" applyFill="0" applyBorder="0" applyAlignment="0" applyProtection="0"/>
    <xf numFmtId="261" fontId="15" fillId="0" borderId="0" applyFont="0" applyFill="0" applyBorder="0" applyAlignment="0" applyProtection="0"/>
    <xf numFmtId="261" fontId="15" fillId="0" borderId="0" applyFont="0" applyFill="0" applyBorder="0" applyAlignment="0" applyProtection="0"/>
    <xf numFmtId="290" fontId="15" fillId="0" borderId="0" applyFont="0" applyFill="0" applyBorder="0" applyAlignment="0" applyProtection="0"/>
    <xf numFmtId="290" fontId="15"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72" fontId="124" fillId="0" borderId="0" applyFont="0" applyFill="0" applyBorder="0" applyAlignment="0" applyProtection="0"/>
    <xf numFmtId="172" fontId="124" fillId="0" borderId="0" applyFont="0" applyFill="0" applyBorder="0" applyAlignment="0" applyProtection="0"/>
    <xf numFmtId="165" fontId="123" fillId="0" borderId="0" applyFont="0" applyFill="0" applyBorder="0" applyAlignment="0" applyProtection="0"/>
    <xf numFmtId="172" fontId="123" fillId="0" borderId="0" applyFont="0" applyFill="0" applyBorder="0" applyAlignment="0" applyProtection="0"/>
    <xf numFmtId="165" fontId="123" fillId="0" borderId="0" applyFont="0" applyFill="0" applyBorder="0" applyAlignment="0" applyProtection="0"/>
    <xf numFmtId="165" fontId="123" fillId="0" borderId="0" applyFont="0" applyFill="0" applyBorder="0" applyAlignment="0" applyProtection="0"/>
    <xf numFmtId="165" fontId="123" fillId="0" borderId="0" applyFont="0" applyFill="0" applyBorder="0" applyAlignment="0" applyProtection="0"/>
    <xf numFmtId="165" fontId="123" fillId="0" borderId="0" applyFont="0" applyFill="0" applyBorder="0" applyAlignment="0" applyProtection="0"/>
    <xf numFmtId="172" fontId="123" fillId="0" borderId="0" applyFont="0" applyFill="0" applyBorder="0" applyAlignment="0" applyProtection="0"/>
    <xf numFmtId="43" fontId="123" fillId="0" borderId="0" applyFont="0" applyFill="0" applyBorder="0" applyAlignment="0" applyProtection="0"/>
    <xf numFmtId="172" fontId="123" fillId="0" borderId="0" applyFont="0" applyFill="0" applyBorder="0" applyAlignment="0" applyProtection="0"/>
    <xf numFmtId="43" fontId="123" fillId="0" borderId="0" applyFont="0" applyFill="0" applyBorder="0" applyAlignment="0" applyProtection="0"/>
    <xf numFmtId="172" fontId="123" fillId="0" borderId="0" applyFont="0" applyFill="0" applyBorder="0" applyAlignment="0" applyProtection="0"/>
    <xf numFmtId="172" fontId="123" fillId="0" borderId="0" applyFont="0" applyFill="0" applyBorder="0" applyAlignment="0" applyProtection="0"/>
    <xf numFmtId="165" fontId="123" fillId="0" borderId="0" applyFont="0" applyFill="0" applyBorder="0" applyAlignment="0" applyProtection="0"/>
    <xf numFmtId="165" fontId="123" fillId="0" borderId="0" applyFont="0" applyFill="0" applyBorder="0" applyAlignment="0" applyProtection="0"/>
    <xf numFmtId="172" fontId="123" fillId="0" borderId="0" applyFont="0" applyFill="0" applyBorder="0" applyAlignment="0" applyProtection="0"/>
    <xf numFmtId="3" fontId="15" fillId="0" borderId="0" applyFont="0" applyBorder="0" applyAlignment="0"/>
    <xf numFmtId="0" fontId="88"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28" fontId="45"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01" fontId="45"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7" fontId="45"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28" fontId="45"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0" fontId="125" fillId="0" borderId="0" applyNumberFormat="0" applyAlignment="0">
      <alignment horizontal="left"/>
    </xf>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0" fontId="126" fillId="0" borderId="0"/>
    <xf numFmtId="0" fontId="127" fillId="0" borderId="0" applyNumberFormat="0" applyFill="0" applyBorder="0" applyAlignment="0" applyProtection="0"/>
    <xf numFmtId="3" fontId="15" fillId="0" borderId="0" applyFont="0" applyBorder="0" applyAlignment="0"/>
    <xf numFmtId="0" fontId="2" fillId="0" borderId="0"/>
    <xf numFmtId="0" fontId="2" fillId="0" borderId="0"/>
    <xf numFmtId="0" fontId="2" fillId="0" borderId="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48" fillId="0" borderId="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28" fillId="0" borderId="0" applyNumberFormat="0" applyFill="0" applyBorder="0" applyAlignment="0" applyProtection="0"/>
    <xf numFmtId="0" fontId="129" fillId="0" borderId="0" applyNumberFormat="0" applyFill="0" applyBorder="0" applyProtection="0">
      <alignment vertical="center"/>
    </xf>
    <xf numFmtId="0" fontId="130" fillId="0" borderId="0" applyNumberFormat="0" applyFill="0" applyBorder="0" applyAlignment="0" applyProtection="0"/>
    <xf numFmtId="0" fontId="131" fillId="0" borderId="0" applyNumberFormat="0" applyFill="0" applyBorder="0" applyProtection="0">
      <alignment vertical="center"/>
    </xf>
    <xf numFmtId="0" fontId="132" fillId="0" borderId="0" applyNumberFormat="0" applyFill="0" applyBorder="0" applyAlignment="0" applyProtection="0"/>
    <xf numFmtId="0" fontId="133" fillId="0" borderId="0" applyNumberFormat="0" applyFill="0" applyBorder="0" applyAlignment="0" applyProtection="0"/>
    <xf numFmtId="292" fontId="134" fillId="0" borderId="23" applyNumberFormat="0" applyFill="0" applyBorder="0" applyAlignment="0" applyProtection="0"/>
    <xf numFmtId="0" fontId="135" fillId="0" borderId="0" applyNumberFormat="0" applyFill="0" applyBorder="0" applyAlignment="0" applyProtection="0"/>
    <xf numFmtId="0" fontId="136" fillId="0" borderId="0">
      <alignment vertical="top" wrapText="1"/>
    </xf>
    <xf numFmtId="3" fontId="15" fillId="25" borderId="24">
      <alignment horizontal="right" vertical="top" wrapText="1"/>
    </xf>
    <xf numFmtId="0" fontId="137" fillId="7"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2"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38" fontId="40" fillId="3" borderId="0" applyNumberFormat="0" applyBorder="0" applyAlignment="0" applyProtection="0"/>
    <xf numFmtId="293" fontId="62" fillId="2" borderId="0" applyBorder="0" applyProtection="0"/>
    <xf numFmtId="0" fontId="138" fillId="0" borderId="25" applyNumberFormat="0" applyFill="0" applyBorder="0" applyAlignment="0" applyProtection="0">
      <alignment horizontal="center" vertical="center"/>
    </xf>
    <xf numFmtId="0" fontId="139" fillId="0" borderId="0" applyNumberFormat="0" applyFont="0" applyBorder="0" applyAlignment="0">
      <alignment horizontal="left" vertical="center"/>
    </xf>
    <xf numFmtId="294" fontId="51" fillId="0" borderId="0" applyFont="0" applyFill="0" applyBorder="0" applyAlignment="0" applyProtection="0"/>
    <xf numFmtId="0" fontId="140" fillId="26" borderId="0"/>
    <xf numFmtId="0" fontId="41" fillId="0" borderId="0">
      <alignment horizontal="left"/>
    </xf>
    <xf numFmtId="0" fontId="42" fillId="0" borderId="11" applyNumberFormat="0" applyAlignment="0" applyProtection="0">
      <alignment horizontal="left" vertical="center"/>
    </xf>
    <xf numFmtId="0" fontId="42" fillId="0" borderId="10">
      <alignment horizontal="left" vertical="center"/>
    </xf>
    <xf numFmtId="14" fontId="141" fillId="27" borderId="12">
      <alignment horizontal="center" vertical="center" wrapText="1"/>
    </xf>
    <xf numFmtId="0" fontId="142" fillId="0" borderId="26" applyNumberFormat="0" applyFill="0" applyAlignment="0" applyProtection="0"/>
    <xf numFmtId="0" fontId="143" fillId="0" borderId="27" applyNumberFormat="0" applyFill="0" applyAlignment="0" applyProtection="0"/>
    <xf numFmtId="0" fontId="144" fillId="0" borderId="28" applyNumberFormat="0" applyFill="0" applyAlignment="0" applyProtection="0"/>
    <xf numFmtId="0" fontId="144" fillId="0" borderId="0" applyNumberFormat="0" applyFill="0" applyBorder="0" applyAlignment="0" applyProtection="0"/>
    <xf numFmtId="0" fontId="104" fillId="0" borderId="0" applyFill="0" applyAlignment="0" applyProtection="0">
      <protection locked="0"/>
    </xf>
    <xf numFmtId="0" fontId="104" fillId="0" borderId="2" applyFill="0" applyAlignment="0" applyProtection="0">
      <protection locked="0"/>
    </xf>
    <xf numFmtId="0" fontId="145" fillId="0" borderId="12">
      <alignment horizontal="center"/>
    </xf>
    <xf numFmtId="0" fontId="145" fillId="0" borderId="0">
      <alignment horizontal="center"/>
    </xf>
    <xf numFmtId="167" fontId="146" fillId="28" borderId="1" applyNumberFormat="0" applyAlignment="0">
      <alignment horizontal="left" vertical="top"/>
    </xf>
    <xf numFmtId="167" fontId="146" fillId="28" borderId="1" applyNumberFormat="0" applyAlignment="0">
      <alignment horizontal="left" vertical="top"/>
    </xf>
    <xf numFmtId="261" fontId="146" fillId="28" borderId="1" applyNumberFormat="0" applyAlignment="0">
      <alignment horizontal="left" vertical="top"/>
    </xf>
    <xf numFmtId="49" fontId="147" fillId="0" borderId="1">
      <alignment vertical="center"/>
    </xf>
    <xf numFmtId="49" fontId="147" fillId="0" borderId="1">
      <alignment vertical="center"/>
    </xf>
    <xf numFmtId="0" fontId="52" fillId="0" borderId="0"/>
    <xf numFmtId="41" fontId="15" fillId="0" borderId="0" applyFont="0" applyFill="0" applyBorder="0" applyAlignment="0" applyProtection="0"/>
    <xf numFmtId="38" fontId="29" fillId="0" borderId="0" applyFont="0" applyFill="0" applyBorder="0" applyAlignment="0" applyProtection="0"/>
    <xf numFmtId="170" fontId="73" fillId="0" borderId="0" applyFont="0" applyFill="0" applyBorder="0" applyAlignment="0" applyProtection="0"/>
    <xf numFmtId="222" fontId="73" fillId="0" borderId="0" applyFont="0" applyFill="0" applyBorder="0" applyAlignment="0" applyProtection="0"/>
    <xf numFmtId="295" fontId="35" fillId="0" borderId="0" applyFont="0" applyFill="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29" borderId="1" applyNumberFormat="0" applyBorder="0" applyAlignment="0" applyProtection="0"/>
    <xf numFmtId="10" fontId="40" fillId="29"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10" fontId="40" fillId="3" borderId="1" applyNumberFormat="0" applyBorder="0" applyAlignment="0" applyProtection="0"/>
    <xf numFmtId="0" fontId="148" fillId="10" borderId="18" applyNumberFormat="0" applyAlignment="0" applyProtection="0"/>
    <xf numFmtId="0" fontId="148" fillId="10" borderId="18" applyNumberFormat="0" applyAlignment="0" applyProtection="0"/>
    <xf numFmtId="0" fontId="148" fillId="10" borderId="18" applyNumberFormat="0" applyAlignment="0" applyProtection="0"/>
    <xf numFmtId="0" fontId="148" fillId="10" borderId="18" applyNumberFormat="0" applyAlignment="0" applyProtection="0"/>
    <xf numFmtId="0" fontId="148" fillId="10" borderId="18" applyNumberFormat="0" applyAlignment="0" applyProtection="0"/>
    <xf numFmtId="0" fontId="148" fillId="10" borderId="18" applyNumberFormat="0" applyAlignment="0" applyProtection="0"/>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41" fontId="15" fillId="0" borderId="0" applyFont="0" applyFill="0" applyBorder="0" applyAlignment="0" applyProtection="0"/>
    <xf numFmtId="0" fontId="15" fillId="0" borderId="0"/>
    <xf numFmtId="0" fontId="93" fillId="0" borderId="29">
      <alignment horizontal="centerContinuous"/>
    </xf>
    <xf numFmtId="176" fontId="15" fillId="30" borderId="24">
      <alignment vertical="top" wrapText="1"/>
    </xf>
    <xf numFmtId="0" fontId="1" fillId="0" borderId="0"/>
    <xf numFmtId="0" fontId="52" fillId="0" borderId="0" applyNumberFormat="0" applyFont="0" applyFill="0" applyBorder="0" applyProtection="0">
      <alignment horizontal="left" vertical="center"/>
    </xf>
    <xf numFmtId="0" fontId="29" fillId="0" borderId="0"/>
    <xf numFmtId="0" fontId="88"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28" fontId="45"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01" fontId="45"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7" fontId="45"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28" fontId="45"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0" fontId="152" fillId="0" borderId="30" applyNumberFormat="0" applyFill="0" applyAlignment="0" applyProtection="0"/>
    <xf numFmtId="3" fontId="153" fillId="0" borderId="4" applyNumberFormat="0" applyAlignment="0">
      <alignment horizontal="center" vertical="center"/>
    </xf>
    <xf numFmtId="3" fontId="83" fillId="0" borderId="4" applyNumberFormat="0" applyAlignment="0">
      <alignment horizontal="center" vertical="center"/>
    </xf>
    <xf numFmtId="3" fontId="146" fillId="0" borderId="4" applyNumberFormat="0" applyAlignment="0">
      <alignment horizontal="center" vertical="center"/>
    </xf>
    <xf numFmtId="282" fontId="154" fillId="0" borderId="13" applyNumberFormat="0" applyFont="0" applyFill="0" applyBorder="0">
      <alignment horizontal="center"/>
    </xf>
    <xf numFmtId="282" fontId="154" fillId="0" borderId="13" applyNumberFormat="0" applyFont="0" applyFill="0" applyBorder="0">
      <alignment horizontal="center"/>
    </xf>
    <xf numFmtId="41" fontId="88" fillId="0" borderId="0" applyFont="0" applyFill="0" applyBorder="0" applyAlignment="0" applyProtection="0"/>
    <xf numFmtId="43" fontId="88" fillId="0" borderId="0" applyFont="0" applyFill="0" applyBorder="0" applyAlignment="0" applyProtection="0"/>
    <xf numFmtId="0" fontId="46" fillId="0" borderId="12"/>
    <xf numFmtId="42" fontId="88" fillId="0" borderId="13"/>
    <xf numFmtId="296" fontId="53" fillId="0" borderId="13"/>
    <xf numFmtId="297" fontId="88" fillId="0" borderId="0" applyFont="0" applyFill="0" applyBorder="0" applyAlignment="0" applyProtection="0"/>
    <xf numFmtId="298" fontId="88" fillId="0" borderId="0" applyFont="0" applyFill="0" applyBorder="0" applyAlignment="0" applyProtection="0"/>
    <xf numFmtId="0" fontId="1" fillId="0" borderId="0"/>
    <xf numFmtId="0" fontId="155" fillId="31" borderId="0" applyNumberFormat="0" applyBorder="0" applyAlignment="0" applyProtection="0"/>
    <xf numFmtId="0" fontId="51" fillId="0" borderId="1"/>
    <xf numFmtId="0" fontId="52" fillId="0" borderId="0"/>
    <xf numFmtId="0" fontId="34" fillId="0" borderId="15" applyNumberFormat="0" applyAlignment="0">
      <alignment horizontal="center"/>
    </xf>
    <xf numFmtId="37" fontId="156" fillId="0" borderId="0"/>
    <xf numFmtId="37" fontId="156" fillId="0" borderId="0"/>
    <xf numFmtId="37" fontId="156" fillId="0" borderId="0"/>
    <xf numFmtId="0" fontId="157" fillId="0" borderId="1" applyNumberFormat="0" applyFont="0" applyFill="0" applyBorder="0" applyAlignment="0">
      <alignment horizontal="center"/>
    </xf>
    <xf numFmtId="0" fontId="157" fillId="0" borderId="1" applyNumberFormat="0" applyFont="0" applyFill="0" applyBorder="0" applyAlignment="0">
      <alignment horizontal="center"/>
    </xf>
    <xf numFmtId="0" fontId="158" fillId="0" borderId="0"/>
    <xf numFmtId="0" fontId="2" fillId="0" borderId="0"/>
    <xf numFmtId="0" fontId="2" fillId="0" borderId="0"/>
    <xf numFmtId="0" fontId="159" fillId="0" borderId="0"/>
    <xf numFmtId="0" fontId="59" fillId="0" borderId="0"/>
    <xf numFmtId="0" fontId="1" fillId="0" borderId="0"/>
    <xf numFmtId="0" fontId="15" fillId="0" borderId="0"/>
    <xf numFmtId="0" fontId="17" fillId="0" borderId="0"/>
    <xf numFmtId="0" fontId="1" fillId="0" borderId="0"/>
    <xf numFmtId="0" fontId="1" fillId="0" borderId="0"/>
    <xf numFmtId="0" fontId="64" fillId="0" borderId="0"/>
    <xf numFmtId="0" fontId="160" fillId="0" borderId="0"/>
    <xf numFmtId="0" fontId="2" fillId="0" borderId="0"/>
    <xf numFmtId="0" fontId="161" fillId="0" borderId="0"/>
    <xf numFmtId="0" fontId="17" fillId="0" borderId="0"/>
    <xf numFmtId="0" fontId="11" fillId="0" borderId="0"/>
    <xf numFmtId="0" fontId="17" fillId="0" borderId="0"/>
    <xf numFmtId="0" fontId="17" fillId="0" borderId="0"/>
    <xf numFmtId="0" fontId="17" fillId="0" borderId="0"/>
    <xf numFmtId="0" fontId="162" fillId="0" borderId="0"/>
    <xf numFmtId="0" fontId="47" fillId="0" borderId="0"/>
    <xf numFmtId="0" fontId="88" fillId="0" borderId="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16" fillId="0" borderId="0"/>
    <xf numFmtId="0" fontId="3" fillId="0" borderId="0"/>
    <xf numFmtId="0" fontId="1" fillId="0" borderId="0"/>
    <xf numFmtId="0" fontId="64" fillId="0" borderId="0"/>
    <xf numFmtId="0" fontId="60" fillId="0" borderId="0"/>
    <xf numFmtId="0" fontId="60" fillId="0" borderId="0"/>
    <xf numFmtId="0" fontId="2" fillId="0" borderId="0"/>
    <xf numFmtId="0" fontId="1" fillId="0" borderId="0"/>
    <xf numFmtId="0" fontId="163" fillId="0" borderId="0"/>
    <xf numFmtId="0" fontId="88" fillId="0" borderId="0"/>
    <xf numFmtId="0" fontId="1" fillId="0" borderId="0"/>
    <xf numFmtId="0" fontId="1" fillId="0" borderId="0"/>
    <xf numFmtId="0" fontId="2" fillId="0" borderId="0"/>
    <xf numFmtId="0" fontId="4" fillId="0" borderId="0"/>
    <xf numFmtId="0" fontId="44" fillId="0" borderId="0"/>
    <xf numFmtId="0" fontId="48" fillId="0" borderId="0"/>
    <xf numFmtId="0" fontId="2" fillId="0" borderId="0"/>
    <xf numFmtId="0" fontId="17" fillId="0" borderId="0"/>
    <xf numFmtId="0" fontId="17" fillId="0" borderId="0"/>
    <xf numFmtId="0" fontId="17" fillId="0" borderId="0"/>
    <xf numFmtId="0" fontId="1" fillId="0" borderId="0"/>
    <xf numFmtId="0" fontId="17" fillId="0" borderId="0"/>
    <xf numFmtId="0" fontId="17" fillId="0" borderId="0"/>
    <xf numFmtId="0" fontId="17" fillId="0" borderId="0"/>
    <xf numFmtId="0" fontId="17" fillId="0" borderId="0"/>
    <xf numFmtId="0" fontId="17" fillId="0" borderId="0"/>
    <xf numFmtId="0" fontId="48" fillId="0" borderId="0" applyProtection="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0" borderId="0"/>
    <xf numFmtId="0" fontId="48" fillId="0" borderId="0"/>
    <xf numFmtId="0" fontId="2" fillId="0" borderId="0"/>
    <xf numFmtId="0" fontId="2" fillId="0" borderId="0"/>
    <xf numFmtId="0" fontId="1" fillId="0" borderId="0"/>
    <xf numFmtId="0" fontId="2" fillId="0" borderId="0"/>
    <xf numFmtId="0" fontId="2" fillId="0" borderId="0"/>
    <xf numFmtId="0" fontId="4" fillId="0" borderId="0"/>
    <xf numFmtId="0" fontId="1" fillId="0" borderId="0"/>
    <xf numFmtId="0" fontId="4" fillId="0" borderId="0"/>
    <xf numFmtId="0" fontId="1" fillId="0" borderId="0"/>
    <xf numFmtId="0" fontId="4" fillId="0" borderId="0"/>
    <xf numFmtId="0" fontId="34" fillId="0" borderId="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2" fillId="0" borderId="0"/>
    <xf numFmtId="0" fontId="2" fillId="0" borderId="0"/>
    <xf numFmtId="0" fontId="4"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 fillId="0" borderId="0"/>
    <xf numFmtId="0" fontId="162" fillId="0" borderId="0"/>
    <xf numFmtId="0" fontId="162" fillId="0" borderId="0"/>
    <xf numFmtId="0" fontId="162" fillId="0" borderId="0"/>
    <xf numFmtId="0" fontId="161" fillId="0" borderId="0"/>
    <xf numFmtId="0" fontId="48" fillId="0" borderId="0" applyProtection="0"/>
    <xf numFmtId="0" fontId="16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13" fillId="0" borderId="0"/>
    <xf numFmtId="0" fontId="165" fillId="0" borderId="0"/>
    <xf numFmtId="0" fontId="1" fillId="0" borderId="0"/>
    <xf numFmtId="0" fontId="15" fillId="0" borderId="0"/>
    <xf numFmtId="0" fontId="4" fillId="0" borderId="0"/>
    <xf numFmtId="0" fontId="1" fillId="0" borderId="0"/>
    <xf numFmtId="0" fontId="1" fillId="0" borderId="0" applyProtection="0"/>
    <xf numFmtId="0" fontId="4" fillId="0" borderId="0"/>
    <xf numFmtId="0" fontId="63" fillId="0" borderId="0"/>
    <xf numFmtId="0" fontId="4" fillId="0" borderId="0"/>
    <xf numFmtId="0" fontId="63" fillId="0" borderId="0"/>
    <xf numFmtId="0" fontId="4" fillId="0" borderId="0"/>
    <xf numFmtId="0" fontId="63" fillId="0" borderId="0"/>
    <xf numFmtId="0" fontId="4" fillId="0" borderId="0"/>
    <xf numFmtId="0" fontId="63" fillId="0" borderId="0"/>
    <xf numFmtId="0" fontId="4" fillId="0" borderId="0"/>
    <xf numFmtId="0" fontId="34" fillId="0" borderId="0"/>
    <xf numFmtId="0" fontId="1" fillId="0" borderId="0"/>
    <xf numFmtId="0" fontId="162" fillId="0" borderId="0"/>
    <xf numFmtId="0" fontId="2" fillId="0" borderId="0"/>
    <xf numFmtId="0" fontId="162" fillId="0" borderId="0"/>
    <xf numFmtId="0" fontId="2" fillId="0" borderId="0"/>
    <xf numFmtId="0" fontId="48" fillId="0" borderId="0"/>
    <xf numFmtId="0" fontId="48" fillId="0" borderId="0" applyProtection="0"/>
    <xf numFmtId="0" fontId="48" fillId="0" borderId="0" applyProtection="0"/>
    <xf numFmtId="0" fontId="2" fillId="0" borderId="0"/>
    <xf numFmtId="0" fontId="44" fillId="0" borderId="0"/>
    <xf numFmtId="0" fontId="2" fillId="0" borderId="0"/>
    <xf numFmtId="0" fontId="48" fillId="0" borderId="0"/>
    <xf numFmtId="0" fontId="44" fillId="0" borderId="0"/>
    <xf numFmtId="0" fontId="44" fillId="0" borderId="0"/>
    <xf numFmtId="0" fontId="44" fillId="0" borderId="0"/>
    <xf numFmtId="0" fontId="1" fillId="0" borderId="0"/>
    <xf numFmtId="0" fontId="2" fillId="0" borderId="0"/>
    <xf numFmtId="0" fontId="1"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7" fillId="0" borderId="0"/>
    <xf numFmtId="0" fontId="162" fillId="0" borderId="0"/>
    <xf numFmtId="0" fontId="2" fillId="0" borderId="0"/>
    <xf numFmtId="0" fontId="10" fillId="0" borderId="0"/>
    <xf numFmtId="0" fontId="1" fillId="0" borderId="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8" fillId="0" borderId="0"/>
    <xf numFmtId="0" fontId="2" fillId="0" borderId="0"/>
    <xf numFmtId="0" fontId="10"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7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0" borderId="0"/>
    <xf numFmtId="0" fontId="11" fillId="0" borderId="0"/>
    <xf numFmtId="0" fontId="48" fillId="0" borderId="0"/>
    <xf numFmtId="0" fontId="113" fillId="0" borderId="0"/>
    <xf numFmtId="0" fontId="48" fillId="0" borderId="0"/>
    <xf numFmtId="0" fontId="48" fillId="0" borderId="0"/>
    <xf numFmtId="0" fontId="116" fillId="0" borderId="0"/>
    <xf numFmtId="0" fontId="116" fillId="0" borderId="0"/>
    <xf numFmtId="0" fontId="1" fillId="0" borderId="0" applyProtection="0"/>
    <xf numFmtId="0" fontId="116" fillId="0" borderId="0"/>
    <xf numFmtId="0" fontId="116" fillId="0" borderId="0"/>
    <xf numFmtId="0" fontId="116" fillId="0" borderId="0"/>
    <xf numFmtId="0" fontId="116" fillId="0" borderId="0"/>
    <xf numFmtId="0" fontId="48" fillId="0" borderId="0"/>
    <xf numFmtId="0" fontId="116" fillId="0" borderId="0"/>
    <xf numFmtId="0" fontId="116" fillId="0" borderId="0"/>
    <xf numFmtId="0" fontId="4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0" borderId="0"/>
    <xf numFmtId="0" fontId="69"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8"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17" fillId="0" borderId="0"/>
    <xf numFmtId="0" fontId="17" fillId="0" borderId="0"/>
    <xf numFmtId="0" fontId="109" fillId="0" borderId="0"/>
    <xf numFmtId="0" fontId="2" fillId="0" borderId="0"/>
    <xf numFmtId="0" fontId="48" fillId="0" borderId="0"/>
    <xf numFmtId="0" fontId="2" fillId="0" borderId="0"/>
    <xf numFmtId="0" fontId="2" fillId="0" borderId="0" applyProtection="0"/>
    <xf numFmtId="0" fontId="74" fillId="0" borderId="0"/>
    <xf numFmtId="0" fontId="48" fillId="0" borderId="0"/>
    <xf numFmtId="0" fontId="4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16" fillId="0" borderId="0" applyNumberFormat="0" applyFill="0" applyBorder="0" applyProtection="0">
      <alignment vertical="top"/>
    </xf>
    <xf numFmtId="0" fontId="2" fillId="0" borderId="0"/>
    <xf numFmtId="0" fontId="2" fillId="0" borderId="0"/>
    <xf numFmtId="0" fontId="2" fillId="0" borderId="0"/>
    <xf numFmtId="0" fontId="2" fillId="0" borderId="0"/>
    <xf numFmtId="0" fontId="2" fillId="0" borderId="0"/>
    <xf numFmtId="0" fontId="113" fillId="0" borderId="0"/>
    <xf numFmtId="0" fontId="17" fillId="0" borderId="0"/>
    <xf numFmtId="0" fontId="15" fillId="0" borderId="0"/>
    <xf numFmtId="0" fontId="47" fillId="0" borderId="0"/>
    <xf numFmtId="0" fontId="1" fillId="0" borderId="0"/>
    <xf numFmtId="0" fontId="52" fillId="0" borderId="0"/>
    <xf numFmtId="0" fontId="1" fillId="0" borderId="0"/>
    <xf numFmtId="0" fontId="52"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7" fillId="0" borderId="0"/>
    <xf numFmtId="0" fontId="79" fillId="0" borderId="0" applyFont="0"/>
    <xf numFmtId="0" fontId="123" fillId="0" borderId="0"/>
    <xf numFmtId="0" fontId="1" fillId="31" borderId="31" applyNumberFormat="0" applyFont="0" applyAlignment="0" applyProtection="0"/>
    <xf numFmtId="0" fontId="1" fillId="31" borderId="31" applyNumberFormat="0" applyFont="0" applyAlignment="0" applyProtection="0"/>
    <xf numFmtId="0" fontId="1" fillId="31" borderId="31" applyNumberFormat="0" applyFont="0" applyAlignment="0" applyProtection="0"/>
    <xf numFmtId="0" fontId="1" fillId="31" borderId="31" applyNumberFormat="0" applyFont="0" applyAlignment="0" applyProtection="0"/>
    <xf numFmtId="0" fontId="1" fillId="31" borderId="31" applyNumberFormat="0" applyFont="0" applyAlignment="0" applyProtection="0"/>
    <xf numFmtId="0" fontId="1" fillId="31" borderId="31" applyNumberFormat="0" applyFont="0" applyAlignment="0" applyProtection="0"/>
    <xf numFmtId="0" fontId="88" fillId="32" borderId="31" applyNumberFormat="0" applyFont="0" applyAlignment="0" applyProtection="0"/>
    <xf numFmtId="299" fontId="166" fillId="0" borderId="0" applyFont="0" applyFill="0" applyBorder="0" applyProtection="0">
      <alignment vertical="top" wrapText="1"/>
    </xf>
    <xf numFmtId="0" fontId="34" fillId="0" borderId="0"/>
    <xf numFmtId="0" fontId="34" fillId="0" borderId="0" applyProtection="0"/>
    <xf numFmtId="0" fontId="34" fillId="0" borderId="0" applyProtection="0"/>
    <xf numFmtId="3" fontId="167" fillId="0" borderId="0" applyFont="0" applyFill="0" applyBorder="0" applyAlignment="0" applyProtection="0"/>
    <xf numFmtId="0" fontId="104" fillId="0" borderId="0" applyNumberFormat="0" applyFill="0" applyBorder="0" applyAlignment="0" applyProtection="0"/>
    <xf numFmtId="0" fontId="51" fillId="0" borderId="0" applyNumberFormat="0" applyFill="0" applyBorder="0" applyAlignment="0" applyProtection="0"/>
    <xf numFmtId="0" fontId="15" fillId="0" borderId="0" applyNumberFormat="0" applyFill="0" applyBorder="0" applyAlignment="0" applyProtection="0"/>
    <xf numFmtId="0" fontId="104" fillId="0" borderId="0" applyNumberFormat="0" applyFill="0" applyBorder="0" applyAlignment="0" applyProtection="0"/>
    <xf numFmtId="0" fontId="168" fillId="0" borderId="0" applyNumberFormat="0" applyFill="0" applyBorder="0" applyAlignment="0" applyProtection="0"/>
    <xf numFmtId="0" fontId="104" fillId="0" borderId="0" applyProtection="0"/>
    <xf numFmtId="0" fontId="169" fillId="23" borderId="32" applyNumberFormat="0" applyAlignment="0" applyProtection="0"/>
    <xf numFmtId="173" fontId="170" fillId="0" borderId="15" applyFont="0" applyBorder="0" applyAlignment="0"/>
    <xf numFmtId="0" fontId="171" fillId="3" borderId="0"/>
    <xf numFmtId="0" fontId="63" fillId="3" borderId="0"/>
    <xf numFmtId="0" fontId="63" fillId="3" borderId="0"/>
    <xf numFmtId="170" fontId="88"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14" fontId="93" fillId="0" borderId="0">
      <alignment horizontal="center" wrapText="1"/>
      <protection locked="0"/>
    </xf>
    <xf numFmtId="14" fontId="94" fillId="0" borderId="0">
      <alignment horizontal="center" wrapText="1"/>
      <protection locked="0"/>
    </xf>
    <xf numFmtId="300" fontId="104" fillId="0" borderId="0" applyFont="0" applyFill="0" applyBorder="0" applyAlignment="0" applyProtection="0"/>
    <xf numFmtId="301" fontId="110" fillId="0" borderId="0" applyFont="0" applyFill="0" applyBorder="0" applyAlignment="0" applyProtection="0"/>
    <xf numFmtId="302" fontId="111"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234" fontId="88"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235" fontId="2" fillId="0" borderId="0" applyFont="0" applyFill="0" applyBorder="0" applyAlignment="0" applyProtection="0"/>
    <xf numFmtId="304" fontId="88"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305"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48" fillId="0" borderId="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306" fontId="111" fillId="0" borderId="0" applyFont="0" applyFill="0" applyBorder="0" applyAlignment="0" applyProtection="0"/>
    <xf numFmtId="307" fontId="110" fillId="0" borderId="0" applyFont="0" applyFill="0" applyBorder="0" applyAlignment="0" applyProtection="0"/>
    <xf numFmtId="308" fontId="111" fillId="0" borderId="0" applyFont="0" applyFill="0" applyBorder="0" applyAlignment="0" applyProtection="0"/>
    <xf numFmtId="309" fontId="110" fillId="0" borderId="0" applyFont="0" applyFill="0" applyBorder="0" applyAlignment="0" applyProtection="0"/>
    <xf numFmtId="310" fontId="111" fillId="0" borderId="0" applyFont="0" applyFill="0" applyBorder="0" applyAlignment="0" applyProtection="0"/>
    <xf numFmtId="311" fontId="1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33" applyNumberFormat="0" applyBorder="0"/>
    <xf numFmtId="9" fontId="29" fillId="0" borderId="33" applyNumberFormat="0" applyBorder="0"/>
    <xf numFmtId="0" fontId="88"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28" fontId="45"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01" fontId="45"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7" fontId="45"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28" fontId="45"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229" fontId="2" fillId="0" borderId="0" applyFill="0" applyBorder="0" applyAlignment="0"/>
    <xf numFmtId="0" fontId="172" fillId="0" borderId="0"/>
    <xf numFmtId="0" fontId="173" fillId="0" borderId="0"/>
    <xf numFmtId="0" fontId="29" fillId="0" borderId="0" applyNumberFormat="0" applyFont="0" applyFill="0" applyBorder="0" applyAlignment="0" applyProtection="0">
      <alignment horizontal="left"/>
    </xf>
    <xf numFmtId="0" fontId="174" fillId="0" borderId="12">
      <alignment horizontal="center"/>
    </xf>
    <xf numFmtId="1" fontId="88" fillId="0" borderId="4" applyNumberFormat="0" applyFill="0" applyAlignment="0" applyProtection="0">
      <alignment horizontal="center" vertical="center"/>
    </xf>
    <xf numFmtId="0" fontId="175" fillId="33" borderId="0" applyNumberFormat="0" applyFont="0" applyBorder="0" applyAlignment="0">
      <alignment horizontal="center"/>
    </xf>
    <xf numFmtId="0" fontId="175" fillId="33" borderId="0" applyNumberFormat="0" applyFont="0" applyBorder="0" applyAlignment="0">
      <alignment horizontal="center"/>
    </xf>
    <xf numFmtId="14" fontId="176" fillId="0" borderId="0" applyNumberFormat="0" applyFill="0" applyBorder="0" applyAlignment="0" applyProtection="0">
      <alignment horizontal="left"/>
    </xf>
    <xf numFmtId="0" fontId="150" fillId="0" borderId="0"/>
    <xf numFmtId="0" fontId="34" fillId="0" borderId="0"/>
    <xf numFmtId="170" fontId="73" fillId="0" borderId="0" applyFont="0" applyFill="0" applyBorder="0" applyAlignment="0" applyProtection="0"/>
    <xf numFmtId="222" fontId="73" fillId="0" borderId="0" applyFont="0" applyFill="0" applyBorder="0" applyAlignment="0" applyProtection="0"/>
    <xf numFmtId="0" fontId="15" fillId="0" borderId="0" applyNumberFormat="0" applyFill="0" applyBorder="0" applyAlignment="0" applyProtection="0"/>
    <xf numFmtId="0" fontId="15" fillId="0" borderId="0" applyProtection="0"/>
    <xf numFmtId="219" fontId="73" fillId="0" borderId="0" applyFont="0" applyFill="0" applyBorder="0" applyAlignment="0" applyProtection="0"/>
    <xf numFmtId="170" fontId="48" fillId="0" borderId="0" applyProtection="0"/>
    <xf numFmtId="4" fontId="177" fillId="34" borderId="34" applyNumberFormat="0" applyProtection="0">
      <alignment vertical="center"/>
    </xf>
    <xf numFmtId="4" fontId="178" fillId="34" borderId="34" applyNumberFormat="0" applyProtection="0">
      <alignment vertical="center"/>
    </xf>
    <xf numFmtId="4" fontId="179" fillId="34" borderId="34" applyNumberFormat="0" applyProtection="0">
      <alignment vertical="center"/>
    </xf>
    <xf numFmtId="4" fontId="180" fillId="34" borderId="34" applyNumberFormat="0" applyProtection="0">
      <alignment vertical="center"/>
    </xf>
    <xf numFmtId="4" fontId="181" fillId="34" borderId="34" applyNumberFormat="0" applyProtection="0">
      <alignment horizontal="left" vertical="center" indent="1"/>
    </xf>
    <xf numFmtId="4" fontId="182" fillId="34" borderId="34" applyNumberFormat="0" applyProtection="0">
      <alignment horizontal="left" vertical="center" indent="1"/>
    </xf>
    <xf numFmtId="4" fontId="181" fillId="35" borderId="0" applyNumberFormat="0" applyProtection="0">
      <alignment horizontal="left" vertical="center" indent="1"/>
    </xf>
    <xf numFmtId="4" fontId="182" fillId="35" borderId="0" applyNumberFormat="0" applyProtection="0">
      <alignment horizontal="left" vertical="center" indent="1"/>
    </xf>
    <xf numFmtId="4" fontId="181" fillId="36" borderId="34" applyNumberFormat="0" applyProtection="0">
      <alignment horizontal="right" vertical="center"/>
    </xf>
    <xf numFmtId="4" fontId="182" fillId="36" borderId="34" applyNumberFormat="0" applyProtection="0">
      <alignment horizontal="right" vertical="center"/>
    </xf>
    <xf numFmtId="4" fontId="181" fillId="37" borderId="34" applyNumberFormat="0" applyProtection="0">
      <alignment horizontal="right" vertical="center"/>
    </xf>
    <xf numFmtId="4" fontId="182" fillId="37" borderId="34" applyNumberFormat="0" applyProtection="0">
      <alignment horizontal="right" vertical="center"/>
    </xf>
    <xf numFmtId="4" fontId="181" fillId="38" borderId="34" applyNumberFormat="0" applyProtection="0">
      <alignment horizontal="right" vertical="center"/>
    </xf>
    <xf numFmtId="4" fontId="182" fillId="38" borderId="34" applyNumberFormat="0" applyProtection="0">
      <alignment horizontal="right" vertical="center"/>
    </xf>
    <xf numFmtId="4" fontId="181" fillId="39" borderId="34" applyNumberFormat="0" applyProtection="0">
      <alignment horizontal="right" vertical="center"/>
    </xf>
    <xf numFmtId="4" fontId="182" fillId="39" borderId="34" applyNumberFormat="0" applyProtection="0">
      <alignment horizontal="right" vertical="center"/>
    </xf>
    <xf numFmtId="4" fontId="181" fillId="40" borderId="34" applyNumberFormat="0" applyProtection="0">
      <alignment horizontal="right" vertical="center"/>
    </xf>
    <xf numFmtId="4" fontId="182" fillId="40" borderId="34" applyNumberFormat="0" applyProtection="0">
      <alignment horizontal="right" vertical="center"/>
    </xf>
    <xf numFmtId="4" fontId="181" fillId="41" borderId="34" applyNumberFormat="0" applyProtection="0">
      <alignment horizontal="right" vertical="center"/>
    </xf>
    <xf numFmtId="4" fontId="182" fillId="41" borderId="34" applyNumberFormat="0" applyProtection="0">
      <alignment horizontal="right" vertical="center"/>
    </xf>
    <xf numFmtId="4" fontId="181" fillId="42" borderId="34" applyNumberFormat="0" applyProtection="0">
      <alignment horizontal="right" vertical="center"/>
    </xf>
    <xf numFmtId="4" fontId="182" fillId="42" borderId="34" applyNumberFormat="0" applyProtection="0">
      <alignment horizontal="right" vertical="center"/>
    </xf>
    <xf numFmtId="4" fontId="181" fillId="43" borderId="34" applyNumberFormat="0" applyProtection="0">
      <alignment horizontal="right" vertical="center"/>
    </xf>
    <xf numFmtId="4" fontId="182" fillId="43" borderId="34" applyNumberFormat="0" applyProtection="0">
      <alignment horizontal="right" vertical="center"/>
    </xf>
    <xf numFmtId="4" fontId="181" fillId="44" borderId="34" applyNumberFormat="0" applyProtection="0">
      <alignment horizontal="right" vertical="center"/>
    </xf>
    <xf numFmtId="4" fontId="182" fillId="44" borderId="34" applyNumberFormat="0" applyProtection="0">
      <alignment horizontal="right" vertical="center"/>
    </xf>
    <xf numFmtId="4" fontId="177" fillId="45" borderId="35" applyNumberFormat="0" applyProtection="0">
      <alignment horizontal="left" vertical="center" indent="1"/>
    </xf>
    <xf numFmtId="4" fontId="178" fillId="45" borderId="35" applyNumberFormat="0" applyProtection="0">
      <alignment horizontal="left" vertical="center" indent="1"/>
    </xf>
    <xf numFmtId="4" fontId="177" fillId="46" borderId="0" applyNumberFormat="0" applyProtection="0">
      <alignment horizontal="left" vertical="center" indent="1"/>
    </xf>
    <xf numFmtId="4" fontId="178" fillId="46" borderId="0" applyNumberFormat="0" applyProtection="0">
      <alignment horizontal="left" vertical="center" indent="1"/>
    </xf>
    <xf numFmtId="4" fontId="177" fillId="35" borderId="0" applyNumberFormat="0" applyProtection="0">
      <alignment horizontal="left" vertical="center" indent="1"/>
    </xf>
    <xf numFmtId="4" fontId="178" fillId="35" borderId="0" applyNumberFormat="0" applyProtection="0">
      <alignment horizontal="left" vertical="center" indent="1"/>
    </xf>
    <xf numFmtId="4" fontId="181" fillId="46" borderId="34" applyNumberFormat="0" applyProtection="0">
      <alignment horizontal="right" vertical="center"/>
    </xf>
    <xf numFmtId="4" fontId="182" fillId="46" borderId="34" applyNumberFormat="0" applyProtection="0">
      <alignment horizontal="right" vertical="center"/>
    </xf>
    <xf numFmtId="4" fontId="75" fillId="46" borderId="0" applyNumberFormat="0" applyProtection="0">
      <alignment horizontal="left" vertical="center" indent="1"/>
    </xf>
    <xf numFmtId="4" fontId="74" fillId="46" borderId="0" applyNumberFormat="0" applyProtection="0">
      <alignment horizontal="left" vertical="center" indent="1"/>
    </xf>
    <xf numFmtId="4" fontId="75" fillId="35" borderId="0" applyNumberFormat="0" applyProtection="0">
      <alignment horizontal="left" vertical="center" indent="1"/>
    </xf>
    <xf numFmtId="4" fontId="74" fillId="35" borderId="0" applyNumberFormat="0" applyProtection="0">
      <alignment horizontal="left" vertical="center" indent="1"/>
    </xf>
    <xf numFmtId="4" fontId="181" fillId="47" borderId="34" applyNumberFormat="0" applyProtection="0">
      <alignment vertical="center"/>
    </xf>
    <xf numFmtId="4" fontId="182" fillId="47" borderId="34" applyNumberFormat="0" applyProtection="0">
      <alignment vertical="center"/>
    </xf>
    <xf numFmtId="4" fontId="183" fillId="47" borderId="34" applyNumberFormat="0" applyProtection="0">
      <alignment vertical="center"/>
    </xf>
    <xf numFmtId="4" fontId="184" fillId="47" borderId="34" applyNumberFormat="0" applyProtection="0">
      <alignment vertical="center"/>
    </xf>
    <xf numFmtId="4" fontId="177" fillId="46" borderId="36" applyNumberFormat="0" applyProtection="0">
      <alignment horizontal="left" vertical="center" indent="1"/>
    </xf>
    <xf numFmtId="4" fontId="178" fillId="46" borderId="36" applyNumberFormat="0" applyProtection="0">
      <alignment horizontal="left" vertical="center" indent="1"/>
    </xf>
    <xf numFmtId="4" fontId="181" fillId="47" borderId="34" applyNumberFormat="0" applyProtection="0">
      <alignment horizontal="right" vertical="center"/>
    </xf>
    <xf numFmtId="4" fontId="182" fillId="47" borderId="34" applyNumberFormat="0" applyProtection="0">
      <alignment horizontal="right" vertical="center"/>
    </xf>
    <xf numFmtId="4" fontId="183" fillId="47" borderId="34" applyNumberFormat="0" applyProtection="0">
      <alignment horizontal="right" vertical="center"/>
    </xf>
    <xf numFmtId="4" fontId="184" fillId="47" borderId="34" applyNumberFormat="0" applyProtection="0">
      <alignment horizontal="right" vertical="center"/>
    </xf>
    <xf numFmtId="4" fontId="177" fillId="46" borderId="34" applyNumberFormat="0" applyProtection="0">
      <alignment horizontal="left" vertical="center" indent="1"/>
    </xf>
    <xf numFmtId="4" fontId="178" fillId="46" borderId="34" applyNumberFormat="0" applyProtection="0">
      <alignment horizontal="left" vertical="center" indent="1"/>
    </xf>
    <xf numFmtId="4" fontId="185" fillId="28" borderId="36" applyNumberFormat="0" applyProtection="0">
      <alignment horizontal="left" vertical="center" indent="1"/>
    </xf>
    <xf numFmtId="4" fontId="186" fillId="28" borderId="36" applyNumberFormat="0" applyProtection="0">
      <alignment horizontal="left" vertical="center" indent="1"/>
    </xf>
    <xf numFmtId="4" fontId="187" fillId="47" borderId="34" applyNumberFormat="0" applyProtection="0">
      <alignment horizontal="right" vertical="center"/>
    </xf>
    <xf numFmtId="4" fontId="188" fillId="47" borderId="34" applyNumberFormat="0" applyProtection="0">
      <alignment horizontal="right" vertical="center"/>
    </xf>
    <xf numFmtId="312" fontId="189" fillId="0" borderId="0" applyFont="0" applyFill="0" applyBorder="0" applyAlignment="0" applyProtection="0"/>
    <xf numFmtId="0" fontId="175" fillId="1" borderId="10" applyNumberFormat="0" applyFont="0" applyAlignment="0">
      <alignment horizontal="center"/>
    </xf>
    <xf numFmtId="0" fontId="175" fillId="1" borderId="10" applyNumberFormat="0" applyFont="0" applyAlignment="0">
      <alignment horizontal="center"/>
    </xf>
    <xf numFmtId="3" fontId="65" fillId="0" borderId="0"/>
    <xf numFmtId="0" fontId="190" fillId="0" borderId="0" applyNumberFormat="0" applyFill="0" applyBorder="0" applyAlignment="0">
      <alignment horizontal="center"/>
    </xf>
    <xf numFmtId="0" fontId="88" fillId="0" borderId="0"/>
    <xf numFmtId="173" fontId="191" fillId="0" borderId="0" applyNumberFormat="0" applyBorder="0" applyAlignment="0">
      <alignment horizontal="centerContinuous"/>
    </xf>
    <xf numFmtId="0" fontId="28" fillId="0" borderId="0"/>
    <xf numFmtId="0" fontId="34" fillId="0" borderId="0" applyNumberFormat="0" applyFill="0" applyBorder="0" applyAlignment="0" applyProtection="0"/>
    <xf numFmtId="0" fontId="28" fillId="0" borderId="0"/>
    <xf numFmtId="0" fontId="28" fillId="0" borderId="0"/>
    <xf numFmtId="0" fontId="34" fillId="0" borderId="0" applyNumberFormat="0" applyFill="0" applyBorder="0" applyAlignment="0" applyProtection="0"/>
    <xf numFmtId="169" fontId="73" fillId="0" borderId="0" applyFont="0" applyFill="0" applyBorder="0" applyAlignment="0" applyProtection="0"/>
    <xf numFmtId="173" fontId="47" fillId="0" borderId="0" applyFont="0" applyFill="0" applyBorder="0" applyAlignment="0" applyProtection="0"/>
    <xf numFmtId="221" fontId="73" fillId="0" borderId="0" applyFont="0" applyFill="0" applyBorder="0" applyAlignment="0" applyProtection="0"/>
    <xf numFmtId="41" fontId="73" fillId="0" borderId="0" applyFont="0" applyFill="0" applyBorder="0" applyAlignment="0" applyProtection="0"/>
    <xf numFmtId="220" fontId="73" fillId="0" borderId="0" applyFont="0" applyFill="0" applyBorder="0" applyAlignment="0" applyProtection="0"/>
    <xf numFmtId="170" fontId="73" fillId="0" borderId="0" applyFont="0" applyFill="0" applyBorder="0" applyAlignment="0" applyProtection="0"/>
    <xf numFmtId="222" fontId="73" fillId="0" borderId="0" applyFont="0" applyFill="0" applyBorder="0" applyAlignment="0" applyProtection="0"/>
    <xf numFmtId="223" fontId="73" fillId="0" borderId="0" applyFont="0" applyFill="0" applyBorder="0" applyAlignment="0" applyProtection="0"/>
    <xf numFmtId="220" fontId="73" fillId="0" borderId="0" applyFont="0" applyFill="0" applyBorder="0" applyAlignment="0" applyProtection="0"/>
    <xf numFmtId="220"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41" fontId="15" fillId="0" borderId="0" applyFont="0" applyFill="0" applyBorder="0" applyAlignment="0" applyProtection="0"/>
    <xf numFmtId="208" fontId="73" fillId="0" borderId="0" applyFont="0" applyFill="0" applyBorder="0" applyAlignment="0" applyProtection="0"/>
    <xf numFmtId="207"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41" fontId="15" fillId="0" borderId="0" applyFont="0" applyFill="0" applyBorder="0" applyAlignment="0" applyProtection="0"/>
    <xf numFmtId="208" fontId="73" fillId="0" borderId="0" applyFont="0" applyFill="0" applyBorder="0" applyAlignment="0" applyProtection="0"/>
    <xf numFmtId="190"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190" fontId="65" fillId="0" borderId="0" applyFont="0" applyFill="0" applyBorder="0" applyAlignment="0" applyProtection="0"/>
    <xf numFmtId="215" fontId="73" fillId="0" borderId="0" applyFont="0" applyFill="0" applyBorder="0" applyAlignment="0" applyProtection="0"/>
    <xf numFmtId="190" fontId="73" fillId="0" borderId="0" applyFont="0" applyFill="0" applyBorder="0" applyAlignment="0" applyProtection="0"/>
    <xf numFmtId="217" fontId="73" fillId="0" borderId="0" applyFont="0" applyFill="0" applyBorder="0" applyAlignment="0" applyProtection="0"/>
    <xf numFmtId="209" fontId="73" fillId="0" borderId="0" applyFont="0" applyFill="0" applyBorder="0" applyAlignment="0" applyProtection="0"/>
    <xf numFmtId="209" fontId="73" fillId="0" borderId="0" applyFont="0" applyFill="0" applyBorder="0" applyAlignment="0" applyProtection="0"/>
    <xf numFmtId="41" fontId="15" fillId="0" borderId="0" applyFont="0" applyFill="0" applyBorder="0" applyAlignment="0" applyProtection="0"/>
    <xf numFmtId="208" fontId="73" fillId="0" borderId="0" applyFont="0" applyFill="0" applyBorder="0" applyAlignment="0" applyProtection="0"/>
    <xf numFmtId="169" fontId="73" fillId="0" borderId="0" applyFont="0" applyFill="0" applyBorder="0" applyAlignment="0" applyProtection="0"/>
    <xf numFmtId="0" fontId="34" fillId="0" borderId="0"/>
    <xf numFmtId="313" fontId="51" fillId="0" borderId="0" applyFont="0" applyFill="0" applyBorder="0" applyAlignment="0" applyProtection="0"/>
    <xf numFmtId="207" fontId="73" fillId="0" borderId="0" applyFont="0" applyFill="0" applyBorder="0" applyAlignment="0" applyProtection="0"/>
    <xf numFmtId="207"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173" fontId="47" fillId="0" borderId="0" applyFont="0" applyFill="0" applyBorder="0" applyAlignment="0" applyProtection="0"/>
    <xf numFmtId="218"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209" fontId="73" fillId="0" borderId="0" applyFont="0" applyFill="0" applyBorder="0" applyAlignment="0" applyProtection="0"/>
    <xf numFmtId="190"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215" fontId="73" fillId="0" borderId="0" applyFont="0" applyFill="0" applyBorder="0" applyAlignment="0" applyProtection="0"/>
    <xf numFmtId="190" fontId="65" fillId="0" borderId="0" applyFont="0" applyFill="0" applyBorder="0" applyAlignment="0" applyProtection="0"/>
    <xf numFmtId="215" fontId="73" fillId="0" borderId="0" applyFont="0" applyFill="0" applyBorder="0" applyAlignment="0" applyProtection="0"/>
    <xf numFmtId="190" fontId="73" fillId="0" borderId="0" applyFont="0" applyFill="0" applyBorder="0" applyAlignment="0" applyProtection="0"/>
    <xf numFmtId="173" fontId="47" fillId="0" borderId="0" applyFont="0" applyFill="0" applyBorder="0" applyAlignment="0" applyProtection="0"/>
    <xf numFmtId="218" fontId="73" fillId="0" borderId="0" applyFont="0" applyFill="0" applyBorder="0" applyAlignment="0" applyProtection="0"/>
    <xf numFmtId="217" fontId="73" fillId="0" borderId="0" applyFont="0" applyFill="0" applyBorder="0" applyAlignment="0" applyProtection="0"/>
    <xf numFmtId="209" fontId="73" fillId="0" borderId="0" applyFont="0" applyFill="0" applyBorder="0" applyAlignment="0" applyProtection="0"/>
    <xf numFmtId="209" fontId="73" fillId="0" borderId="0" applyFont="0" applyFill="0" applyBorder="0" applyAlignment="0" applyProtection="0"/>
    <xf numFmtId="169" fontId="73" fillId="0" borderId="0" applyFont="0" applyFill="0" applyBorder="0" applyAlignment="0" applyProtection="0"/>
    <xf numFmtId="0" fontId="34" fillId="0" borderId="0"/>
    <xf numFmtId="313" fontId="51"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164" fontId="73" fillId="0" borderId="0" applyFont="0" applyFill="0" applyBorder="0" applyAlignment="0" applyProtection="0"/>
    <xf numFmtId="218" fontId="73" fillId="0" borderId="0" applyFont="0" applyFill="0" applyBorder="0" applyAlignment="0" applyProtection="0"/>
    <xf numFmtId="164"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22" fontId="7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164" fontId="73" fillId="0" borderId="0" applyFont="0" applyFill="0" applyBorder="0" applyAlignment="0" applyProtection="0"/>
    <xf numFmtId="170" fontId="73" fillId="0" borderId="0" applyFont="0" applyFill="0" applyBorder="0" applyAlignment="0" applyProtection="0"/>
    <xf numFmtId="164" fontId="73" fillId="0" borderId="0" applyFont="0" applyFill="0" applyBorder="0" applyAlignment="0" applyProtection="0"/>
    <xf numFmtId="180" fontId="73" fillId="0" borderId="0" applyFont="0" applyFill="0" applyBorder="0" applyAlignment="0" applyProtection="0"/>
    <xf numFmtId="170" fontId="73" fillId="0" borderId="0" applyFont="0" applyFill="0" applyBorder="0" applyAlignment="0" applyProtection="0"/>
    <xf numFmtId="218"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169" fontId="73" fillId="0" borderId="0" applyFont="0" applyFill="0" applyBorder="0" applyAlignment="0" applyProtection="0"/>
    <xf numFmtId="218" fontId="73" fillId="0" borderId="0" applyFont="0" applyFill="0" applyBorder="0" applyAlignment="0" applyProtection="0"/>
    <xf numFmtId="215" fontId="73" fillId="0" borderId="0" applyFont="0" applyFill="0" applyBorder="0" applyAlignment="0" applyProtection="0"/>
    <xf numFmtId="218" fontId="73" fillId="0" borderId="0" applyFont="0" applyFill="0" applyBorder="0" applyAlignment="0" applyProtection="0"/>
    <xf numFmtId="190" fontId="65" fillId="0" borderId="0" applyFont="0" applyFill="0" applyBorder="0" applyAlignment="0" applyProtection="0"/>
    <xf numFmtId="180" fontId="73" fillId="0" borderId="0" applyFont="0" applyFill="0" applyBorder="0" applyAlignment="0" applyProtection="0"/>
    <xf numFmtId="190" fontId="73" fillId="0" borderId="0" applyFont="0" applyFill="0" applyBorder="0" applyAlignment="0" applyProtection="0"/>
    <xf numFmtId="208" fontId="65" fillId="0" borderId="0" applyFont="0" applyFill="0" applyBorder="0" applyAlignment="0" applyProtection="0"/>
    <xf numFmtId="0" fontId="34" fillId="0" borderId="0"/>
    <xf numFmtId="221" fontId="73" fillId="0" borderId="0" applyFont="0" applyFill="0" applyBorder="0" applyAlignment="0" applyProtection="0"/>
    <xf numFmtId="313" fontId="51" fillId="0" borderId="0" applyFont="0" applyFill="0" applyBorder="0" applyAlignment="0" applyProtection="0"/>
    <xf numFmtId="208" fontId="73" fillId="0" borderId="0" applyFont="0" applyFill="0" applyBorder="0" applyAlignment="0" applyProtection="0"/>
    <xf numFmtId="164" fontId="73" fillId="0" borderId="0" applyFont="0" applyFill="0" applyBorder="0" applyAlignment="0" applyProtection="0"/>
    <xf numFmtId="180" fontId="73" fillId="0" borderId="0" applyFont="0" applyFill="0" applyBorder="0" applyAlignment="0" applyProtection="0"/>
    <xf numFmtId="173" fontId="47" fillId="0" borderId="0" applyFont="0" applyFill="0" applyBorder="0" applyAlignment="0" applyProtection="0"/>
    <xf numFmtId="208" fontId="73" fillId="0" borderId="0" applyFont="0" applyFill="0" applyBorder="0" applyAlignment="0" applyProtection="0"/>
    <xf numFmtId="41" fontId="15" fillId="0" borderId="0" applyFont="0" applyFill="0" applyBorder="0" applyAlignment="0" applyProtection="0"/>
    <xf numFmtId="208" fontId="73" fillId="0" borderId="0" applyFont="0" applyFill="0" applyBorder="0" applyAlignment="0" applyProtection="0"/>
    <xf numFmtId="41" fontId="15" fillId="0" borderId="0" applyFont="0" applyFill="0" applyBorder="0" applyAlignment="0" applyProtection="0"/>
    <xf numFmtId="218" fontId="73" fillId="0" borderId="0" applyFont="0" applyFill="0" applyBorder="0" applyAlignment="0" applyProtection="0"/>
    <xf numFmtId="41" fontId="15" fillId="0" borderId="0" applyFont="0" applyFill="0" applyBorder="0" applyAlignment="0" applyProtection="0"/>
    <xf numFmtId="218" fontId="73" fillId="0" borderId="0" applyFont="0" applyFill="0" applyBorder="0" applyAlignment="0" applyProtection="0"/>
    <xf numFmtId="173" fontId="47" fillId="0" borderId="0" applyFont="0" applyFill="0" applyBorder="0" applyAlignment="0" applyProtection="0"/>
    <xf numFmtId="208" fontId="73" fillId="0" borderId="0" applyFont="0" applyFill="0" applyBorder="0" applyAlignment="0" applyProtection="0"/>
    <xf numFmtId="173" fontId="47" fillId="0" borderId="0" applyFont="0" applyFill="0" applyBorder="0" applyAlignment="0" applyProtection="0"/>
    <xf numFmtId="218" fontId="73" fillId="0" borderId="0" applyFont="0" applyFill="0" applyBorder="0" applyAlignment="0" applyProtection="0"/>
    <xf numFmtId="208" fontId="73" fillId="0" borderId="0" applyFont="0" applyFill="0" applyBorder="0" applyAlignment="0" applyProtection="0"/>
    <xf numFmtId="41" fontId="73" fillId="0" borderId="0" applyFont="0" applyFill="0" applyBorder="0" applyAlignment="0" applyProtection="0"/>
    <xf numFmtId="222" fontId="73" fillId="0" borderId="0" applyFont="0" applyFill="0" applyBorder="0" applyAlignment="0" applyProtection="0"/>
    <xf numFmtId="164" fontId="73" fillId="0" borderId="0" applyFont="0" applyFill="0" applyBorder="0" applyAlignment="0" applyProtection="0"/>
    <xf numFmtId="169" fontId="73" fillId="0" borderId="0" applyFont="0" applyFill="0" applyBorder="0" applyAlignment="0" applyProtection="0"/>
    <xf numFmtId="164" fontId="73" fillId="0" borderId="0" applyFont="0" applyFill="0" applyBorder="0" applyAlignment="0" applyProtection="0"/>
    <xf numFmtId="190" fontId="65" fillId="0" borderId="0" applyFont="0" applyFill="0" applyBorder="0" applyAlignment="0" applyProtection="0"/>
    <xf numFmtId="164" fontId="73" fillId="0" borderId="0" applyFont="0" applyFill="0" applyBorder="0" applyAlignment="0" applyProtection="0"/>
    <xf numFmtId="218" fontId="73" fillId="0" borderId="0" applyFont="0" applyFill="0" applyBorder="0" applyAlignment="0" applyProtection="0"/>
    <xf numFmtId="170" fontId="73" fillId="0" borderId="0" applyFont="0" applyFill="0" applyBorder="0" applyAlignment="0" applyProtection="0"/>
    <xf numFmtId="169" fontId="73" fillId="0" borderId="0" applyFont="0" applyFill="0" applyBorder="0" applyAlignment="0" applyProtection="0"/>
    <xf numFmtId="41" fontId="73" fillId="0" borderId="0" applyFont="0" applyFill="0" applyBorder="0" applyAlignment="0" applyProtection="0"/>
    <xf numFmtId="169" fontId="73" fillId="0" borderId="0" applyFont="0" applyFill="0" applyBorder="0" applyAlignment="0" applyProtection="0"/>
    <xf numFmtId="41" fontId="73" fillId="0" borderId="0" applyFont="0" applyFill="0" applyBorder="0" applyAlignment="0" applyProtection="0"/>
    <xf numFmtId="190" fontId="73" fillId="0" borderId="0" applyFont="0" applyFill="0" applyBorder="0" applyAlignment="0" applyProtection="0"/>
    <xf numFmtId="41" fontId="73" fillId="0" borderId="0" applyFont="0" applyFill="0" applyBorder="0" applyAlignment="0" applyProtection="0"/>
    <xf numFmtId="216" fontId="76" fillId="0" borderId="0" applyFont="0" applyFill="0" applyBorder="0" applyAlignment="0" applyProtection="0"/>
    <xf numFmtId="41" fontId="73" fillId="0" borderId="0" applyFont="0" applyFill="0" applyBorder="0" applyAlignment="0" applyProtection="0"/>
    <xf numFmtId="215" fontId="73" fillId="0" borderId="0" applyFont="0" applyFill="0" applyBorder="0" applyAlignment="0" applyProtection="0"/>
    <xf numFmtId="170" fontId="73" fillId="0" borderId="0" applyFont="0" applyFill="0" applyBorder="0" applyAlignment="0" applyProtection="0"/>
    <xf numFmtId="190" fontId="73" fillId="0" borderId="0" applyFont="0" applyFill="0" applyBorder="0" applyAlignment="0" applyProtection="0"/>
    <xf numFmtId="164" fontId="73" fillId="0" borderId="0" applyFont="0" applyFill="0" applyBorder="0" applyAlignment="0" applyProtection="0"/>
    <xf numFmtId="217" fontId="73" fillId="0" borderId="0" applyFont="0" applyFill="0" applyBorder="0" applyAlignment="0" applyProtection="0"/>
    <xf numFmtId="164" fontId="73" fillId="0" borderId="0" applyFont="0" applyFill="0" applyBorder="0" applyAlignment="0" applyProtection="0"/>
    <xf numFmtId="169" fontId="73" fillId="0" borderId="0" applyFont="0" applyFill="0" applyBorder="0" applyAlignment="0" applyProtection="0"/>
    <xf numFmtId="208" fontId="73" fillId="0" borderId="0" applyFont="0" applyFill="0" applyBorder="0" applyAlignment="0" applyProtection="0"/>
    <xf numFmtId="190" fontId="65" fillId="0" borderId="0" applyFont="0" applyFill="0" applyBorder="0" applyAlignment="0" applyProtection="0"/>
    <xf numFmtId="41" fontId="73" fillId="0" borderId="0" applyFont="0" applyFill="0" applyBorder="0" applyAlignment="0" applyProtection="0"/>
    <xf numFmtId="169" fontId="73" fillId="0" borderId="0" applyFont="0" applyFill="0" applyBorder="0" applyAlignment="0" applyProtection="0"/>
    <xf numFmtId="208" fontId="73" fillId="0" borderId="0" applyFont="0" applyFill="0" applyBorder="0" applyAlignment="0" applyProtection="0"/>
    <xf numFmtId="41" fontId="73" fillId="0" borderId="0" applyFont="0" applyFill="0" applyBorder="0" applyAlignment="0" applyProtection="0"/>
    <xf numFmtId="169" fontId="73" fillId="0" borderId="0" applyFont="0" applyFill="0" applyBorder="0" applyAlignment="0" applyProtection="0"/>
    <xf numFmtId="208" fontId="73" fillId="0" borderId="0" applyFont="0" applyFill="0" applyBorder="0" applyAlignment="0" applyProtection="0"/>
    <xf numFmtId="190" fontId="73" fillId="0" borderId="0" applyFont="0" applyFill="0" applyBorder="0" applyAlignment="0" applyProtection="0"/>
    <xf numFmtId="208" fontId="73" fillId="0" borderId="0" applyFont="0" applyFill="0" applyBorder="0" applyAlignment="0" applyProtection="0"/>
    <xf numFmtId="216" fontId="76" fillId="0" borderId="0" applyFont="0" applyFill="0" applyBorder="0" applyAlignment="0" applyProtection="0"/>
    <xf numFmtId="164" fontId="73" fillId="0" borderId="0" applyFont="0" applyFill="0" applyBorder="0" applyAlignment="0" applyProtection="0"/>
    <xf numFmtId="215" fontId="73" fillId="0" borderId="0" applyFont="0" applyFill="0" applyBorder="0" applyAlignment="0" applyProtection="0"/>
    <xf numFmtId="170" fontId="73" fillId="0" borderId="0" applyFont="0" applyFill="0" applyBorder="0" applyAlignment="0" applyProtection="0"/>
    <xf numFmtId="190" fontId="73" fillId="0" borderId="0" applyFont="0" applyFill="0" applyBorder="0" applyAlignment="0" applyProtection="0"/>
    <xf numFmtId="41" fontId="73" fillId="0" borderId="0" applyFont="0" applyFill="0" applyBorder="0" applyAlignment="0" applyProtection="0"/>
    <xf numFmtId="217"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164" fontId="73" fillId="0" borderId="0" applyFont="0" applyFill="0" applyBorder="0" applyAlignment="0" applyProtection="0"/>
    <xf numFmtId="218"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22" fontId="73" fillId="0" borderId="0" applyFont="0" applyFill="0" applyBorder="0" applyAlignment="0" applyProtection="0"/>
    <xf numFmtId="223" fontId="73" fillId="0" borderId="0" applyFont="0" applyFill="0" applyBorder="0" applyAlignment="0" applyProtection="0"/>
    <xf numFmtId="170" fontId="73" fillId="0" borderId="0" applyFont="0" applyFill="0" applyBorder="0" applyAlignment="0" applyProtection="0"/>
    <xf numFmtId="169" fontId="73" fillId="0" borderId="0" applyFont="0" applyFill="0" applyBorder="0" applyAlignment="0" applyProtection="0"/>
    <xf numFmtId="169" fontId="73" fillId="0" borderId="0" applyFont="0" applyFill="0" applyBorder="0" applyAlignment="0" applyProtection="0"/>
    <xf numFmtId="190" fontId="73" fillId="0" borderId="0" applyFont="0" applyFill="0" applyBorder="0" applyAlignment="0" applyProtection="0"/>
    <xf numFmtId="215" fontId="73" fillId="0" borderId="0" applyFont="0" applyFill="0" applyBorder="0" applyAlignment="0" applyProtection="0"/>
    <xf numFmtId="190" fontId="65" fillId="0" borderId="0" applyFont="0" applyFill="0" applyBorder="0" applyAlignment="0" applyProtection="0"/>
    <xf numFmtId="164" fontId="73" fillId="0" borderId="0" applyFont="0" applyFill="0" applyBorder="0" applyAlignment="0" applyProtection="0"/>
    <xf numFmtId="218" fontId="73" fillId="0" borderId="0" applyFont="0" applyFill="0" applyBorder="0" applyAlignment="0" applyProtection="0"/>
    <xf numFmtId="215" fontId="73" fillId="0" borderId="0" applyFont="0" applyFill="0" applyBorder="0" applyAlignment="0" applyProtection="0"/>
    <xf numFmtId="190" fontId="73" fillId="0" borderId="0" applyFont="0" applyFill="0" applyBorder="0" applyAlignment="0" applyProtection="0"/>
    <xf numFmtId="217" fontId="73" fillId="0" borderId="0" applyFont="0" applyFill="0" applyBorder="0" applyAlignment="0" applyProtection="0"/>
    <xf numFmtId="0" fontId="34" fillId="0" borderId="0"/>
    <xf numFmtId="313" fontId="51" fillId="0" borderId="0" applyFont="0" applyFill="0" applyBorder="0" applyAlignment="0" applyProtection="0"/>
    <xf numFmtId="164" fontId="73" fillId="0" borderId="0" applyFont="0" applyFill="0" applyBorder="0" applyAlignment="0" applyProtection="0"/>
    <xf numFmtId="41" fontId="73" fillId="0" borderId="0" applyFont="0" applyFill="0" applyBorder="0" applyAlignment="0" applyProtection="0"/>
    <xf numFmtId="164" fontId="73" fillId="0" borderId="0" applyFont="0" applyFill="0" applyBorder="0" applyAlignment="0" applyProtection="0"/>
    <xf numFmtId="208"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180"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08" fontId="73" fillId="0" borderId="0" applyFont="0" applyFill="0" applyBorder="0" applyAlignment="0" applyProtection="0"/>
    <xf numFmtId="220" fontId="73" fillId="0" borderId="0" applyFont="0" applyFill="0" applyBorder="0" applyAlignment="0" applyProtection="0"/>
    <xf numFmtId="164"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208" fontId="65" fillId="0" borderId="0" applyFont="0" applyFill="0" applyBorder="0" applyAlignment="0" applyProtection="0"/>
    <xf numFmtId="41" fontId="73" fillId="0" borderId="0" applyFont="0" applyFill="0" applyBorder="0" applyAlignment="0" applyProtection="0"/>
    <xf numFmtId="208" fontId="73" fillId="0" borderId="0" applyFont="0" applyFill="0" applyBorder="0" applyAlignment="0" applyProtection="0"/>
    <xf numFmtId="41" fontId="73" fillId="0" borderId="0" applyFont="0" applyFill="0" applyBorder="0" applyAlignment="0" applyProtection="0"/>
    <xf numFmtId="170" fontId="73" fillId="0" borderId="0" applyFont="0" applyFill="0" applyBorder="0" applyAlignment="0" applyProtection="0"/>
    <xf numFmtId="41" fontId="73" fillId="0" borderId="0" applyFont="0" applyFill="0" applyBorder="0" applyAlignment="0" applyProtection="0"/>
    <xf numFmtId="220" fontId="73" fillId="0" borderId="0" applyFont="0" applyFill="0" applyBorder="0" applyAlignment="0" applyProtection="0"/>
    <xf numFmtId="164" fontId="73" fillId="0" borderId="0" applyFont="0" applyFill="0" applyBorder="0" applyAlignment="0" applyProtection="0"/>
    <xf numFmtId="220" fontId="73" fillId="0" borderId="0" applyFont="0" applyFill="0" applyBorder="0" applyAlignment="0" applyProtection="0"/>
    <xf numFmtId="208" fontId="73" fillId="0" borderId="0" applyFont="0" applyFill="0" applyBorder="0" applyAlignment="0" applyProtection="0"/>
    <xf numFmtId="170" fontId="73" fillId="0" borderId="0" applyFont="0" applyFill="0" applyBorder="0" applyAlignment="0" applyProtection="0"/>
    <xf numFmtId="14" fontId="192" fillId="0" borderId="0"/>
    <xf numFmtId="0" fontId="193" fillId="0" borderId="0"/>
    <xf numFmtId="0" fontId="46" fillId="0" borderId="0"/>
    <xf numFmtId="40" fontId="194" fillId="0" borderId="0" applyBorder="0">
      <alignment horizontal="right"/>
    </xf>
    <xf numFmtId="0" fontId="195" fillId="0" borderId="0"/>
    <xf numFmtId="189" fontId="51" fillId="0" borderId="9">
      <alignment horizontal="right" vertical="center"/>
    </xf>
    <xf numFmtId="189" fontId="51" fillId="0" borderId="9">
      <alignment horizontal="right" vertical="center"/>
    </xf>
    <xf numFmtId="42" fontId="196" fillId="0" borderId="9">
      <alignment horizontal="right" vertical="center"/>
    </xf>
    <xf numFmtId="42" fontId="196" fillId="0" borderId="9">
      <alignment horizontal="right" vertical="center"/>
    </xf>
    <xf numFmtId="189" fontId="51"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314" fontId="73" fillId="0" borderId="9">
      <alignment horizontal="right" vertical="center"/>
    </xf>
    <xf numFmtId="314" fontId="73"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315" fontId="47" fillId="0" borderId="9">
      <alignment horizontal="right" vertical="center"/>
    </xf>
    <xf numFmtId="315" fontId="47" fillId="0" borderId="9">
      <alignment horizontal="right" vertical="center"/>
    </xf>
    <xf numFmtId="316" fontId="10" fillId="0" borderId="9">
      <alignment horizontal="right" vertical="center"/>
    </xf>
    <xf numFmtId="317" fontId="88" fillId="0" borderId="9">
      <alignment horizontal="right" vertical="center"/>
    </xf>
    <xf numFmtId="317" fontId="88" fillId="0" borderId="9">
      <alignment horizontal="right" vertical="center"/>
    </xf>
    <xf numFmtId="314" fontId="73" fillId="0" borderId="9">
      <alignment horizontal="right" vertical="center"/>
    </xf>
    <xf numFmtId="314" fontId="73"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317" fontId="2" fillId="0" borderId="9">
      <alignment horizontal="right" vertical="center"/>
    </xf>
    <xf numFmtId="317" fontId="2" fillId="0" borderId="9">
      <alignment horizontal="right" vertical="center"/>
    </xf>
    <xf numFmtId="317" fontId="88" fillId="0" borderId="9">
      <alignment horizontal="right" vertical="center"/>
    </xf>
    <xf numFmtId="317" fontId="88" fillId="0" borderId="9">
      <alignment horizontal="right" vertical="center"/>
    </xf>
    <xf numFmtId="317" fontId="88" fillId="0" borderId="9">
      <alignment horizontal="right" vertical="center"/>
    </xf>
    <xf numFmtId="317" fontId="88"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7" fontId="2" fillId="0" borderId="9">
      <alignment horizontal="right" vertical="center"/>
    </xf>
    <xf numFmtId="317" fontId="2" fillId="0" borderId="9">
      <alignment horizontal="right" vertical="center"/>
    </xf>
    <xf numFmtId="314" fontId="73" fillId="0" borderId="9">
      <alignment horizontal="right" vertical="center"/>
    </xf>
    <xf numFmtId="314" fontId="73" fillId="0" borderId="9">
      <alignment horizontal="right" vertical="center"/>
    </xf>
    <xf numFmtId="317" fontId="88" fillId="0" borderId="9">
      <alignment horizontal="right" vertical="center"/>
    </xf>
    <xf numFmtId="317" fontId="88" fillId="0" borderId="9">
      <alignment horizontal="right" vertical="center"/>
    </xf>
    <xf numFmtId="317" fontId="88" fillId="0" borderId="9">
      <alignment horizontal="right" vertical="center"/>
    </xf>
    <xf numFmtId="317" fontId="88" fillId="0" borderId="9">
      <alignment horizontal="right" vertical="center"/>
    </xf>
    <xf numFmtId="317" fontId="88" fillId="0" borderId="9">
      <alignment horizontal="right" vertical="center"/>
    </xf>
    <xf numFmtId="317" fontId="88"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4" fontId="73" fillId="0" borderId="9">
      <alignment horizontal="right" vertical="center"/>
    </xf>
    <xf numFmtId="314" fontId="73" fillId="0" borderId="9">
      <alignment horizontal="right" vertical="center"/>
    </xf>
    <xf numFmtId="314" fontId="73" fillId="0" borderId="9">
      <alignment horizontal="right" vertical="center"/>
    </xf>
    <xf numFmtId="314" fontId="73"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4" fontId="73" fillId="0" borderId="9">
      <alignment horizontal="right" vertical="center"/>
    </xf>
    <xf numFmtId="314" fontId="73" fillId="0" borderId="9">
      <alignment horizontal="right" vertical="center"/>
    </xf>
    <xf numFmtId="174" fontId="2" fillId="0" borderId="9">
      <alignment horizontal="right" vertical="center"/>
    </xf>
    <xf numFmtId="174" fontId="2"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315" fontId="47" fillId="0" borderId="9">
      <alignment horizontal="right" vertical="center"/>
    </xf>
    <xf numFmtId="315" fontId="47" fillId="0" borderId="9">
      <alignment horizontal="right" vertical="center"/>
    </xf>
    <xf numFmtId="315" fontId="47" fillId="0" borderId="9">
      <alignment horizontal="right" vertical="center"/>
    </xf>
    <xf numFmtId="315" fontId="47" fillId="0" borderId="9">
      <alignment horizontal="right" vertical="center"/>
    </xf>
    <xf numFmtId="174" fontId="2" fillId="0" borderId="9">
      <alignment horizontal="right" vertical="center"/>
    </xf>
    <xf numFmtId="174" fontId="2"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315" fontId="47" fillId="0" borderId="9">
      <alignment horizontal="right" vertical="center"/>
    </xf>
    <xf numFmtId="315" fontId="47" fillId="0" borderId="9">
      <alignment horizontal="right" vertical="center"/>
    </xf>
    <xf numFmtId="315" fontId="47" fillId="0" borderId="9">
      <alignment horizontal="right" vertical="center"/>
    </xf>
    <xf numFmtId="315" fontId="47" fillId="0" borderId="9">
      <alignment horizontal="right" vertical="center"/>
    </xf>
    <xf numFmtId="315" fontId="47" fillId="0" borderId="9">
      <alignment horizontal="right" vertical="center"/>
    </xf>
    <xf numFmtId="315" fontId="47" fillId="0" borderId="9">
      <alignment horizontal="right" vertical="center"/>
    </xf>
    <xf numFmtId="315" fontId="47" fillId="0" borderId="9">
      <alignment horizontal="right" vertical="center"/>
    </xf>
    <xf numFmtId="315" fontId="47" fillId="0" borderId="9">
      <alignment horizontal="right" vertical="center"/>
    </xf>
    <xf numFmtId="314" fontId="73" fillId="0" borderId="9">
      <alignment horizontal="right" vertical="center"/>
    </xf>
    <xf numFmtId="314" fontId="73"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2" fillId="0" borderId="9">
      <alignment horizontal="right" vertical="center"/>
    </xf>
    <xf numFmtId="174" fontId="2" fillId="0" borderId="9">
      <alignment horizontal="right" vertical="center"/>
    </xf>
    <xf numFmtId="174" fontId="88" fillId="0" borderId="9">
      <alignment horizontal="right" vertical="center"/>
    </xf>
    <xf numFmtId="174" fontId="88" fillId="0" borderId="9">
      <alignment horizontal="right" vertical="center"/>
    </xf>
    <xf numFmtId="314" fontId="73" fillId="0" borderId="9">
      <alignment horizontal="right" vertical="center"/>
    </xf>
    <xf numFmtId="314" fontId="73" fillId="0" borderId="9">
      <alignment horizontal="right" vertical="center"/>
    </xf>
    <xf numFmtId="314" fontId="73" fillId="0" borderId="9">
      <alignment horizontal="right" vertical="center"/>
    </xf>
    <xf numFmtId="314" fontId="73" fillId="0" borderId="9">
      <alignment horizontal="right" vertical="center"/>
    </xf>
    <xf numFmtId="314" fontId="73" fillId="0" borderId="9">
      <alignment horizontal="right" vertical="center"/>
    </xf>
    <xf numFmtId="314" fontId="73"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314" fontId="73" fillId="0" borderId="9">
      <alignment horizontal="right" vertical="center"/>
    </xf>
    <xf numFmtId="314" fontId="73" fillId="0" borderId="9">
      <alignment horizontal="right" vertical="center"/>
    </xf>
    <xf numFmtId="319" fontId="197" fillId="2" borderId="37" applyFont="0" applyFill="0" applyBorder="0"/>
    <xf numFmtId="319" fontId="197" fillId="2" borderId="37" applyFont="0" applyFill="0" applyBorder="0"/>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314" fontId="73" fillId="0" borderId="9">
      <alignment horizontal="right" vertical="center"/>
    </xf>
    <xf numFmtId="314" fontId="73"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319" fontId="197" fillId="2" borderId="37" applyFont="0" applyFill="0" applyBorder="0"/>
    <xf numFmtId="319" fontId="197" fillId="2" borderId="37" applyFont="0" applyFill="0" applyBorder="0"/>
    <xf numFmtId="317" fontId="88" fillId="0" borderId="9">
      <alignment horizontal="right" vertical="center"/>
    </xf>
    <xf numFmtId="317"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2" fillId="0" borderId="9">
      <alignment horizontal="right" vertical="center"/>
    </xf>
    <xf numFmtId="174" fontId="2"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2" fillId="0" borderId="9">
      <alignment horizontal="right" vertical="center"/>
    </xf>
    <xf numFmtId="174" fontId="2" fillId="0" borderId="9">
      <alignment horizontal="right" vertical="center"/>
    </xf>
    <xf numFmtId="174" fontId="88" fillId="0" borderId="9">
      <alignment horizontal="right" vertical="center"/>
    </xf>
    <xf numFmtId="174" fontId="88" fillId="0" borderId="9">
      <alignment horizontal="right" vertical="center"/>
    </xf>
    <xf numFmtId="314" fontId="73" fillId="0" borderId="9">
      <alignment horizontal="right" vertical="center"/>
    </xf>
    <xf numFmtId="314" fontId="73"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88" fillId="0" borderId="9">
      <alignment horizontal="right" vertical="center"/>
    </xf>
    <xf numFmtId="174" fontId="2" fillId="0" borderId="9">
      <alignment horizontal="right" vertical="center"/>
    </xf>
    <xf numFmtId="174" fontId="2" fillId="0" borderId="9">
      <alignment horizontal="right" vertical="center"/>
    </xf>
    <xf numFmtId="174" fontId="88" fillId="0" borderId="9">
      <alignment horizontal="right" vertical="center"/>
    </xf>
    <xf numFmtId="174" fontId="88"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8" fontId="15" fillId="0" borderId="9">
      <alignment horizontal="right" vertical="center"/>
    </xf>
    <xf numFmtId="317" fontId="2" fillId="0" borderId="9">
      <alignment horizontal="right" vertical="center"/>
    </xf>
    <xf numFmtId="317" fontId="2"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93" fontId="15" fillId="0" borderId="9">
      <alignment horizontal="right" vertical="center"/>
    </xf>
    <xf numFmtId="193" fontId="15" fillId="0" borderId="9">
      <alignment horizontal="right" vertical="center"/>
    </xf>
    <xf numFmtId="193" fontId="15" fillId="0" borderId="9">
      <alignment horizontal="right" vertical="center"/>
    </xf>
    <xf numFmtId="193" fontId="15" fillId="0" borderId="9">
      <alignment horizontal="right" vertical="center"/>
    </xf>
    <xf numFmtId="193" fontId="15" fillId="0" borderId="9">
      <alignment horizontal="right" vertical="center"/>
    </xf>
    <xf numFmtId="193" fontId="15"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314" fontId="73" fillId="0" borderId="9">
      <alignment horizontal="right" vertical="center"/>
    </xf>
    <xf numFmtId="314" fontId="73"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6" fontId="10" fillId="0" borderId="9">
      <alignment horizontal="right" vertical="center"/>
    </xf>
    <xf numFmtId="319" fontId="197" fillId="2" borderId="37" applyFont="0" applyFill="0" applyBorder="0"/>
    <xf numFmtId="319" fontId="197" fillId="2" borderId="37" applyFont="0" applyFill="0" applyBorder="0"/>
    <xf numFmtId="297" fontId="15" fillId="0" borderId="9">
      <alignment horizontal="right" vertical="center"/>
    </xf>
    <xf numFmtId="297" fontId="15" fillId="0" borderId="9">
      <alignment horizontal="right" vertical="center"/>
    </xf>
    <xf numFmtId="297" fontId="15" fillId="0" borderId="9">
      <alignment horizontal="right" vertical="center"/>
    </xf>
    <xf numFmtId="297" fontId="15" fillId="0" borderId="9">
      <alignment horizontal="right" vertical="center"/>
    </xf>
    <xf numFmtId="297" fontId="15" fillId="0" borderId="9">
      <alignment horizontal="right" vertical="center"/>
    </xf>
    <xf numFmtId="297" fontId="15" fillId="0" borderId="9">
      <alignment horizontal="right" vertical="center"/>
    </xf>
    <xf numFmtId="189" fontId="51"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42" fontId="196"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200" fontId="15" fillId="0" borderId="9">
      <alignment horizontal="right" vertical="center"/>
    </xf>
    <xf numFmtId="319" fontId="197" fillId="2" borderId="37" applyFont="0" applyFill="0" applyBorder="0"/>
    <xf numFmtId="319" fontId="197" fillId="2" borderId="37" applyFont="0" applyFill="0" applyBorder="0"/>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316" fontId="10"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189" fontId="51" fillId="0" borderId="9">
      <alignment horizontal="right" vertical="center"/>
    </xf>
    <xf numFmtId="320" fontId="198" fillId="0" borderId="9">
      <alignment horizontal="right" vertical="center"/>
    </xf>
    <xf numFmtId="320" fontId="198" fillId="0" borderId="9">
      <alignment horizontal="right" vertical="center"/>
    </xf>
    <xf numFmtId="189" fontId="51" fillId="0" borderId="9">
      <alignment horizontal="right" vertical="center"/>
    </xf>
    <xf numFmtId="189" fontId="51"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20" fontId="198" fillId="0" borderId="9">
      <alignment horizontal="right" vertical="center"/>
    </xf>
    <xf numFmtId="314" fontId="73" fillId="0" borderId="9">
      <alignment horizontal="right" vertical="center"/>
    </xf>
    <xf numFmtId="314" fontId="73" fillId="0" borderId="9">
      <alignment horizontal="right" vertical="center"/>
    </xf>
    <xf numFmtId="189" fontId="51" fillId="0" borderId="9">
      <alignment horizontal="right" vertical="center"/>
    </xf>
    <xf numFmtId="189" fontId="51" fillId="0" borderId="9">
      <alignment horizontal="right" vertical="center"/>
    </xf>
    <xf numFmtId="49" fontId="74" fillId="0" borderId="0" applyFill="0" applyBorder="0" applyAlignment="0"/>
    <xf numFmtId="0" fontId="88"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321" fontId="2" fillId="0" borderId="0" applyFill="0" applyBorder="0" applyAlignment="0"/>
    <xf numFmtId="193" fontId="88"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322" fontId="2" fillId="0" borderId="0" applyFill="0" applyBorder="0" applyAlignment="0"/>
    <xf numFmtId="190" fontId="51" fillId="0" borderId="9">
      <alignment horizontal="center"/>
    </xf>
    <xf numFmtId="0" fontId="199" fillId="0" borderId="38" applyProtection="0"/>
    <xf numFmtId="0" fontId="51" fillId="0" borderId="0" applyProtection="0"/>
    <xf numFmtId="0" fontId="2" fillId="0" borderId="0" applyProtection="0"/>
    <xf numFmtId="0" fontId="104" fillId="0" borderId="0" applyProtection="0"/>
    <xf numFmtId="0" fontId="199" fillId="0" borderId="38" applyProtection="0"/>
    <xf numFmtId="0" fontId="51" fillId="0" borderId="0" applyProtection="0"/>
    <xf numFmtId="0" fontId="2" fillId="0" borderId="0" applyProtection="0"/>
    <xf numFmtId="0" fontId="104" fillId="0" borderId="0" applyProtection="0"/>
    <xf numFmtId="323" fontId="200" fillId="0" borderId="0" applyNumberFormat="0" applyFont="0" applyFill="0" applyBorder="0" applyAlignment="0">
      <alignment horizontal="centerContinuous"/>
    </xf>
    <xf numFmtId="0" fontId="69" fillId="0" borderId="0">
      <alignment vertical="center" wrapText="1"/>
      <protection locked="0"/>
    </xf>
    <xf numFmtId="0" fontId="199" fillId="0" borderId="39"/>
    <xf numFmtId="0" fontId="199" fillId="0" borderId="39"/>
    <xf numFmtId="0" fontId="51" fillId="0" borderId="0" applyNumberFormat="0" applyFill="0" applyBorder="0" applyAlignment="0" applyProtection="0"/>
    <xf numFmtId="0" fontId="2"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7" fillId="0" borderId="15" applyNumberFormat="0" applyBorder="0" applyAlignment="0"/>
    <xf numFmtId="0" fontId="201" fillId="0" borderId="13" applyNumberFormat="0" applyBorder="0" applyAlignment="0">
      <alignment horizontal="center"/>
    </xf>
    <xf numFmtId="0" fontId="201" fillId="0" borderId="13" applyNumberFormat="0" applyBorder="0" applyAlignment="0">
      <alignment horizontal="center"/>
    </xf>
    <xf numFmtId="3" fontId="202" fillId="0" borderId="25" applyNumberFormat="0" applyBorder="0" applyAlignment="0"/>
    <xf numFmtId="0" fontId="203" fillId="0" borderId="0" applyFill="0" applyBorder="0" applyProtection="0">
      <alignment horizontal="left" vertical="top"/>
    </xf>
    <xf numFmtId="0" fontId="204" fillId="0" borderId="15">
      <alignment horizontal="center" vertical="center" wrapText="1"/>
    </xf>
    <xf numFmtId="0" fontId="205" fillId="0" borderId="0">
      <alignment horizontal="center"/>
    </xf>
    <xf numFmtId="40" fontId="62" fillId="0" borderId="0"/>
    <xf numFmtId="3" fontId="206" fillId="0" borderId="0" applyNumberFormat="0" applyFill="0" applyBorder="0" applyAlignment="0" applyProtection="0">
      <alignment horizontal="center" wrapText="1"/>
    </xf>
    <xf numFmtId="0" fontId="207" fillId="0" borderId="3" applyBorder="0" applyAlignment="0">
      <alignment horizontal="center" vertical="center"/>
    </xf>
    <xf numFmtId="0" fontId="207" fillId="0" borderId="3" applyBorder="0" applyAlignment="0">
      <alignment horizontal="center" vertical="center"/>
    </xf>
    <xf numFmtId="0" fontId="208" fillId="0" borderId="0" applyNumberFormat="0" applyFill="0" applyBorder="0" applyAlignment="0" applyProtection="0">
      <alignment horizontal="centerContinuous"/>
    </xf>
    <xf numFmtId="0" fontId="138" fillId="0" borderId="40" applyNumberFormat="0" applyFill="0" applyBorder="0" applyAlignment="0" applyProtection="0">
      <alignment horizontal="center" vertical="center" wrapText="1"/>
    </xf>
    <xf numFmtId="0" fontId="209" fillId="0" borderId="0" applyNumberFormat="0" applyFill="0" applyBorder="0" applyAlignment="0" applyProtection="0"/>
    <xf numFmtId="3" fontId="210" fillId="0" borderId="4" applyNumberFormat="0" applyAlignment="0">
      <alignment horizontal="center" vertical="center"/>
    </xf>
    <xf numFmtId="3" fontId="211" fillId="0" borderId="15" applyNumberFormat="0" applyAlignment="0">
      <alignment horizontal="left" wrapText="1"/>
    </xf>
    <xf numFmtId="3" fontId="210" fillId="0" borderId="4" applyNumberFormat="0" applyAlignment="0">
      <alignment horizontal="center" vertical="center"/>
    </xf>
    <xf numFmtId="0" fontId="212" fillId="0" borderId="41" applyNumberFormat="0" applyBorder="0" applyAlignment="0">
      <alignment vertical="center"/>
    </xf>
    <xf numFmtId="0" fontId="213" fillId="0" borderId="42" applyNumberFormat="0" applyFill="0" applyAlignment="0" applyProtection="0"/>
    <xf numFmtId="0" fontId="53" fillId="0" borderId="43" applyNumberFormat="0" applyAlignment="0">
      <alignment horizontal="center"/>
    </xf>
    <xf numFmtId="0" fontId="214" fillId="0" borderId="44">
      <alignment horizontal="center"/>
    </xf>
    <xf numFmtId="41" fontId="88" fillId="0" borderId="0" applyFont="0" applyFill="0" applyBorder="0" applyAlignment="0" applyProtection="0"/>
    <xf numFmtId="324" fontId="88" fillId="0" borderId="0" applyFont="0" applyFill="0" applyBorder="0" applyAlignment="0" applyProtection="0"/>
    <xf numFmtId="261" fontId="35" fillId="0" borderId="0" applyFont="0" applyFill="0" applyBorder="0" applyAlignment="0" applyProtection="0"/>
    <xf numFmtId="0" fontId="42" fillId="0" borderId="45">
      <alignment horizontal="center"/>
    </xf>
    <xf numFmtId="0" fontId="42" fillId="0" borderId="45">
      <alignment horizontal="center"/>
    </xf>
    <xf numFmtId="194" fontId="51" fillId="0" borderId="1"/>
    <xf numFmtId="3" fontId="15" fillId="36" borderId="24">
      <alignment horizontal="right" vertical="top" wrapText="1"/>
    </xf>
    <xf numFmtId="0" fontId="215" fillId="0" borderId="0"/>
    <xf numFmtId="0" fontId="215" fillId="0" borderId="0" applyProtection="0"/>
    <xf numFmtId="0" fontId="216" fillId="0" borderId="0"/>
    <xf numFmtId="0" fontId="215" fillId="0" borderId="0"/>
    <xf numFmtId="0" fontId="215" fillId="0" borderId="0"/>
    <xf numFmtId="0" fontId="216" fillId="0" borderId="0"/>
    <xf numFmtId="3" fontId="51" fillId="0" borderId="0" applyNumberFormat="0" applyBorder="0" applyAlignment="0" applyProtection="0">
      <alignment horizontal="centerContinuous"/>
      <protection locked="0"/>
    </xf>
    <xf numFmtId="3" fontId="217" fillId="0" borderId="0">
      <protection locked="0"/>
    </xf>
    <xf numFmtId="3" fontId="79" fillId="0" borderId="0">
      <protection locked="0"/>
    </xf>
    <xf numFmtId="3" fontId="79" fillId="0" borderId="0">
      <protection locked="0"/>
    </xf>
    <xf numFmtId="0" fontId="215" fillId="0" borderId="0"/>
    <xf numFmtId="0" fontId="215" fillId="0" borderId="0" applyProtection="0"/>
    <xf numFmtId="0" fontId="216" fillId="0" borderId="0"/>
    <xf numFmtId="0" fontId="215" fillId="0" borderId="0"/>
    <xf numFmtId="0" fontId="215" fillId="0" borderId="0"/>
    <xf numFmtId="0" fontId="216" fillId="0" borderId="0"/>
    <xf numFmtId="0" fontId="218" fillId="0" borderId="46" applyFill="0" applyBorder="0" applyAlignment="0">
      <alignment horizontal="center"/>
    </xf>
    <xf numFmtId="167" fontId="219" fillId="48" borderId="3">
      <alignment vertical="top"/>
    </xf>
    <xf numFmtId="167" fontId="219" fillId="48" borderId="3">
      <alignment vertical="top"/>
    </xf>
    <xf numFmtId="261" fontId="219" fillId="48" borderId="3">
      <alignment vertical="top"/>
    </xf>
    <xf numFmtId="0" fontId="220" fillId="49" borderId="1">
      <alignment horizontal="left" vertical="center"/>
    </xf>
    <xf numFmtId="0" fontId="220" fillId="49" borderId="1">
      <alignment horizontal="left" vertical="center"/>
    </xf>
    <xf numFmtId="168" fontId="221" fillId="50" borderId="3"/>
    <xf numFmtId="168" fontId="221" fillId="50" borderId="3"/>
    <xf numFmtId="200" fontId="221" fillId="50" borderId="3"/>
    <xf numFmtId="167" fontId="146" fillId="0" borderId="3">
      <alignment horizontal="left" vertical="top"/>
    </xf>
    <xf numFmtId="167" fontId="146" fillId="0" borderId="3">
      <alignment horizontal="left" vertical="top"/>
    </xf>
    <xf numFmtId="261" fontId="222" fillId="0" borderId="3">
      <alignment horizontal="left" vertical="top"/>
    </xf>
    <xf numFmtId="0" fontId="223" fillId="51" borderId="0">
      <alignment horizontal="left" vertical="center"/>
    </xf>
    <xf numFmtId="167"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22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261" fontId="34" fillId="0" borderId="4">
      <alignment horizontal="left" vertical="top"/>
    </xf>
    <xf numFmtId="0" fontId="225" fillId="0" borderId="4">
      <alignment horizontal="left" vertical="center"/>
    </xf>
    <xf numFmtId="0" fontId="2" fillId="0" borderId="0" applyFont="0" applyFill="0" applyBorder="0" applyAlignment="0" applyProtection="0"/>
    <xf numFmtId="0"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169" fontId="123" fillId="0" borderId="0" applyFont="0" applyFill="0" applyBorder="0" applyAlignment="0" applyProtection="0"/>
    <xf numFmtId="171" fontId="123" fillId="0" borderId="0" applyFont="0" applyFill="0" applyBorder="0" applyAlignment="0" applyProtection="0"/>
    <xf numFmtId="0" fontId="226" fillId="0" borderId="0" applyNumberFormat="0" applyFill="0" applyBorder="0" applyAlignment="0" applyProtection="0"/>
    <xf numFmtId="0" fontId="227" fillId="0" borderId="0" applyNumberFormat="0" applyFont="0" applyFill="0" applyBorder="0" applyProtection="0">
      <alignment horizontal="center" vertical="center" wrapText="1"/>
    </xf>
    <xf numFmtId="0" fontId="2" fillId="0" borderId="0" applyFont="0" applyFill="0" applyBorder="0" applyAlignment="0" applyProtection="0"/>
    <xf numFmtId="0" fontId="2" fillId="0" borderId="0" applyFont="0" applyFill="0" applyBorder="0" applyAlignment="0" applyProtection="0"/>
    <xf numFmtId="0" fontId="228" fillId="0" borderId="47" applyNumberFormat="0" applyFont="0" applyAlignment="0">
      <alignment horizontal="center"/>
    </xf>
    <xf numFmtId="0" fontId="10" fillId="0" borderId="48" applyFont="0" applyBorder="0" applyAlignment="0">
      <alignment horizontal="center"/>
    </xf>
    <xf numFmtId="0" fontId="10" fillId="0" borderId="48" applyFont="0" applyBorder="0" applyAlignment="0">
      <alignment horizontal="center"/>
    </xf>
    <xf numFmtId="41" fontId="15" fillId="0" borderId="0" applyFont="0" applyFill="0" applyBorder="0" applyAlignment="0" applyProtection="0"/>
    <xf numFmtId="169" fontId="229" fillId="0" borderId="0" applyFont="0" applyFill="0" applyBorder="0" applyAlignment="0" applyProtection="0"/>
    <xf numFmtId="171" fontId="229" fillId="0" borderId="0" applyFont="0" applyFill="0" applyBorder="0" applyAlignment="0" applyProtection="0"/>
    <xf numFmtId="0" fontId="229" fillId="0" borderId="0"/>
    <xf numFmtId="9" fontId="230" fillId="0" borderId="0" applyBorder="0" applyAlignment="0" applyProtection="0"/>
    <xf numFmtId="181" fontId="24"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99" fontId="2" fillId="0" borderId="0" applyFont="0" applyFill="0" applyBorder="0" applyAlignment="0" applyProtection="0"/>
    <xf numFmtId="201" fontId="2" fillId="0" borderId="0" applyFont="0" applyFill="0" applyBorder="0" applyAlignment="0" applyProtection="0"/>
    <xf numFmtId="0" fontId="59" fillId="0" borderId="0"/>
    <xf numFmtId="0" fontId="59" fillId="0" borderId="0"/>
    <xf numFmtId="0" fontId="231" fillId="0" borderId="0"/>
    <xf numFmtId="172" fontId="2" fillId="0" borderId="0" applyFont="0" applyFill="0" applyBorder="0" applyAlignment="0" applyProtection="0"/>
    <xf numFmtId="170" fontId="2" fillId="0" borderId="0" applyFont="0" applyFill="0" applyBorder="0" applyAlignment="0" applyProtection="0"/>
    <xf numFmtId="0" fontId="2" fillId="0" borderId="0"/>
    <xf numFmtId="171" fontId="2" fillId="0" borderId="0" applyFont="0" applyFill="0" applyBorder="0" applyAlignment="0" applyProtection="0"/>
    <xf numFmtId="169" fontId="2" fillId="0" borderId="0" applyFont="0" applyFill="0" applyBorder="0" applyAlignment="0" applyProtection="0"/>
    <xf numFmtId="172" fontId="17" fillId="0" borderId="0" applyFont="0" applyFill="0" applyBorder="0" applyAlignment="0" applyProtection="0"/>
    <xf numFmtId="0" fontId="116" fillId="0" borderId="0"/>
  </cellStyleXfs>
  <cellXfs count="217">
    <xf numFmtId="0" fontId="0" fillId="0" borderId="0" xfId="0"/>
    <xf numFmtId="1" fontId="3" fillId="0" borderId="1" xfId="25" applyNumberFormat="1" applyFont="1" applyFill="1" applyBorder="1" applyAlignment="1">
      <alignment horizontal="center" vertical="center" wrapText="1"/>
    </xf>
    <xf numFmtId="1" fontId="3" fillId="0" borderId="0" xfId="25" applyNumberFormat="1" applyFont="1" applyFill="1" applyAlignment="1">
      <alignment vertical="center" wrapText="1"/>
    </xf>
    <xf numFmtId="3" fontId="3" fillId="0" borderId="1" xfId="25" quotePrefix="1" applyNumberFormat="1" applyFont="1" applyFill="1" applyBorder="1" applyAlignment="1">
      <alignment horizontal="center" vertical="center" wrapText="1"/>
    </xf>
    <xf numFmtId="3" fontId="3" fillId="0" borderId="0" xfId="25" applyNumberFormat="1" applyFont="1" applyFill="1" applyBorder="1" applyAlignment="1">
      <alignment vertical="center" wrapText="1"/>
    </xf>
    <xf numFmtId="3" fontId="7" fillId="0" borderId="1" xfId="25" quotePrefix="1" applyNumberFormat="1" applyFont="1" applyFill="1" applyBorder="1" applyAlignment="1">
      <alignment horizontal="center" vertical="center" wrapText="1"/>
    </xf>
    <xf numFmtId="3" fontId="7" fillId="0" borderId="0" xfId="25" applyNumberFormat="1" applyFont="1" applyFill="1" applyBorder="1" applyAlignment="1">
      <alignment vertical="center" wrapText="1"/>
    </xf>
    <xf numFmtId="1" fontId="6" fillId="0" borderId="1" xfId="25" applyNumberFormat="1" applyFont="1" applyFill="1" applyBorder="1" applyAlignment="1">
      <alignment horizontal="center" vertical="center" wrapText="1"/>
    </xf>
    <xf numFmtId="1" fontId="6" fillId="0" borderId="0" xfId="25" applyNumberFormat="1" applyFont="1" applyFill="1" applyAlignment="1">
      <alignment vertical="center"/>
    </xf>
    <xf numFmtId="170" fontId="3" fillId="0" borderId="1" xfId="25" applyNumberFormat="1" applyFont="1" applyFill="1" applyBorder="1" applyAlignment="1">
      <alignment horizontal="center" vertical="center" wrapText="1"/>
    </xf>
    <xf numFmtId="1" fontId="5" fillId="0" borderId="0" xfId="25" applyNumberFormat="1" applyFont="1" applyFill="1" applyAlignment="1">
      <alignment vertical="center"/>
    </xf>
    <xf numFmtId="1" fontId="13" fillId="0" borderId="0" xfId="25" applyNumberFormat="1" applyFont="1" applyFill="1" applyAlignment="1">
      <alignment vertical="center"/>
    </xf>
    <xf numFmtId="1" fontId="3" fillId="0" borderId="0" xfId="25" applyNumberFormat="1" applyFont="1" applyFill="1" applyAlignment="1">
      <alignment vertical="center"/>
    </xf>
    <xf numFmtId="1" fontId="7" fillId="0" borderId="1" xfId="25" applyNumberFormat="1" applyFont="1" applyFill="1" applyBorder="1" applyAlignment="1">
      <alignment horizontal="center" vertical="center" wrapText="1"/>
    </xf>
    <xf numFmtId="1" fontId="7" fillId="0" borderId="0" xfId="25" applyNumberFormat="1" applyFont="1" applyFill="1" applyAlignment="1">
      <alignment vertical="center"/>
    </xf>
    <xf numFmtId="1" fontId="3" fillId="0" borderId="0" xfId="25" applyNumberFormat="1" applyFont="1" applyFill="1" applyAlignment="1">
      <alignment horizontal="center" vertical="center"/>
    </xf>
    <xf numFmtId="1" fontId="3" fillId="0" borderId="0" xfId="25" applyNumberFormat="1" applyFont="1" applyFill="1" applyAlignment="1">
      <alignment horizontal="center" vertical="center" wrapText="1"/>
    </xf>
    <xf numFmtId="3" fontId="3" fillId="0" borderId="0" xfId="25" applyNumberFormat="1" applyFont="1" applyFill="1" applyAlignment="1">
      <alignment horizontal="right" vertical="center"/>
    </xf>
    <xf numFmtId="1" fontId="5" fillId="0" borderId="0" xfId="25" applyNumberFormat="1" applyFont="1" applyFill="1" applyAlignment="1">
      <alignment vertical="center" wrapText="1"/>
    </xf>
    <xf numFmtId="0" fontId="18" fillId="0" borderId="0" xfId="0" applyFont="1" applyFill="1"/>
    <xf numFmtId="0" fontId="19" fillId="0" borderId="0" xfId="0" applyFont="1" applyFill="1"/>
    <xf numFmtId="170" fontId="6" fillId="0" borderId="1" xfId="25" applyNumberFormat="1" applyFont="1" applyFill="1" applyBorder="1" applyAlignment="1">
      <alignment horizontal="center" vertical="center" wrapText="1"/>
    </xf>
    <xf numFmtId="0" fontId="21" fillId="0" borderId="0" xfId="0" applyFont="1" applyFill="1"/>
    <xf numFmtId="1" fontId="9" fillId="0" borderId="0" xfId="25" applyNumberFormat="1" applyFont="1" applyFill="1" applyAlignment="1">
      <alignment vertical="center" wrapText="1"/>
    </xf>
    <xf numFmtId="3" fontId="9" fillId="0" borderId="0" xfId="25" applyNumberFormat="1" applyFont="1" applyFill="1" applyBorder="1" applyAlignment="1">
      <alignment horizontal="center" vertical="center" wrapText="1"/>
    </xf>
    <xf numFmtId="3" fontId="3" fillId="0" borderId="49" xfId="25" quotePrefix="1" applyNumberFormat="1" applyFont="1" applyFill="1" applyBorder="1" applyAlignment="1">
      <alignment horizontal="center" vertical="center" wrapText="1"/>
    </xf>
    <xf numFmtId="3" fontId="3" fillId="0" borderId="49" xfId="25" applyNumberFormat="1" applyFont="1" applyFill="1" applyBorder="1" applyAlignment="1">
      <alignment vertical="center" wrapText="1"/>
    </xf>
    <xf numFmtId="3" fontId="7" fillId="0" borderId="49" xfId="25" applyNumberFormat="1" applyFont="1" applyFill="1" applyBorder="1" applyAlignment="1">
      <alignment vertical="center" wrapText="1"/>
    </xf>
    <xf numFmtId="3" fontId="7" fillId="0" borderId="49" xfId="25" quotePrefix="1" applyNumberFormat="1" applyFont="1" applyFill="1" applyBorder="1" applyAlignment="1">
      <alignment horizontal="center" vertical="center" wrapText="1"/>
    </xf>
    <xf numFmtId="3" fontId="232" fillId="0" borderId="49" xfId="25" applyNumberFormat="1" applyFont="1" applyFill="1" applyBorder="1" applyAlignment="1">
      <alignment horizontal="right" vertical="center"/>
    </xf>
    <xf numFmtId="3" fontId="6" fillId="0" borderId="1" xfId="25" quotePrefix="1" applyNumberFormat="1" applyFont="1" applyFill="1" applyBorder="1" applyAlignment="1">
      <alignment horizontal="center" vertical="center" wrapText="1"/>
    </xf>
    <xf numFmtId="3" fontId="6" fillId="0" borderId="1" xfId="25" applyNumberFormat="1" applyFont="1" applyFill="1" applyBorder="1" applyAlignment="1">
      <alignment horizontal="right" vertical="center"/>
    </xf>
    <xf numFmtId="3" fontId="6" fillId="0" borderId="49" xfId="25" applyNumberFormat="1" applyFont="1" applyFill="1" applyBorder="1" applyAlignment="1">
      <alignment horizontal="right" vertical="center"/>
    </xf>
    <xf numFmtId="1" fontId="6" fillId="0" borderId="1" xfId="25" applyNumberFormat="1" applyFont="1" applyFill="1" applyBorder="1" applyAlignment="1">
      <alignment horizontal="left" vertical="center" wrapText="1"/>
    </xf>
    <xf numFmtId="49" fontId="13" fillId="0" borderId="49" xfId="25" applyNumberFormat="1" applyFont="1" applyFill="1" applyBorder="1" applyAlignment="1">
      <alignment horizontal="center" vertical="center"/>
    </xf>
    <xf numFmtId="1" fontId="13" fillId="0" borderId="49" xfId="25" applyNumberFormat="1" applyFont="1" applyFill="1" applyBorder="1" applyAlignment="1">
      <alignment horizontal="left" vertical="center" wrapText="1"/>
    </xf>
    <xf numFmtId="49" fontId="3" fillId="0" borderId="1" xfId="25" applyNumberFormat="1" applyFont="1" applyFill="1" applyBorder="1" applyAlignment="1">
      <alignment horizontal="center" vertical="center"/>
    </xf>
    <xf numFmtId="1" fontId="3" fillId="0" borderId="1" xfId="25" applyNumberFormat="1" applyFont="1" applyFill="1" applyBorder="1" applyAlignment="1">
      <alignment vertical="center" wrapText="1"/>
    </xf>
    <xf numFmtId="3" fontId="3" fillId="0" borderId="1" xfId="25" applyNumberFormat="1" applyFont="1" applyFill="1" applyBorder="1" applyAlignment="1">
      <alignment horizontal="right" vertical="center"/>
    </xf>
    <xf numFmtId="3" fontId="3" fillId="0" borderId="49" xfId="25" applyNumberFormat="1" applyFont="1" applyFill="1" applyBorder="1" applyAlignment="1">
      <alignment horizontal="right" vertical="center"/>
    </xf>
    <xf numFmtId="3" fontId="3" fillId="0" borderId="1" xfId="1" applyNumberFormat="1" applyFont="1" applyFill="1" applyBorder="1" applyAlignment="1">
      <alignment horizontal="right" vertical="center"/>
    </xf>
    <xf numFmtId="3" fontId="235" fillId="0" borderId="1" xfId="25" applyNumberFormat="1" applyFont="1" applyFill="1" applyBorder="1" applyAlignment="1">
      <alignment horizontal="right" vertical="center"/>
    </xf>
    <xf numFmtId="170" fontId="3" fillId="0" borderId="1" xfId="25" applyNumberFormat="1" applyFont="1" applyFill="1" applyBorder="1" applyAlignment="1">
      <alignment vertical="center" wrapText="1"/>
    </xf>
    <xf numFmtId="3" fontId="3" fillId="0" borderId="1" xfId="25" applyNumberFormat="1" applyFont="1" applyFill="1" applyBorder="1" applyAlignment="1">
      <alignment horizontal="right" vertical="center" wrapText="1"/>
    </xf>
    <xf numFmtId="0" fontId="3" fillId="0" borderId="1" xfId="27" applyFont="1" applyFill="1" applyBorder="1" applyAlignment="1">
      <alignment vertical="center" wrapText="1"/>
    </xf>
    <xf numFmtId="0" fontId="3" fillId="0" borderId="1" xfId="0" applyFont="1" applyFill="1" applyBorder="1" applyAlignment="1">
      <alignment vertical="center" wrapText="1"/>
    </xf>
    <xf numFmtId="49" fontId="3" fillId="0" borderId="49" xfId="25" applyNumberFormat="1" applyFont="1" applyFill="1" applyBorder="1" applyAlignment="1">
      <alignment horizontal="center" vertical="center"/>
    </xf>
    <xf numFmtId="166" fontId="3" fillId="0" borderId="49" xfId="25" applyNumberFormat="1" applyFont="1" applyFill="1" applyBorder="1" applyAlignment="1">
      <alignment vertical="center" wrapText="1"/>
    </xf>
    <xf numFmtId="1" fontId="3" fillId="0" borderId="49" xfId="25" applyNumberFormat="1" applyFont="1" applyFill="1" applyBorder="1" applyAlignment="1">
      <alignment vertical="center" wrapText="1"/>
    </xf>
    <xf numFmtId="1" fontId="6" fillId="0" borderId="1" xfId="25" applyNumberFormat="1" applyFont="1" applyFill="1" applyBorder="1" applyAlignment="1">
      <alignment horizontal="center" vertical="center"/>
    </xf>
    <xf numFmtId="170" fontId="6" fillId="0" borderId="1" xfId="25" applyNumberFormat="1" applyFont="1" applyFill="1" applyBorder="1" applyAlignment="1">
      <alignment vertical="center" wrapText="1"/>
    </xf>
    <xf numFmtId="3" fontId="3" fillId="0" borderId="1" xfId="0" applyNumberFormat="1" applyFont="1" applyFill="1" applyBorder="1" applyAlignment="1">
      <alignment horizontal="right" vertical="center" wrapText="1"/>
    </xf>
    <xf numFmtId="1" fontId="13" fillId="0" borderId="49" xfId="25" applyNumberFormat="1" applyFont="1" applyFill="1" applyBorder="1" applyAlignment="1">
      <alignment horizontal="center" vertical="center" wrapText="1"/>
    </xf>
    <xf numFmtId="170" fontId="6" fillId="0" borderId="1" xfId="25" applyNumberFormat="1" applyFont="1" applyFill="1" applyBorder="1" applyAlignment="1">
      <alignment horizontal="center" vertical="center"/>
    </xf>
    <xf numFmtId="0" fontId="6" fillId="0" borderId="1" xfId="0" applyFont="1" applyFill="1" applyBorder="1" applyAlignment="1">
      <alignment vertical="center" wrapText="1"/>
    </xf>
    <xf numFmtId="49" fontId="6" fillId="0" borderId="1" xfId="25" applyNumberFormat="1" applyFont="1" applyFill="1" applyBorder="1" applyAlignment="1">
      <alignment horizontal="center" vertical="center"/>
    </xf>
    <xf numFmtId="0" fontId="3" fillId="0" borderId="1" xfId="0" applyFont="1" applyFill="1" applyBorder="1" applyAlignment="1">
      <alignment horizontal="center" vertical="center"/>
    </xf>
    <xf numFmtId="1" fontId="232" fillId="0" borderId="49" xfId="25" applyNumberFormat="1" applyFont="1" applyFill="1" applyBorder="1" applyAlignment="1">
      <alignment horizontal="left" vertical="center" wrapText="1"/>
    </xf>
    <xf numFmtId="3" fontId="11" fillId="0" borderId="1" xfId="26" applyNumberFormat="1" applyFont="1" applyFill="1" applyBorder="1" applyAlignment="1">
      <alignment horizontal="center" vertical="center" wrapText="1"/>
    </xf>
    <xf numFmtId="1" fontId="236" fillId="0" borderId="1" xfId="25" applyNumberFormat="1" applyFont="1" applyFill="1" applyBorder="1" applyAlignment="1">
      <alignment horizontal="center" vertical="center" wrapText="1"/>
    </xf>
    <xf numFmtId="3" fontId="236" fillId="0" borderId="49" xfId="25" quotePrefix="1" applyNumberFormat="1" applyFont="1" applyFill="1" applyBorder="1" applyAlignment="1">
      <alignment horizontal="center" vertical="center" wrapText="1"/>
    </xf>
    <xf numFmtId="1" fontId="237" fillId="0" borderId="1" xfId="25" applyNumberFormat="1" applyFont="1" applyFill="1" applyBorder="1" applyAlignment="1">
      <alignment horizontal="center" vertical="center" wrapText="1"/>
    </xf>
    <xf numFmtId="170" fontId="237" fillId="0" borderId="1" xfId="25" applyNumberFormat="1" applyFont="1" applyFill="1" applyBorder="1" applyAlignment="1">
      <alignment horizontal="center" vertical="center" wrapText="1"/>
    </xf>
    <xf numFmtId="0" fontId="243" fillId="0" borderId="0" xfId="0" applyFont="1" applyFill="1"/>
    <xf numFmtId="49" fontId="232" fillId="0" borderId="1" xfId="25" applyNumberFormat="1" applyFont="1" applyFill="1" applyBorder="1" applyAlignment="1">
      <alignment horizontal="center" vertical="center"/>
    </xf>
    <xf numFmtId="3" fontId="232" fillId="0" borderId="1" xfId="25" applyNumberFormat="1" applyFont="1" applyFill="1" applyBorder="1" applyAlignment="1">
      <alignment horizontal="right" vertical="center"/>
    </xf>
    <xf numFmtId="49" fontId="232" fillId="0" borderId="49" xfId="25" applyNumberFormat="1" applyFont="1" applyFill="1" applyBorder="1" applyAlignment="1">
      <alignment horizontal="center" vertical="center"/>
    </xf>
    <xf numFmtId="3" fontId="240" fillId="0" borderId="49" xfId="25" quotePrefix="1" applyNumberFormat="1" applyFont="1" applyFill="1" applyBorder="1" applyAlignment="1">
      <alignment horizontal="center" vertical="center" wrapText="1"/>
    </xf>
    <xf numFmtId="3" fontId="240" fillId="0" borderId="49" xfId="25" applyNumberFormat="1" applyFont="1" applyFill="1" applyBorder="1" applyAlignment="1">
      <alignment vertical="center" wrapText="1"/>
    </xf>
    <xf numFmtId="3" fontId="240" fillId="0" borderId="0" xfId="25" applyNumberFormat="1" applyFont="1" applyFill="1" applyBorder="1" applyAlignment="1">
      <alignment vertical="center" wrapText="1"/>
    </xf>
    <xf numFmtId="166" fontId="232" fillId="0" borderId="49" xfId="25" applyNumberFormat="1" applyFont="1" applyFill="1" applyBorder="1" applyAlignment="1">
      <alignment vertical="center" wrapText="1"/>
    </xf>
    <xf numFmtId="170" fontId="240" fillId="0" borderId="49" xfId="0" applyNumberFormat="1" applyFont="1" applyFill="1" applyBorder="1" applyAlignment="1">
      <alignment horizontal="center" vertical="center" wrapText="1"/>
    </xf>
    <xf numFmtId="1" fontId="240" fillId="0" borderId="49" xfId="25" applyNumberFormat="1" applyFont="1" applyFill="1" applyBorder="1" applyAlignment="1">
      <alignment horizontal="center" vertical="center" wrapText="1"/>
    </xf>
    <xf numFmtId="170" fontId="241" fillId="0" borderId="49" xfId="0" applyNumberFormat="1" applyFont="1" applyFill="1" applyBorder="1" applyAlignment="1">
      <alignment horizontal="center" vertical="center" wrapText="1"/>
    </xf>
    <xf numFmtId="1" fontId="240" fillId="0" borderId="0" xfId="25" applyNumberFormat="1" applyFont="1" applyFill="1" applyAlignment="1">
      <alignment vertical="center"/>
    </xf>
    <xf numFmtId="3" fontId="241" fillId="0" borderId="49" xfId="25" quotePrefix="1" applyNumberFormat="1" applyFont="1" applyFill="1" applyBorder="1" applyAlignment="1">
      <alignment horizontal="center" vertical="center" wrapText="1"/>
    </xf>
    <xf numFmtId="1" fontId="232" fillId="0" borderId="1" xfId="25" applyNumberFormat="1" applyFont="1" applyFill="1" applyBorder="1" applyAlignment="1">
      <alignment horizontal="left" vertical="center" wrapText="1"/>
    </xf>
    <xf numFmtId="3" fontId="232" fillId="0" borderId="1" xfId="0" applyNumberFormat="1" applyFont="1" applyFill="1" applyBorder="1" applyAlignment="1">
      <alignment horizontal="center" vertical="center" wrapText="1"/>
    </xf>
    <xf numFmtId="1" fontId="232" fillId="0" borderId="1" xfId="25" applyNumberFormat="1" applyFont="1" applyFill="1" applyBorder="1" applyAlignment="1">
      <alignment horizontal="center" vertical="center" wrapText="1"/>
    </xf>
    <xf numFmtId="1" fontId="239" fillId="0" borderId="1" xfId="25" applyNumberFormat="1" applyFont="1" applyFill="1" applyBorder="1" applyAlignment="1">
      <alignment horizontal="center" vertical="center" wrapText="1"/>
    </xf>
    <xf numFmtId="1" fontId="232" fillId="0" borderId="0" xfId="25" applyNumberFormat="1" applyFont="1" applyFill="1" applyAlignment="1">
      <alignment vertical="center"/>
    </xf>
    <xf numFmtId="0" fontId="242" fillId="0" borderId="0" xfId="27" applyFont="1" applyFill="1" applyBorder="1" applyAlignment="1">
      <alignment horizontal="center" vertical="center" wrapText="1"/>
    </xf>
    <xf numFmtId="3" fontId="6" fillId="0" borderId="0" xfId="25" applyNumberFormat="1" applyFont="1" applyFill="1" applyBorder="1" applyAlignment="1">
      <alignment horizontal="right" vertical="center"/>
    </xf>
    <xf numFmtId="3" fontId="7" fillId="0" borderId="49" xfId="25" applyNumberFormat="1" applyFont="1" applyFill="1" applyBorder="1" applyAlignment="1">
      <alignment horizontal="right" vertical="center"/>
    </xf>
    <xf numFmtId="1" fontId="3" fillId="0" borderId="49" xfId="25" applyNumberFormat="1" applyFont="1" applyFill="1" applyBorder="1" applyAlignment="1">
      <alignment vertical="center"/>
    </xf>
    <xf numFmtId="0" fontId="18" fillId="0" borderId="49" xfId="0" applyFont="1" applyFill="1" applyBorder="1"/>
    <xf numFmtId="1" fontId="240" fillId="0" borderId="49" xfId="25" applyNumberFormat="1" applyFont="1" applyFill="1" applyBorder="1" applyAlignment="1">
      <alignment vertical="center"/>
    </xf>
    <xf numFmtId="1" fontId="5" fillId="0" borderId="49" xfId="25" applyNumberFormat="1" applyFont="1" applyFill="1" applyBorder="1" applyAlignment="1">
      <alignment vertical="center"/>
    </xf>
    <xf numFmtId="0" fontId="19" fillId="0" borderId="49" xfId="0" applyFont="1" applyFill="1" applyBorder="1"/>
    <xf numFmtId="1" fontId="232" fillId="0" borderId="49" xfId="25" applyNumberFormat="1" applyFont="1" applyFill="1" applyBorder="1" applyAlignment="1">
      <alignment vertical="center"/>
    </xf>
    <xf numFmtId="1" fontId="13" fillId="0" borderId="49" xfId="25" applyNumberFormat="1" applyFont="1" applyFill="1" applyBorder="1" applyAlignment="1">
      <alignment vertical="center"/>
    </xf>
    <xf numFmtId="0" fontId="243" fillId="0" borderId="49" xfId="0" applyFont="1" applyFill="1" applyBorder="1"/>
    <xf numFmtId="1" fontId="234" fillId="0" borderId="0" xfId="25" applyNumberFormat="1" applyFont="1" applyFill="1" applyBorder="1" applyAlignment="1">
      <alignment horizontal="right" vertical="center"/>
    </xf>
    <xf numFmtId="1" fontId="9" fillId="0" borderId="0" xfId="25" applyNumberFormat="1" applyFont="1" applyFill="1" applyBorder="1" applyAlignment="1">
      <alignment horizontal="center" vertical="center" wrapText="1"/>
    </xf>
    <xf numFmtId="1" fontId="3" fillId="0" borderId="0" xfId="25" applyNumberFormat="1" applyFont="1" applyFill="1" applyBorder="1" applyAlignment="1">
      <alignment vertical="center"/>
    </xf>
    <xf numFmtId="0" fontId="18" fillId="0" borderId="0" xfId="0" applyFont="1" applyFill="1" applyBorder="1"/>
    <xf numFmtId="1" fontId="240" fillId="0" borderId="0" xfId="25" applyNumberFormat="1" applyFont="1" applyFill="1" applyBorder="1" applyAlignment="1">
      <alignment vertical="center"/>
    </xf>
    <xf numFmtId="1" fontId="5" fillId="0" borderId="0" xfId="25" applyNumberFormat="1" applyFont="1" applyFill="1" applyBorder="1" applyAlignment="1">
      <alignment vertical="center"/>
    </xf>
    <xf numFmtId="0" fontId="19" fillId="0" borderId="0" xfId="0" applyFont="1" applyFill="1" applyBorder="1"/>
    <xf numFmtId="1" fontId="232" fillId="0" borderId="0" xfId="25" applyNumberFormat="1" applyFont="1" applyFill="1" applyBorder="1" applyAlignment="1">
      <alignment vertical="center"/>
    </xf>
    <xf numFmtId="1" fontId="13" fillId="0" borderId="0" xfId="25" applyNumberFormat="1" applyFont="1" applyFill="1" applyBorder="1" applyAlignment="1">
      <alignment vertical="center"/>
    </xf>
    <xf numFmtId="3" fontId="7" fillId="0" borderId="49" xfId="25" applyNumberFormat="1" applyFont="1" applyFill="1" applyBorder="1" applyAlignment="1">
      <alignment horizontal="center" vertical="center" wrapText="1"/>
    </xf>
    <xf numFmtId="0" fontId="3" fillId="0" borderId="49" xfId="28" applyFont="1" applyFill="1" applyBorder="1" applyAlignment="1">
      <alignment horizontal="center" vertical="center" wrapText="1" shrinkToFit="1"/>
    </xf>
    <xf numFmtId="3" fontId="240" fillId="0" borderId="0" xfId="25" applyNumberFormat="1" applyFont="1" applyFill="1" applyBorder="1" applyAlignment="1">
      <alignment horizontal="right" vertical="center"/>
    </xf>
    <xf numFmtId="1" fontId="6" fillId="0" borderId="49" xfId="25" applyNumberFormat="1" applyFont="1" applyFill="1" applyBorder="1" applyAlignment="1">
      <alignment horizontal="center" vertical="center"/>
    </xf>
    <xf numFmtId="1" fontId="6" fillId="0" borderId="49" xfId="25" applyNumberFormat="1" applyFont="1" applyFill="1" applyBorder="1" applyAlignment="1">
      <alignment horizontal="left" vertical="center" wrapText="1"/>
    </xf>
    <xf numFmtId="49" fontId="240" fillId="0" borderId="52" xfId="25" applyNumberFormat="1" applyFont="1" applyFill="1" applyBorder="1" applyAlignment="1">
      <alignment horizontal="center" vertical="center"/>
    </xf>
    <xf numFmtId="170" fontId="240" fillId="0" borderId="52" xfId="25" applyNumberFormat="1" applyFont="1" applyFill="1" applyBorder="1" applyAlignment="1">
      <alignment vertical="center" wrapText="1"/>
    </xf>
    <xf numFmtId="170" fontId="240" fillId="0" borderId="52" xfId="25" applyNumberFormat="1" applyFont="1" applyFill="1" applyBorder="1" applyAlignment="1">
      <alignment horizontal="center" vertical="center" wrapText="1"/>
    </xf>
    <xf numFmtId="170" fontId="241" fillId="0" borderId="52" xfId="25" applyNumberFormat="1" applyFont="1" applyFill="1" applyBorder="1" applyAlignment="1">
      <alignment horizontal="center" vertical="center" wrapText="1"/>
    </xf>
    <xf numFmtId="3" fontId="240" fillId="0" borderId="52" xfId="26" applyNumberFormat="1" applyFont="1" applyFill="1" applyBorder="1" applyAlignment="1">
      <alignment horizontal="right" vertical="center" wrapText="1"/>
    </xf>
    <xf numFmtId="3" fontId="240" fillId="0" borderId="52" xfId="25" applyNumberFormat="1" applyFont="1" applyFill="1" applyBorder="1" applyAlignment="1">
      <alignment horizontal="right" vertical="center"/>
    </xf>
    <xf numFmtId="3" fontId="3" fillId="0" borderId="52" xfId="25" applyNumberFormat="1" applyFont="1" applyFill="1" applyBorder="1" applyAlignment="1">
      <alignment horizontal="right" vertical="center"/>
    </xf>
    <xf numFmtId="1" fontId="3" fillId="0" borderId="49" xfId="25" applyNumberFormat="1" applyFont="1" applyFill="1" applyBorder="1" applyAlignment="1">
      <alignment horizontal="center" vertical="center"/>
    </xf>
    <xf numFmtId="3" fontId="6" fillId="0" borderId="49" xfId="25" quotePrefix="1" applyNumberFormat="1" applyFont="1" applyFill="1" applyBorder="1" applyAlignment="1">
      <alignment horizontal="center" vertical="center" wrapText="1"/>
    </xf>
    <xf numFmtId="3" fontId="6" fillId="0" borderId="49" xfId="25" applyNumberFormat="1" applyFont="1" applyFill="1" applyBorder="1" applyAlignment="1">
      <alignment vertical="center" wrapText="1"/>
    </xf>
    <xf numFmtId="3" fontId="6" fillId="0" borderId="0" xfId="25" applyNumberFormat="1" applyFont="1" applyFill="1" applyBorder="1" applyAlignment="1">
      <alignment vertical="center" wrapText="1"/>
    </xf>
    <xf numFmtId="3" fontId="6" fillId="0" borderId="49" xfId="25" quotePrefix="1" applyNumberFormat="1" applyFont="1" applyFill="1" applyBorder="1" applyAlignment="1">
      <alignment horizontal="left" vertical="center" wrapText="1"/>
    </xf>
    <xf numFmtId="166" fontId="3" fillId="0" borderId="49" xfId="0" applyNumberFormat="1" applyFont="1" applyFill="1" applyBorder="1" applyAlignment="1">
      <alignment horizontal="center" vertical="center" wrapText="1"/>
    </xf>
    <xf numFmtId="166" fontId="3" fillId="0" borderId="49" xfId="25" applyNumberFormat="1" applyFont="1" applyFill="1" applyBorder="1" applyAlignment="1">
      <alignment horizontal="center" vertical="center" wrapText="1"/>
    </xf>
    <xf numFmtId="3" fontId="3" fillId="0" borderId="49" xfId="10" applyNumberFormat="1" applyFont="1" applyFill="1" applyBorder="1" applyAlignment="1">
      <alignment horizontal="center" vertical="center" wrapText="1"/>
    </xf>
    <xf numFmtId="1" fontId="6" fillId="0" borderId="49" xfId="25" applyNumberFormat="1" applyFont="1" applyFill="1" applyBorder="1" applyAlignment="1">
      <alignment horizontal="center" vertical="center" wrapText="1"/>
    </xf>
    <xf numFmtId="3" fontId="3" fillId="0" borderId="49" xfId="0" applyNumberFormat="1" applyFont="1" applyFill="1" applyBorder="1" applyAlignment="1">
      <alignment horizontal="center" vertical="center" wrapText="1"/>
    </xf>
    <xf numFmtId="49" fontId="245" fillId="0" borderId="49" xfId="25" applyNumberFormat="1" applyFont="1" applyFill="1" applyBorder="1" applyAlignment="1">
      <alignment horizontal="center" vertical="center"/>
    </xf>
    <xf numFmtId="166" fontId="3" fillId="0" borderId="49" xfId="25" applyNumberFormat="1" applyFont="1" applyFill="1" applyBorder="1" applyAlignment="1">
      <alignment horizontal="left" vertical="center" wrapText="1"/>
    </xf>
    <xf numFmtId="166" fontId="3" fillId="0" borderId="49" xfId="25" applyNumberFormat="1" applyFont="1" applyFill="1" applyBorder="1" applyAlignment="1">
      <alignment horizontal="right" vertical="center"/>
    </xf>
    <xf numFmtId="3" fontId="3" fillId="0" borderId="49" xfId="32" applyNumberFormat="1" applyFont="1" applyFill="1" applyBorder="1" applyAlignment="1">
      <alignment horizontal="right" vertical="center" wrapText="1"/>
    </xf>
    <xf numFmtId="3" fontId="3" fillId="0" borderId="49" xfId="0" applyNumberFormat="1" applyFont="1" applyFill="1" applyBorder="1" applyAlignment="1">
      <alignment horizontal="right" vertical="center" wrapText="1"/>
    </xf>
    <xf numFmtId="3" fontId="3" fillId="0" borderId="49" xfId="25" applyNumberFormat="1" applyFont="1" applyFill="1" applyBorder="1" applyAlignment="1">
      <alignment horizontal="left" vertical="center" wrapText="1"/>
    </xf>
    <xf numFmtId="3" fontId="3" fillId="0" borderId="49" xfId="0" applyNumberFormat="1" applyFont="1" applyFill="1" applyBorder="1" applyAlignment="1">
      <alignment horizontal="left" vertical="center" wrapText="1"/>
    </xf>
    <xf numFmtId="3" fontId="3" fillId="0" borderId="49" xfId="25" applyNumberFormat="1" applyFont="1" applyFill="1" applyBorder="1" applyAlignment="1">
      <alignment vertical="center"/>
    </xf>
    <xf numFmtId="3" fontId="232" fillId="0" borderId="49" xfId="25" applyNumberFormat="1" applyFont="1" applyFill="1" applyBorder="1" applyAlignment="1">
      <alignment horizontal="left" vertical="center" wrapText="1"/>
    </xf>
    <xf numFmtId="0" fontId="3" fillId="0" borderId="49" xfId="0" applyFont="1" applyFill="1" applyBorder="1" applyAlignment="1">
      <alignment vertical="center" wrapText="1"/>
    </xf>
    <xf numFmtId="0" fontId="245" fillId="0" borderId="49" xfId="0" applyFont="1" applyFill="1" applyBorder="1" applyAlignment="1">
      <alignment vertical="center" wrapText="1"/>
    </xf>
    <xf numFmtId="1" fontId="245" fillId="0" borderId="49" xfId="25" applyNumberFormat="1" applyFont="1" applyFill="1" applyBorder="1" applyAlignment="1">
      <alignment horizontal="center" vertical="center" wrapText="1"/>
    </xf>
    <xf numFmtId="3" fontId="232" fillId="0" borderId="49" xfId="25" applyNumberFormat="1" applyFont="1" applyFill="1" applyBorder="1" applyAlignment="1">
      <alignment vertical="center" wrapText="1"/>
    </xf>
    <xf numFmtId="1" fontId="232" fillId="0" borderId="49" xfId="25" applyNumberFormat="1" applyFont="1" applyFill="1" applyBorder="1" applyAlignment="1">
      <alignment horizontal="center" vertical="center" wrapText="1"/>
    </xf>
    <xf numFmtId="3" fontId="232" fillId="0" borderId="0" xfId="25" applyNumberFormat="1" applyFont="1" applyFill="1" applyBorder="1" applyAlignment="1">
      <alignment vertical="center" wrapText="1"/>
    </xf>
    <xf numFmtId="3" fontId="3" fillId="0" borderId="49" xfId="25" applyNumberFormat="1" applyFont="1" applyFill="1" applyBorder="1" applyAlignment="1">
      <alignment horizontal="center" vertical="center"/>
    </xf>
    <xf numFmtId="3" fontId="13" fillId="0" borderId="49" xfId="25" applyNumberFormat="1" applyFont="1" applyFill="1" applyBorder="1" applyAlignment="1">
      <alignment horizontal="center" vertical="center"/>
    </xf>
    <xf numFmtId="1" fontId="3" fillId="0" borderId="50" xfId="25" applyNumberFormat="1" applyFont="1" applyFill="1" applyBorder="1" applyAlignment="1">
      <alignment vertical="center" wrapText="1"/>
    </xf>
    <xf numFmtId="1" fontId="3" fillId="0" borderId="51" xfId="25" applyNumberFormat="1" applyFont="1" applyFill="1" applyBorder="1" applyAlignment="1">
      <alignment vertical="center" wrapText="1"/>
    </xf>
    <xf numFmtId="1" fontId="3" fillId="0" borderId="54" xfId="25" applyNumberFormat="1" applyFont="1" applyFill="1" applyBorder="1" applyAlignment="1">
      <alignment vertical="center" wrapText="1"/>
    </xf>
    <xf numFmtId="1" fontId="3" fillId="0" borderId="8" xfId="25" applyNumberFormat="1" applyFont="1" applyFill="1" applyBorder="1" applyAlignment="1">
      <alignment vertical="center" wrapText="1"/>
    </xf>
    <xf numFmtId="1" fontId="3" fillId="0" borderId="2" xfId="25" applyNumberFormat="1" applyFont="1" applyFill="1" applyBorder="1" applyAlignment="1">
      <alignment vertical="center" wrapText="1"/>
    </xf>
    <xf numFmtId="1" fontId="3" fillId="0" borderId="55" xfId="25" applyNumberFormat="1" applyFont="1" applyFill="1" applyBorder="1" applyAlignment="1">
      <alignment vertical="center" wrapText="1"/>
    </xf>
    <xf numFmtId="1" fontId="3" fillId="0" borderId="53" xfId="25" applyNumberFormat="1" applyFont="1" applyFill="1" applyBorder="1" applyAlignment="1">
      <alignment vertical="center" wrapText="1"/>
    </xf>
    <xf numFmtId="1" fontId="3" fillId="0" borderId="0" xfId="25" applyNumberFormat="1" applyFont="1" applyFill="1" applyBorder="1" applyAlignment="1">
      <alignment vertical="center" wrapText="1"/>
    </xf>
    <xf numFmtId="1" fontId="3" fillId="0" borderId="57" xfId="25" applyNumberFormat="1" applyFont="1" applyFill="1" applyBorder="1" applyAlignment="1">
      <alignment vertical="center" wrapText="1"/>
    </xf>
    <xf numFmtId="1" fontId="234" fillId="0" borderId="0" xfId="25" applyNumberFormat="1" applyFont="1" applyFill="1" applyAlignment="1">
      <alignment horizontal="center" vertical="center" wrapText="1"/>
    </xf>
    <xf numFmtId="1" fontId="3" fillId="0" borderId="49" xfId="25" applyNumberFormat="1" applyFont="1" applyFill="1" applyBorder="1" applyAlignment="1">
      <alignment horizontal="center" vertical="center" wrapText="1"/>
    </xf>
    <xf numFmtId="3" fontId="3" fillId="0" borderId="49" xfId="25" applyNumberFormat="1" applyFont="1" applyFill="1" applyBorder="1" applyAlignment="1">
      <alignment horizontal="center" vertical="center" wrapText="1"/>
    </xf>
    <xf numFmtId="1" fontId="233" fillId="0" borderId="0" xfId="25" applyNumberFormat="1" applyFont="1" applyFill="1" applyAlignment="1">
      <alignment horizontal="center" vertical="center" wrapText="1"/>
    </xf>
    <xf numFmtId="170" fontId="11" fillId="0" borderId="1" xfId="25" applyNumberFormat="1" applyFont="1" applyFill="1" applyBorder="1" applyAlignment="1">
      <alignment horizontal="center" vertical="center" wrapText="1"/>
    </xf>
    <xf numFmtId="3" fontId="3" fillId="0" borderId="1" xfId="27" applyNumberFormat="1" applyFont="1" applyFill="1" applyBorder="1" applyAlignment="1">
      <alignment horizontal="center" vertical="center" wrapText="1"/>
    </xf>
    <xf numFmtId="1" fontId="5" fillId="0" borderId="49" xfId="25" applyNumberFormat="1" applyFont="1" applyFill="1" applyBorder="1" applyAlignment="1">
      <alignment vertical="center" wrapText="1"/>
    </xf>
    <xf numFmtId="1" fontId="11" fillId="0" borderId="1" xfId="25" applyNumberFormat="1" applyFont="1" applyFill="1" applyBorder="1" applyAlignment="1">
      <alignment horizontal="center" vertical="center" wrapText="1"/>
    </xf>
    <xf numFmtId="3" fontId="3" fillId="0" borderId="1" xfId="0" applyNumberFormat="1" applyFont="1" applyFill="1" applyBorder="1" applyAlignment="1">
      <alignment vertical="center" wrapText="1"/>
    </xf>
    <xf numFmtId="3" fontId="20" fillId="0" borderId="49" xfId="0" applyNumberFormat="1" applyFont="1" applyFill="1" applyBorder="1"/>
    <xf numFmtId="3" fontId="20" fillId="0" borderId="0" xfId="0" applyNumberFormat="1" applyFont="1" applyFill="1" applyBorder="1"/>
    <xf numFmtId="0" fontId="20" fillId="0" borderId="0" xfId="0" applyFont="1" applyFill="1"/>
    <xf numFmtId="1" fontId="11" fillId="0" borderId="49" xfId="25"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 fontId="18" fillId="0" borderId="49" xfId="0" applyNumberFormat="1" applyFont="1" applyFill="1" applyBorder="1"/>
    <xf numFmtId="3" fontId="18" fillId="0" borderId="0" xfId="0" applyNumberFormat="1" applyFont="1" applyFill="1" applyBorder="1"/>
    <xf numFmtId="49" fontId="5" fillId="0" borderId="1" xfId="25" applyNumberFormat="1" applyFont="1" applyFill="1" applyBorder="1" applyAlignment="1">
      <alignment horizontal="center" vertical="center"/>
    </xf>
    <xf numFmtId="0" fontId="5" fillId="0" borderId="1" xfId="0" quotePrefix="1" applyFont="1" applyFill="1" applyBorder="1" applyAlignment="1">
      <alignment vertical="center" wrapText="1"/>
    </xf>
    <xf numFmtId="1" fontId="5" fillId="0" borderId="1" xfId="25" applyNumberFormat="1" applyFont="1" applyFill="1" applyBorder="1" applyAlignment="1">
      <alignment horizontal="center" vertical="center" wrapText="1"/>
    </xf>
    <xf numFmtId="1" fontId="238" fillId="0" borderId="1" xfId="25" applyNumberFormat="1" applyFont="1" applyFill="1" applyBorder="1" applyAlignment="1">
      <alignment horizontal="center" vertical="center" wrapText="1"/>
    </xf>
    <xf numFmtId="3" fontId="5" fillId="0" borderId="1" xfId="25" applyNumberFormat="1" applyFont="1" applyFill="1" applyBorder="1" applyAlignment="1">
      <alignment horizontal="right" vertical="center"/>
    </xf>
    <xf numFmtId="0" fontId="22" fillId="0" borderId="49" xfId="0" applyFont="1" applyFill="1" applyBorder="1"/>
    <xf numFmtId="0" fontId="22" fillId="0" borderId="0" xfId="0" applyFont="1" applyFill="1" applyBorder="1"/>
    <xf numFmtId="0" fontId="22" fillId="0" borderId="0" xfId="0" applyFont="1" applyFill="1"/>
    <xf numFmtId="3" fontId="5" fillId="0" borderId="49" xfId="25" applyNumberFormat="1" applyFont="1" applyFill="1" applyBorder="1" applyAlignment="1">
      <alignment horizontal="right" vertical="center"/>
    </xf>
    <xf numFmtId="3" fontId="14" fillId="0" borderId="49" xfId="25" applyNumberFormat="1" applyFont="1" applyFill="1" applyBorder="1" applyAlignment="1">
      <alignment horizontal="right" vertical="center"/>
    </xf>
    <xf numFmtId="3" fontId="14" fillId="0" borderId="49" xfId="25" applyNumberFormat="1" applyFont="1" applyFill="1" applyBorder="1" applyAlignment="1">
      <alignment horizontal="center" vertical="center" wrapText="1"/>
    </xf>
    <xf numFmtId="170" fontId="13" fillId="0" borderId="1" xfId="25" applyNumberFormat="1" applyFont="1" applyFill="1" applyBorder="1" applyAlignment="1">
      <alignment horizontal="center" vertical="center" wrapText="1"/>
    </xf>
    <xf numFmtId="0" fontId="23" fillId="0" borderId="49" xfId="0" applyFont="1" applyFill="1" applyBorder="1"/>
    <xf numFmtId="0" fontId="23" fillId="0" borderId="0" xfId="0" applyFont="1" applyFill="1" applyBorder="1"/>
    <xf numFmtId="0" fontId="23" fillId="0" borderId="0" xfId="0" applyFont="1" applyFill="1"/>
    <xf numFmtId="1" fontId="3" fillId="0" borderId="49" xfId="25" quotePrefix="1" applyNumberFormat="1" applyFont="1" applyFill="1" applyBorder="1" applyAlignment="1">
      <alignment horizontal="center" vertical="center" wrapText="1"/>
    </xf>
    <xf numFmtId="3" fontId="7" fillId="0" borderId="56" xfId="25" applyNumberFormat="1" applyFont="1" applyFill="1" applyBorder="1" applyAlignment="1">
      <alignment horizontal="center" vertical="center" wrapText="1"/>
    </xf>
    <xf numFmtId="0" fontId="248" fillId="0" borderId="49" xfId="0" applyFont="1" applyBorder="1" applyAlignment="1">
      <alignment horizontal="center" vertical="center" wrapText="1"/>
    </xf>
    <xf numFmtId="0" fontId="248" fillId="0" borderId="49" xfId="0" applyFont="1" applyBorder="1" applyAlignment="1">
      <alignment horizontal="left" vertical="center" wrapText="1"/>
    </xf>
    <xf numFmtId="0" fontId="249" fillId="0" borderId="49" xfId="0" applyFont="1" applyBorder="1" applyAlignment="1">
      <alignment horizontal="center" vertical="center" wrapText="1"/>
    </xf>
    <xf numFmtId="0" fontId="249" fillId="0" borderId="49" xfId="0" applyFont="1" applyBorder="1" applyAlignment="1">
      <alignment horizontal="left" vertical="center" wrapText="1"/>
    </xf>
    <xf numFmtId="3" fontId="249" fillId="0" borderId="49" xfId="0" applyNumberFormat="1" applyFont="1" applyBorder="1" applyAlignment="1">
      <alignment vertical="center" wrapText="1"/>
    </xf>
    <xf numFmtId="1" fontId="3" fillId="0" borderId="49" xfId="25" applyNumberFormat="1" applyFont="1" applyFill="1" applyBorder="1" applyAlignment="1">
      <alignment horizontal="center" vertical="center" wrapText="1"/>
    </xf>
    <xf numFmtId="1" fontId="3" fillId="0" borderId="50" xfId="25" applyNumberFormat="1" applyFont="1" applyFill="1" applyBorder="1" applyAlignment="1">
      <alignment horizontal="center" vertical="center" wrapText="1"/>
    </xf>
    <xf numFmtId="1" fontId="3" fillId="0" borderId="51" xfId="25" applyNumberFormat="1" applyFont="1" applyFill="1" applyBorder="1" applyAlignment="1">
      <alignment horizontal="center" vertical="center" wrapText="1"/>
    </xf>
    <xf numFmtId="1" fontId="3" fillId="0" borderId="8" xfId="25" applyNumberFormat="1" applyFont="1" applyFill="1" applyBorder="1" applyAlignment="1">
      <alignment horizontal="center" vertical="center" wrapText="1"/>
    </xf>
    <xf numFmtId="1" fontId="3" fillId="0" borderId="2" xfId="25" applyNumberFormat="1" applyFont="1" applyFill="1" applyBorder="1" applyAlignment="1">
      <alignment horizontal="center" vertical="center" wrapText="1"/>
    </xf>
    <xf numFmtId="3" fontId="3" fillId="0" borderId="1" xfId="25" applyNumberFormat="1" applyFont="1" applyFill="1" applyBorder="1" applyAlignment="1">
      <alignment horizontal="center" vertical="center" wrapText="1"/>
    </xf>
    <xf numFmtId="3" fontId="3" fillId="0" borderId="50" xfId="25" applyNumberFormat="1" applyFont="1" applyFill="1" applyBorder="1" applyAlignment="1">
      <alignment horizontal="center" vertical="center" wrapText="1"/>
    </xf>
    <xf numFmtId="3" fontId="3" fillId="0" borderId="53" xfId="25" applyNumberFormat="1" applyFont="1" applyFill="1" applyBorder="1" applyAlignment="1">
      <alignment horizontal="center" vertical="center" wrapText="1"/>
    </xf>
    <xf numFmtId="3" fontId="3" fillId="0" borderId="8" xfId="25" applyNumberFormat="1" applyFont="1" applyFill="1" applyBorder="1" applyAlignment="1">
      <alignment horizontal="center" vertical="center" wrapText="1"/>
    </xf>
    <xf numFmtId="3" fontId="3" fillId="0" borderId="6" xfId="25" applyNumberFormat="1" applyFont="1" applyFill="1" applyBorder="1" applyAlignment="1">
      <alignment horizontal="center" vertical="center" wrapText="1"/>
    </xf>
    <xf numFmtId="3" fontId="3" fillId="0" borderId="7" xfId="25" applyNumberFormat="1" applyFont="1" applyFill="1" applyBorder="1" applyAlignment="1">
      <alignment horizontal="center" vertical="center" wrapText="1"/>
    </xf>
    <xf numFmtId="3" fontId="3" fillId="0" borderId="2" xfId="25" applyNumberFormat="1" applyFont="1" applyFill="1" applyBorder="1" applyAlignment="1">
      <alignment horizontal="center" vertical="center" wrapText="1"/>
    </xf>
    <xf numFmtId="1" fontId="251" fillId="0" borderId="0" xfId="25" applyNumberFormat="1" applyFont="1" applyFill="1" applyAlignment="1">
      <alignment horizontal="center" vertical="center" wrapText="1"/>
    </xf>
    <xf numFmtId="1" fontId="3" fillId="0" borderId="52" xfId="25" applyNumberFormat="1" applyFont="1" applyFill="1" applyBorder="1" applyAlignment="1">
      <alignment horizontal="center" vertical="center" wrapText="1"/>
    </xf>
    <xf numFmtId="1" fontId="3" fillId="0" borderId="4" xfId="25" applyNumberFormat="1" applyFont="1" applyFill="1" applyBorder="1" applyAlignment="1">
      <alignment horizontal="center" vertical="center" wrapText="1"/>
    </xf>
    <xf numFmtId="1" fontId="3" fillId="0" borderId="5" xfId="25" applyNumberFormat="1" applyFont="1" applyFill="1" applyBorder="1" applyAlignment="1">
      <alignment horizontal="center" vertical="center" wrapText="1"/>
    </xf>
    <xf numFmtId="1" fontId="3" fillId="0" borderId="49" xfId="25" applyNumberFormat="1" applyFont="1" applyFill="1" applyBorder="1" applyAlignment="1">
      <alignment horizontal="center" vertical="center" wrapText="1"/>
    </xf>
    <xf numFmtId="1" fontId="3" fillId="0" borderId="54" xfId="25" applyNumberFormat="1" applyFont="1" applyFill="1" applyBorder="1" applyAlignment="1">
      <alignment horizontal="center" vertical="center" wrapText="1"/>
    </xf>
    <xf numFmtId="1" fontId="3" fillId="0" borderId="53" xfId="25" applyNumberFormat="1" applyFont="1" applyFill="1" applyBorder="1" applyAlignment="1">
      <alignment horizontal="center" vertical="center" wrapText="1"/>
    </xf>
    <xf numFmtId="1" fontId="3" fillId="0" borderId="57" xfId="25" applyNumberFormat="1" applyFont="1" applyFill="1" applyBorder="1" applyAlignment="1">
      <alignment horizontal="center" vertical="center" wrapText="1"/>
    </xf>
    <xf numFmtId="1" fontId="3" fillId="0" borderId="55" xfId="25" applyNumberFormat="1" applyFont="1" applyFill="1" applyBorder="1" applyAlignment="1">
      <alignment horizontal="center" vertical="center" wrapText="1"/>
    </xf>
    <xf numFmtId="3" fontId="3" fillId="0" borderId="49" xfId="25" applyNumberFormat="1" applyFont="1" applyFill="1" applyBorder="1" applyAlignment="1">
      <alignment horizontal="center" vertical="center" wrapText="1"/>
    </xf>
    <xf numFmtId="0" fontId="244" fillId="0" borderId="49" xfId="11" applyFont="1" applyFill="1" applyBorder="1" applyAlignment="1">
      <alignment horizontal="center" vertical="center" wrapText="1"/>
    </xf>
    <xf numFmtId="3" fontId="5" fillId="0" borderId="49" xfId="25" applyNumberFormat="1" applyFont="1" applyFill="1" applyBorder="1" applyAlignment="1">
      <alignment horizontal="center" vertical="center" wrapText="1"/>
    </xf>
    <xf numFmtId="1" fontId="250" fillId="0" borderId="0" xfId="25" applyNumberFormat="1" applyFont="1" applyFill="1" applyAlignment="1">
      <alignment horizontal="center" vertical="center" wrapText="1"/>
    </xf>
    <xf numFmtId="1" fontId="251" fillId="0" borderId="2" xfId="25" applyNumberFormat="1" applyFont="1" applyFill="1" applyBorder="1" applyAlignment="1">
      <alignment horizontal="right" vertical="center"/>
    </xf>
    <xf numFmtId="1" fontId="9" fillId="0" borderId="49" xfId="25" applyNumberFormat="1" applyFont="1" applyFill="1" applyBorder="1" applyAlignment="1">
      <alignment horizontal="center" vertical="center" wrapText="1"/>
    </xf>
    <xf numFmtId="1" fontId="9" fillId="0" borderId="52" xfId="25" applyNumberFormat="1" applyFont="1" applyFill="1" applyBorder="1" applyAlignment="1">
      <alignment horizontal="center" vertical="center" wrapText="1"/>
    </xf>
    <xf numFmtId="1" fontId="9" fillId="0" borderId="4" xfId="25" applyNumberFormat="1" applyFont="1" applyFill="1" applyBorder="1" applyAlignment="1">
      <alignment horizontal="center" vertical="center" wrapText="1"/>
    </xf>
    <xf numFmtId="1" fontId="9" fillId="0" borderId="5" xfId="25" applyNumberFormat="1" applyFont="1" applyFill="1" applyBorder="1" applyAlignment="1">
      <alignment horizontal="center" vertical="center" wrapText="1"/>
    </xf>
  </cellXfs>
  <cellStyles count="4566">
    <cellStyle name="_x0001_" xfId="158"/>
    <cellStyle name="          _x000a__x000a_shell=progman.exe_x000a__x000a_m" xfId="159"/>
    <cellStyle name="          _x000d__x000a_shell=progman.exe_x000d__x000a_m" xfId="33"/>
    <cellStyle name="          _x005f_x000d__x005f_x000a_shell=progman.exe_x005f_x000d__x005f_x000a_m" xfId="160"/>
    <cellStyle name="_x000d__x000a_JournalTemplate=C:\COMFO\CTALK\JOURSTD.TPL_x000d__x000a_LbStateAddress=3 3 0 251 1 89 2 311_x000d__x000a_LbStateJou" xfId="161"/>
    <cellStyle name="#,##0" xfId="34"/>
    <cellStyle name="#,##0 2" xfId="162"/>
    <cellStyle name="." xfId="163"/>
    <cellStyle name=". 2" xfId="164"/>
    <cellStyle name=". 3" xfId="165"/>
    <cellStyle name=". 3 2" xfId="166"/>
    <cellStyle name=".d©y" xfId="167"/>
    <cellStyle name="??" xfId="35"/>
    <cellStyle name="?? [0.00]_ Att. 1- Cover" xfId="168"/>
    <cellStyle name="?? [0]" xfId="36"/>
    <cellStyle name="?? [0] 2" xfId="169"/>
    <cellStyle name="?? 2" xfId="170"/>
    <cellStyle name="?? 3" xfId="171"/>
    <cellStyle name="?? 4" xfId="172"/>
    <cellStyle name="?? 5" xfId="173"/>
    <cellStyle name="?? 6" xfId="174"/>
    <cellStyle name="?? 7" xfId="175"/>
    <cellStyle name="?_x001d_??%U©÷u&amp;H©÷9_x0008_? s_x000a__x0007__x0001__x0001_" xfId="37"/>
    <cellStyle name="?_x001d_??%U©÷u&amp;H©÷9_x0008_? s_x000a__x0007__x0001__x0001_ 10" xfId="176"/>
    <cellStyle name="?_x001d_??%U©÷u&amp;H©÷9_x0008_? s_x000a__x0007__x0001__x0001_ 11" xfId="177"/>
    <cellStyle name="?_x001d_??%U©÷u&amp;H©÷9_x0008_? s_x000a__x0007__x0001__x0001_ 12" xfId="178"/>
    <cellStyle name="?_x001d_??%U©÷u&amp;H©÷9_x0008_? s_x000a__x0007__x0001__x0001_ 13" xfId="179"/>
    <cellStyle name="?_x001d_??%U©÷u&amp;H©÷9_x0008_? s_x000a__x0007__x0001__x0001_ 14" xfId="180"/>
    <cellStyle name="?_x001d_??%U©÷u&amp;H©÷9_x0008_? s_x000a__x0007__x0001__x0001_ 15" xfId="181"/>
    <cellStyle name="?_x001d_??%U©÷u&amp;H©÷9_x0008_? s_x000a__x0007__x0001__x0001_ 2" xfId="182"/>
    <cellStyle name="?_x001d_??%U©÷u&amp;H©÷9_x0008_? s_x000a__x0007__x0001__x0001_ 3" xfId="183"/>
    <cellStyle name="?_x001d_??%U©÷u&amp;H©÷9_x0008_? s_x000a__x0007__x0001__x0001_ 4" xfId="184"/>
    <cellStyle name="?_x001d_??%U©÷u&amp;H©÷9_x0008_? s_x000a__x0007__x0001__x0001_ 5" xfId="185"/>
    <cellStyle name="?_x001d_??%U©÷u&amp;H©÷9_x0008_? s_x000a__x0007__x0001__x0001_ 6" xfId="186"/>
    <cellStyle name="?_x001d_??%U©÷u&amp;H©÷9_x0008_? s_x000a__x0007__x0001__x0001_ 7" xfId="187"/>
    <cellStyle name="?_x001d_??%U©÷u&amp;H©÷9_x0008_? s_x000a__x0007__x0001__x0001_ 8" xfId="188"/>
    <cellStyle name="?_x001d_??%U©÷u&amp;H©÷9_x0008_? s_x000a__x0007__x0001__x0001_ 9" xfId="189"/>
    <cellStyle name="?_x001d_??%U©÷u&amp;H©÷9_x0008_?_x0009_s_x000a__x0007__x0001__x0001_" xfId="190"/>
    <cellStyle name="???? [0.00]_      " xfId="191"/>
    <cellStyle name="??????" xfId="192"/>
    <cellStyle name="????_      " xfId="193"/>
    <cellStyle name="???[0]_?? DI" xfId="38"/>
    <cellStyle name="???_?? DI" xfId="39"/>
    <cellStyle name="??[0]_BRE" xfId="194"/>
    <cellStyle name="??_      " xfId="195"/>
    <cellStyle name="??A? [0]_laroux_1_¢¬???¢â? " xfId="196"/>
    <cellStyle name="??A?_laroux_1_¢¬???¢â? " xfId="197"/>
    <cellStyle name="?_x005f_x001d_??%U©÷u&amp;H©÷9_x005f_x0008_? s_x005f_x000a__x005f_x0007__x005f_x0001__x005f_x0001_" xfId="198"/>
    <cellStyle name="?_x005f_x001d_??%U©÷u&amp;H©÷9_x005f_x0008_?_x005f_x0009_s_x005f_x000a__x005f_x0007__x005f_x0001__x005f_x0001_" xfId="199"/>
    <cellStyle name="?_x005f_x005f_x005f_x001d_??%U©÷u&amp;H©÷9_x005f_x005f_x005f_x0008_? s_x005f_x005f_x005f_x000a__x005f_x005f_x005f_x0007__x005f_x005f_x005f_x0001__x005f_x005f_x005f_x0001_" xfId="200"/>
    <cellStyle name="?¡±¢¥?_?¨ù??¢´¢¥_¢¬???¢â? " xfId="40"/>
    <cellStyle name="?ðÇ%U?&amp;H?_x0008_?s_x000a__x0007__x0001__x0001_" xfId="41"/>
    <cellStyle name="?ðÇ%U?&amp;H?_x0008_?s_x000a__x0007__x0001__x0001_ 10" xfId="201"/>
    <cellStyle name="?ðÇ%U?&amp;H?_x0008_?s_x000a__x0007__x0001__x0001_ 11" xfId="202"/>
    <cellStyle name="?ðÇ%U?&amp;H?_x0008_?s_x000a__x0007__x0001__x0001_ 12" xfId="203"/>
    <cellStyle name="?ðÇ%U?&amp;H?_x0008_?s_x000a__x0007__x0001__x0001_ 13" xfId="204"/>
    <cellStyle name="?ðÇ%U?&amp;H?_x0008_?s_x000a__x0007__x0001__x0001_ 14" xfId="205"/>
    <cellStyle name="?ðÇ%U?&amp;H?_x0008_?s_x000a__x0007__x0001__x0001_ 15" xfId="206"/>
    <cellStyle name="?ðÇ%U?&amp;H?_x0008_?s_x000a__x0007__x0001__x0001_ 2" xfId="207"/>
    <cellStyle name="?ðÇ%U?&amp;H?_x0008_?s_x000a__x0007__x0001__x0001_ 3" xfId="208"/>
    <cellStyle name="?ðÇ%U?&amp;H?_x0008_?s_x000a__x0007__x0001__x0001_ 4" xfId="209"/>
    <cellStyle name="?ðÇ%U?&amp;H?_x0008_?s_x000a__x0007__x0001__x0001_ 5" xfId="210"/>
    <cellStyle name="?ðÇ%U?&amp;H?_x0008_?s_x000a__x0007__x0001__x0001_ 6" xfId="211"/>
    <cellStyle name="?ðÇ%U?&amp;H?_x0008_?s_x000a__x0007__x0001__x0001_ 7" xfId="212"/>
    <cellStyle name="?ðÇ%U?&amp;H?_x0008_?s_x000a__x0007__x0001__x0001_ 8" xfId="213"/>
    <cellStyle name="?ðÇ%U?&amp;H?_x0008_?s_x000a__x0007__x0001__x0001_ 9" xfId="214"/>
    <cellStyle name="?ðÇ%U?&amp;H?_x005f_x0008_?s_x005f_x000a__x005f_x0007__x005f_x0001__x005f_x0001_" xfId="215"/>
    <cellStyle name="@ET_Style?.font5" xfId="216"/>
    <cellStyle name="[0]_Chi phÝ kh¸c_V" xfId="217"/>
    <cellStyle name="_!1 1 bao cao giao KH ve HTCMT vung TNB   12-12-2011" xfId="218"/>
    <cellStyle name="_x0001__!1 1 bao cao giao KH ve HTCMT vung TNB   12-12-2011" xfId="219"/>
    <cellStyle name="_1 TONG HOP - CA NA" xfId="220"/>
    <cellStyle name="_123_DONG_THANH_Moi" xfId="221"/>
    <cellStyle name="_123_DONG_THANH_Moi_!1 1 bao cao giao KH ve HTCMT vung TNB   12-12-2011" xfId="222"/>
    <cellStyle name="_123_DONG_THANH_Moi_KH TPCP vung TNB (03-1-2012)" xfId="223"/>
    <cellStyle name="_Bang Chi tieu (2)" xfId="224"/>
    <cellStyle name="_BAO GIA NGAY 24-10-08 (co dam)" xfId="225"/>
    <cellStyle name="_BC  NAM 2007" xfId="226"/>
    <cellStyle name="_BC CV 6403 BKHĐT" xfId="227"/>
    <cellStyle name="_BC thuc hien KH 2009" xfId="228"/>
    <cellStyle name="_BC thuc hien KH 2009_15_10_2013 BC nhu cau von doi ung ODA (2014-2016) ngay 15102013 Sua" xfId="229"/>
    <cellStyle name="_BC thuc hien KH 2009_BC nhu cau von doi ung ODA nganh NN (BKH)" xfId="230"/>
    <cellStyle name="_BC thuc hien KH 2009_BC nhu cau von doi ung ODA nganh NN (BKH)_05-12  KH trung han 2016-2020 - Liem Thinh edited" xfId="231"/>
    <cellStyle name="_BC thuc hien KH 2009_BC nhu cau von doi ung ODA nganh NN (BKH)_Copy of 05-12  KH trung han 2016-2020 - Liem Thinh edited (1)" xfId="232"/>
    <cellStyle name="_BC thuc hien KH 2009_BC Tai co cau (bieu TH)" xfId="233"/>
    <cellStyle name="_BC thuc hien KH 2009_BC Tai co cau (bieu TH)_05-12  KH trung han 2016-2020 - Liem Thinh edited" xfId="234"/>
    <cellStyle name="_BC thuc hien KH 2009_BC Tai co cau (bieu TH)_Copy of 05-12  KH trung han 2016-2020 - Liem Thinh edited (1)" xfId="235"/>
    <cellStyle name="_BC thuc hien KH 2009_DK 2014-2015 final" xfId="236"/>
    <cellStyle name="_BC thuc hien KH 2009_DK 2014-2015 final_05-12  KH trung han 2016-2020 - Liem Thinh edited" xfId="237"/>
    <cellStyle name="_BC thuc hien KH 2009_DK 2014-2015 final_Copy of 05-12  KH trung han 2016-2020 - Liem Thinh edited (1)" xfId="238"/>
    <cellStyle name="_BC thuc hien KH 2009_DK 2014-2015 new" xfId="239"/>
    <cellStyle name="_BC thuc hien KH 2009_DK 2014-2015 new_05-12  KH trung han 2016-2020 - Liem Thinh edited" xfId="240"/>
    <cellStyle name="_BC thuc hien KH 2009_DK 2014-2015 new_Copy of 05-12  KH trung han 2016-2020 - Liem Thinh edited (1)" xfId="241"/>
    <cellStyle name="_BC thuc hien KH 2009_DK KH CBDT 2014 11-11-2013" xfId="242"/>
    <cellStyle name="_BC thuc hien KH 2009_DK KH CBDT 2014 11-11-2013(1)" xfId="243"/>
    <cellStyle name="_BC thuc hien KH 2009_DK KH CBDT 2014 11-11-2013(1)_05-12  KH trung han 2016-2020 - Liem Thinh edited" xfId="244"/>
    <cellStyle name="_BC thuc hien KH 2009_DK KH CBDT 2014 11-11-2013(1)_Copy of 05-12  KH trung han 2016-2020 - Liem Thinh edited (1)" xfId="245"/>
    <cellStyle name="_BC thuc hien KH 2009_DK KH CBDT 2014 11-11-2013_05-12  KH trung han 2016-2020 - Liem Thinh edited" xfId="246"/>
    <cellStyle name="_BC thuc hien KH 2009_DK KH CBDT 2014 11-11-2013_Copy of 05-12  KH trung han 2016-2020 - Liem Thinh edited (1)" xfId="247"/>
    <cellStyle name="_BC thuc hien KH 2009_KH 2011-2015" xfId="248"/>
    <cellStyle name="_BC thuc hien KH 2009_tai co cau dau tu (tong hop)1" xfId="249"/>
    <cellStyle name="_BEN TRE" xfId="250"/>
    <cellStyle name="_Bieu mau cong trinh khoi cong moi 3-4" xfId="251"/>
    <cellStyle name="_Bieu Tay Nam Bo 25-11" xfId="252"/>
    <cellStyle name="_Bieu3ODA" xfId="253"/>
    <cellStyle name="_Bieu3ODA_1" xfId="254"/>
    <cellStyle name="_Bieu4HTMT" xfId="255"/>
    <cellStyle name="_Bieu4HTMT_!1 1 bao cao giao KH ve HTCMT vung TNB   12-12-2011" xfId="256"/>
    <cellStyle name="_Bieu4HTMT_KH TPCP vung TNB (03-1-2012)" xfId="257"/>
    <cellStyle name="_Book1" xfId="258"/>
    <cellStyle name="_Book1 2" xfId="259"/>
    <cellStyle name="_Book1_!1 1 bao cao giao KH ve HTCMT vung TNB   12-12-2011" xfId="260"/>
    <cellStyle name="_Book1_1" xfId="261"/>
    <cellStyle name="_Book1_2" xfId="262"/>
    <cellStyle name="_Book1_BC-QT-WB-dthao" xfId="263"/>
    <cellStyle name="_Book1_BC-QT-WB-dthao_05-12  KH trung han 2016-2020 - Liem Thinh edited" xfId="264"/>
    <cellStyle name="_Book1_BC-QT-WB-dthao_Copy of 05-12  KH trung han 2016-2020 - Liem Thinh edited (1)" xfId="265"/>
    <cellStyle name="_Book1_BC-QT-WB-dthao_KH TPCP 2016-2020 (tong hop)" xfId="266"/>
    <cellStyle name="_Book1_Bieu3ODA" xfId="267"/>
    <cellStyle name="_Book1_Bieu4HTMT" xfId="268"/>
    <cellStyle name="_Book1_Bieu4HTMT_!1 1 bao cao giao KH ve HTCMT vung TNB   12-12-2011" xfId="269"/>
    <cellStyle name="_Book1_Bieu4HTMT_KH TPCP vung TNB (03-1-2012)" xfId="270"/>
    <cellStyle name="_Book1_bo sung von KCH nam 2010 va Du an tre kho khan" xfId="271"/>
    <cellStyle name="_Book1_bo sung von KCH nam 2010 va Du an tre kho khan_!1 1 bao cao giao KH ve HTCMT vung TNB   12-12-2011" xfId="272"/>
    <cellStyle name="_Book1_bo sung von KCH nam 2010 va Du an tre kho khan_KH TPCP vung TNB (03-1-2012)" xfId="273"/>
    <cellStyle name="_Book1_cong hang rao" xfId="274"/>
    <cellStyle name="_Book1_cong hang rao_!1 1 bao cao giao KH ve HTCMT vung TNB   12-12-2011" xfId="275"/>
    <cellStyle name="_Book1_cong hang rao_KH TPCP vung TNB (03-1-2012)" xfId="276"/>
    <cellStyle name="_Book1_danh muc chuan bi dau tu 2011 ngay 07-6-2011" xfId="277"/>
    <cellStyle name="_Book1_danh muc chuan bi dau tu 2011 ngay 07-6-2011_!1 1 bao cao giao KH ve HTCMT vung TNB   12-12-2011" xfId="278"/>
    <cellStyle name="_Book1_danh muc chuan bi dau tu 2011 ngay 07-6-2011_KH TPCP vung TNB (03-1-2012)" xfId="279"/>
    <cellStyle name="_Book1_Danh muc pbo nguon von XSKT, XDCB nam 2009 chuyen qua nam 2010" xfId="280"/>
    <cellStyle name="_Book1_Danh muc pbo nguon von XSKT, XDCB nam 2009 chuyen qua nam 2010_!1 1 bao cao giao KH ve HTCMT vung TNB   12-12-2011" xfId="281"/>
    <cellStyle name="_Book1_Danh muc pbo nguon von XSKT, XDCB nam 2009 chuyen qua nam 2010_KH TPCP vung TNB (03-1-2012)" xfId="282"/>
    <cellStyle name="_Book1_dieu chinh KH 2011 ngay 26-5-2011111" xfId="283"/>
    <cellStyle name="_Book1_dieu chinh KH 2011 ngay 26-5-2011111_!1 1 bao cao giao KH ve HTCMT vung TNB   12-12-2011" xfId="284"/>
    <cellStyle name="_Book1_dieu chinh KH 2011 ngay 26-5-2011111_KH TPCP vung TNB (03-1-2012)" xfId="285"/>
    <cellStyle name="_Book1_DS KCH PHAN BO VON NSDP NAM 2010" xfId="286"/>
    <cellStyle name="_Book1_DS KCH PHAN BO VON NSDP NAM 2010_!1 1 bao cao giao KH ve HTCMT vung TNB   12-12-2011" xfId="287"/>
    <cellStyle name="_Book1_DS KCH PHAN BO VON NSDP NAM 2010_KH TPCP vung TNB (03-1-2012)" xfId="288"/>
    <cellStyle name="_Book1_giao KH 2011 ngay 10-12-2010" xfId="289"/>
    <cellStyle name="_Book1_giao KH 2011 ngay 10-12-2010_!1 1 bao cao giao KH ve HTCMT vung TNB   12-12-2011" xfId="290"/>
    <cellStyle name="_Book1_giao KH 2011 ngay 10-12-2010_KH TPCP vung TNB (03-1-2012)" xfId="291"/>
    <cellStyle name="_Book1_IN" xfId="292"/>
    <cellStyle name="_Book1_Kh ql62 (2010) 11-09" xfId="293"/>
    <cellStyle name="_Book1_KH TPCP vung TNB (03-1-2012)" xfId="294"/>
    <cellStyle name="_Book1_Khung 2012" xfId="295"/>
    <cellStyle name="_Book1_kien giang 2" xfId="296"/>
    <cellStyle name="_Book1_phu luc tong ket tinh hinh TH giai doan 03-10 (ngay 30)" xfId="297"/>
    <cellStyle name="_Book1_phu luc tong ket tinh hinh TH giai doan 03-10 (ngay 30)_!1 1 bao cao giao KH ve HTCMT vung TNB   12-12-2011" xfId="298"/>
    <cellStyle name="_Book1_phu luc tong ket tinh hinh TH giai doan 03-10 (ngay 30)_KH TPCP vung TNB (03-1-2012)" xfId="299"/>
    <cellStyle name="_C.cong+B.luong-Sanluong" xfId="300"/>
    <cellStyle name="_cong hang rao" xfId="301"/>
    <cellStyle name="_dien chieu sang" xfId="302"/>
    <cellStyle name="_DK KH 2009" xfId="303"/>
    <cellStyle name="_DK KH 2009_15_10_2013 BC nhu cau von doi ung ODA (2014-2016) ngay 15102013 Sua" xfId="304"/>
    <cellStyle name="_DK KH 2009_BC nhu cau von doi ung ODA nganh NN (BKH)" xfId="305"/>
    <cellStyle name="_DK KH 2009_BC nhu cau von doi ung ODA nganh NN (BKH)_05-12  KH trung han 2016-2020 - Liem Thinh edited" xfId="306"/>
    <cellStyle name="_DK KH 2009_BC nhu cau von doi ung ODA nganh NN (BKH)_Copy of 05-12  KH trung han 2016-2020 - Liem Thinh edited (1)" xfId="307"/>
    <cellStyle name="_DK KH 2009_BC Tai co cau (bieu TH)" xfId="308"/>
    <cellStyle name="_DK KH 2009_BC Tai co cau (bieu TH)_05-12  KH trung han 2016-2020 - Liem Thinh edited" xfId="309"/>
    <cellStyle name="_DK KH 2009_BC Tai co cau (bieu TH)_Copy of 05-12  KH trung han 2016-2020 - Liem Thinh edited (1)" xfId="310"/>
    <cellStyle name="_DK KH 2009_DK 2014-2015 final" xfId="311"/>
    <cellStyle name="_DK KH 2009_DK 2014-2015 final_05-12  KH trung han 2016-2020 - Liem Thinh edited" xfId="312"/>
    <cellStyle name="_DK KH 2009_DK 2014-2015 final_Copy of 05-12  KH trung han 2016-2020 - Liem Thinh edited (1)" xfId="313"/>
    <cellStyle name="_DK KH 2009_DK 2014-2015 new" xfId="314"/>
    <cellStyle name="_DK KH 2009_DK 2014-2015 new_05-12  KH trung han 2016-2020 - Liem Thinh edited" xfId="315"/>
    <cellStyle name="_DK KH 2009_DK 2014-2015 new_Copy of 05-12  KH trung han 2016-2020 - Liem Thinh edited (1)" xfId="316"/>
    <cellStyle name="_DK KH 2009_DK KH CBDT 2014 11-11-2013" xfId="317"/>
    <cellStyle name="_DK KH 2009_DK KH CBDT 2014 11-11-2013(1)" xfId="318"/>
    <cellStyle name="_DK KH 2009_DK KH CBDT 2014 11-11-2013(1)_05-12  KH trung han 2016-2020 - Liem Thinh edited" xfId="319"/>
    <cellStyle name="_DK KH 2009_DK KH CBDT 2014 11-11-2013(1)_Copy of 05-12  KH trung han 2016-2020 - Liem Thinh edited (1)" xfId="320"/>
    <cellStyle name="_DK KH 2009_DK KH CBDT 2014 11-11-2013_05-12  KH trung han 2016-2020 - Liem Thinh edited" xfId="321"/>
    <cellStyle name="_DK KH 2009_DK KH CBDT 2014 11-11-2013_Copy of 05-12  KH trung han 2016-2020 - Liem Thinh edited (1)" xfId="322"/>
    <cellStyle name="_DK KH 2009_KH 2011-2015" xfId="323"/>
    <cellStyle name="_DK KH 2009_tai co cau dau tu (tong hop)1" xfId="324"/>
    <cellStyle name="_DK KH 2010" xfId="325"/>
    <cellStyle name="_DK KH 2010 (BKH)" xfId="326"/>
    <cellStyle name="_DK KH 2010_15_10_2013 BC nhu cau von doi ung ODA (2014-2016) ngay 15102013 Sua" xfId="327"/>
    <cellStyle name="_DK KH 2010_BC nhu cau von doi ung ODA nganh NN (BKH)" xfId="328"/>
    <cellStyle name="_DK KH 2010_BC nhu cau von doi ung ODA nganh NN (BKH)_05-12  KH trung han 2016-2020 - Liem Thinh edited" xfId="329"/>
    <cellStyle name="_DK KH 2010_BC nhu cau von doi ung ODA nganh NN (BKH)_Copy of 05-12  KH trung han 2016-2020 - Liem Thinh edited (1)" xfId="330"/>
    <cellStyle name="_DK KH 2010_BC Tai co cau (bieu TH)" xfId="331"/>
    <cellStyle name="_DK KH 2010_BC Tai co cau (bieu TH)_05-12  KH trung han 2016-2020 - Liem Thinh edited" xfId="332"/>
    <cellStyle name="_DK KH 2010_BC Tai co cau (bieu TH)_Copy of 05-12  KH trung han 2016-2020 - Liem Thinh edited (1)" xfId="333"/>
    <cellStyle name="_DK KH 2010_DK 2014-2015 final" xfId="334"/>
    <cellStyle name="_DK KH 2010_DK 2014-2015 final_05-12  KH trung han 2016-2020 - Liem Thinh edited" xfId="335"/>
    <cellStyle name="_DK KH 2010_DK 2014-2015 final_Copy of 05-12  KH trung han 2016-2020 - Liem Thinh edited (1)" xfId="336"/>
    <cellStyle name="_DK KH 2010_DK 2014-2015 new" xfId="337"/>
    <cellStyle name="_DK KH 2010_DK 2014-2015 new_05-12  KH trung han 2016-2020 - Liem Thinh edited" xfId="338"/>
    <cellStyle name="_DK KH 2010_DK 2014-2015 new_Copy of 05-12  KH trung han 2016-2020 - Liem Thinh edited (1)" xfId="339"/>
    <cellStyle name="_DK KH 2010_DK KH CBDT 2014 11-11-2013" xfId="340"/>
    <cellStyle name="_DK KH 2010_DK KH CBDT 2014 11-11-2013(1)" xfId="341"/>
    <cellStyle name="_DK KH 2010_DK KH CBDT 2014 11-11-2013(1)_05-12  KH trung han 2016-2020 - Liem Thinh edited" xfId="342"/>
    <cellStyle name="_DK KH 2010_DK KH CBDT 2014 11-11-2013(1)_Copy of 05-12  KH trung han 2016-2020 - Liem Thinh edited (1)" xfId="343"/>
    <cellStyle name="_DK KH 2010_DK KH CBDT 2014 11-11-2013_05-12  KH trung han 2016-2020 - Liem Thinh edited" xfId="344"/>
    <cellStyle name="_DK KH 2010_DK KH CBDT 2014 11-11-2013_Copy of 05-12  KH trung han 2016-2020 - Liem Thinh edited (1)" xfId="345"/>
    <cellStyle name="_DK KH 2010_KH 2011-2015" xfId="346"/>
    <cellStyle name="_DK KH 2010_tai co cau dau tu (tong hop)1" xfId="347"/>
    <cellStyle name="_DK TPCP 2010" xfId="348"/>
    <cellStyle name="_DO-D1500-KHONG CO TRONG DT" xfId="349"/>
    <cellStyle name="_Dong Thap" xfId="350"/>
    <cellStyle name="_Duyet TK thay đôi" xfId="351"/>
    <cellStyle name="_Duyet TK thay đôi_!1 1 bao cao giao KH ve HTCMT vung TNB   12-12-2011" xfId="352"/>
    <cellStyle name="_Duyet TK thay đôi_Bieu4HTMT" xfId="353"/>
    <cellStyle name="_Duyet TK thay đôi_Bieu4HTMT_!1 1 bao cao giao KH ve HTCMT vung TNB   12-12-2011" xfId="354"/>
    <cellStyle name="_Duyet TK thay đôi_Bieu4HTMT_KH TPCP vung TNB (03-1-2012)" xfId="355"/>
    <cellStyle name="_Duyet TK thay đôi_KH TPCP vung TNB (03-1-2012)" xfId="356"/>
    <cellStyle name="_GOITHAUSO2" xfId="357"/>
    <cellStyle name="_GOITHAUSO3" xfId="358"/>
    <cellStyle name="_GOITHAUSO4" xfId="359"/>
    <cellStyle name="_GTGT 2003" xfId="360"/>
    <cellStyle name="_Gui VU KH 5-5-09" xfId="361"/>
    <cellStyle name="_Gui VU KH 5-5-09_05-12  KH trung han 2016-2020 - Liem Thinh edited" xfId="362"/>
    <cellStyle name="_Gui VU KH 5-5-09_Copy of 05-12  KH trung han 2016-2020 - Liem Thinh edited (1)" xfId="363"/>
    <cellStyle name="_Gui VU KH 5-5-09_KH TPCP 2016-2020 (tong hop)" xfId="364"/>
    <cellStyle name="_HaHoa_TDT_DienCSang" xfId="365"/>
    <cellStyle name="_HaHoa19-5-07" xfId="366"/>
    <cellStyle name="_Huong CHI tieu Nhiem vu CTMTQG 2014(1)" xfId="42"/>
    <cellStyle name="_IN" xfId="367"/>
    <cellStyle name="_IN_!1 1 bao cao giao KH ve HTCMT vung TNB   12-12-2011" xfId="368"/>
    <cellStyle name="_IN_KH TPCP vung TNB (03-1-2012)" xfId="369"/>
    <cellStyle name="_KE KHAI THUE GTGT 2004" xfId="370"/>
    <cellStyle name="_KE KHAI THUE GTGT 2004_BCTC2004" xfId="371"/>
    <cellStyle name="_KH 2009" xfId="372"/>
    <cellStyle name="_KH 2009_15_10_2013 BC nhu cau von doi ung ODA (2014-2016) ngay 15102013 Sua" xfId="373"/>
    <cellStyle name="_KH 2009_BC nhu cau von doi ung ODA nganh NN (BKH)" xfId="374"/>
    <cellStyle name="_KH 2009_BC nhu cau von doi ung ODA nganh NN (BKH)_05-12  KH trung han 2016-2020 - Liem Thinh edited" xfId="375"/>
    <cellStyle name="_KH 2009_BC nhu cau von doi ung ODA nganh NN (BKH)_Copy of 05-12  KH trung han 2016-2020 - Liem Thinh edited (1)" xfId="376"/>
    <cellStyle name="_KH 2009_BC Tai co cau (bieu TH)" xfId="377"/>
    <cellStyle name="_KH 2009_BC Tai co cau (bieu TH)_05-12  KH trung han 2016-2020 - Liem Thinh edited" xfId="378"/>
    <cellStyle name="_KH 2009_BC Tai co cau (bieu TH)_Copy of 05-12  KH trung han 2016-2020 - Liem Thinh edited (1)" xfId="379"/>
    <cellStyle name="_KH 2009_DK 2014-2015 final" xfId="380"/>
    <cellStyle name="_KH 2009_DK 2014-2015 final_05-12  KH trung han 2016-2020 - Liem Thinh edited" xfId="381"/>
    <cellStyle name="_KH 2009_DK 2014-2015 final_Copy of 05-12  KH trung han 2016-2020 - Liem Thinh edited (1)" xfId="382"/>
    <cellStyle name="_KH 2009_DK 2014-2015 new" xfId="383"/>
    <cellStyle name="_KH 2009_DK 2014-2015 new_05-12  KH trung han 2016-2020 - Liem Thinh edited" xfId="384"/>
    <cellStyle name="_KH 2009_DK 2014-2015 new_Copy of 05-12  KH trung han 2016-2020 - Liem Thinh edited (1)" xfId="385"/>
    <cellStyle name="_KH 2009_DK KH CBDT 2014 11-11-2013" xfId="386"/>
    <cellStyle name="_KH 2009_DK KH CBDT 2014 11-11-2013(1)" xfId="387"/>
    <cellStyle name="_KH 2009_DK KH CBDT 2014 11-11-2013(1)_05-12  KH trung han 2016-2020 - Liem Thinh edited" xfId="388"/>
    <cellStyle name="_KH 2009_DK KH CBDT 2014 11-11-2013(1)_Copy of 05-12  KH trung han 2016-2020 - Liem Thinh edited (1)" xfId="389"/>
    <cellStyle name="_KH 2009_DK KH CBDT 2014 11-11-2013_05-12  KH trung han 2016-2020 - Liem Thinh edited" xfId="390"/>
    <cellStyle name="_KH 2009_DK KH CBDT 2014 11-11-2013_Copy of 05-12  KH trung han 2016-2020 - Liem Thinh edited (1)" xfId="391"/>
    <cellStyle name="_KH 2009_KH 2011-2015" xfId="392"/>
    <cellStyle name="_KH 2009_tai co cau dau tu (tong hop)1" xfId="393"/>
    <cellStyle name="_KH 2012 (TPCP) Bac Lieu (25-12-2011)" xfId="394"/>
    <cellStyle name="_Kh ql62 (2010) 11-09" xfId="395"/>
    <cellStyle name="_KH TPCP 2010 17-3-10" xfId="396"/>
    <cellStyle name="_KH TPCP vung TNB (03-1-2012)" xfId="397"/>
    <cellStyle name="_KH ung von cap bach 2009-Cuc NTTS de nghi (sua)" xfId="398"/>
    <cellStyle name="_KH.DTC.gd2016-2020 tinh (T2-2015)" xfId="43"/>
    <cellStyle name="_Khung 2012" xfId="399"/>
    <cellStyle name="_Khung nam 2010" xfId="400"/>
    <cellStyle name="_x0001__kien giang 2" xfId="401"/>
    <cellStyle name="_KT (2)" xfId="402"/>
    <cellStyle name="_KT (2) 2" xfId="403"/>
    <cellStyle name="_KT (2)_05-12  KH trung han 2016-2020 - Liem Thinh edited" xfId="404"/>
    <cellStyle name="_KT (2)_1" xfId="405"/>
    <cellStyle name="_KT (2)_1 2" xfId="406"/>
    <cellStyle name="_KT (2)_1_05-12  KH trung han 2016-2020 - Liem Thinh edited" xfId="407"/>
    <cellStyle name="_KT (2)_1_Copy of 05-12  KH trung han 2016-2020 - Liem Thinh edited (1)" xfId="408"/>
    <cellStyle name="_KT (2)_1_KH TPCP 2016-2020 (tong hop)" xfId="409"/>
    <cellStyle name="_KT (2)_1_Lora-tungchau" xfId="410"/>
    <cellStyle name="_KT (2)_1_Lora-tungchau 2" xfId="411"/>
    <cellStyle name="_KT (2)_1_Lora-tungchau_05-12  KH trung han 2016-2020 - Liem Thinh edited" xfId="412"/>
    <cellStyle name="_KT (2)_1_Lora-tungchau_Copy of 05-12  KH trung han 2016-2020 - Liem Thinh edited (1)" xfId="413"/>
    <cellStyle name="_KT (2)_1_Lora-tungchau_KH TPCP 2016-2020 (tong hop)" xfId="414"/>
    <cellStyle name="_KT (2)_1_Qt-HT3PQ1(CauKho)" xfId="415"/>
    <cellStyle name="_KT (2)_2" xfId="416"/>
    <cellStyle name="_KT (2)_2_TG-TH" xfId="417"/>
    <cellStyle name="_KT (2)_2_TG-TH 2" xfId="418"/>
    <cellStyle name="_KT (2)_2_TG-TH_05-12  KH trung han 2016-2020 - Liem Thinh edited" xfId="419"/>
    <cellStyle name="_KT (2)_2_TG-TH_ApGiaVatTu_cayxanh_latgach" xfId="420"/>
    <cellStyle name="_KT (2)_2_TG-TH_BANG TONG HOP TINH HINH THANH QUYET TOAN (MOI I)" xfId="421"/>
    <cellStyle name="_KT (2)_2_TG-TH_BAO CAO KLCT PT2000" xfId="422"/>
    <cellStyle name="_KT (2)_2_TG-TH_BAO CAO PT2000" xfId="423"/>
    <cellStyle name="_KT (2)_2_TG-TH_BAO CAO PT2000_Book1" xfId="424"/>
    <cellStyle name="_KT (2)_2_TG-TH_Bao cao XDCB 2001 - T11 KH dieu chinh 20-11-THAI" xfId="425"/>
    <cellStyle name="_KT (2)_2_TG-TH_BAO GIA NGAY 24-10-08 (co dam)" xfId="426"/>
    <cellStyle name="_KT (2)_2_TG-TH_BC  NAM 2007" xfId="427"/>
    <cellStyle name="_KT (2)_2_TG-TH_BC CV 6403 BKHĐT" xfId="428"/>
    <cellStyle name="_KT (2)_2_TG-TH_BC NQ11-CP - chinh sua lai" xfId="429"/>
    <cellStyle name="_KT (2)_2_TG-TH_BC NQ11-CP-Quynh sau bieu so3" xfId="430"/>
    <cellStyle name="_KT (2)_2_TG-TH_BC_NQ11-CP_-_Thao_sua_lai" xfId="431"/>
    <cellStyle name="_KT (2)_2_TG-TH_Bieu mau cong trinh khoi cong moi 3-4" xfId="432"/>
    <cellStyle name="_KT (2)_2_TG-TH_Bieu3ODA" xfId="433"/>
    <cellStyle name="_KT (2)_2_TG-TH_Bieu3ODA_1" xfId="434"/>
    <cellStyle name="_KT (2)_2_TG-TH_Bieu4HTMT" xfId="435"/>
    <cellStyle name="_KT (2)_2_TG-TH_bo sung von KCH nam 2010 va Du an tre kho khan" xfId="436"/>
    <cellStyle name="_KT (2)_2_TG-TH_Book1" xfId="437"/>
    <cellStyle name="_KT (2)_2_TG-TH_Book1 2" xfId="438"/>
    <cellStyle name="_KT (2)_2_TG-TH_Book1_1" xfId="439"/>
    <cellStyle name="_KT (2)_2_TG-TH_Book1_1 2" xfId="440"/>
    <cellStyle name="_KT (2)_2_TG-TH_Book1_1_BC CV 6403 BKHĐT" xfId="441"/>
    <cellStyle name="_KT (2)_2_TG-TH_Book1_1_Bieu mau cong trinh khoi cong moi 3-4" xfId="442"/>
    <cellStyle name="_KT (2)_2_TG-TH_Book1_1_Bieu3ODA" xfId="443"/>
    <cellStyle name="_KT (2)_2_TG-TH_Book1_1_Bieu4HTMT" xfId="444"/>
    <cellStyle name="_KT (2)_2_TG-TH_Book1_1_Book1" xfId="445"/>
    <cellStyle name="_KT (2)_2_TG-TH_Book1_1_Luy ke von ung nam 2011 -Thoa gui ngay 12-8-2012" xfId="446"/>
    <cellStyle name="_KT (2)_2_TG-TH_Book1_2" xfId="447"/>
    <cellStyle name="_KT (2)_2_TG-TH_Book1_2 2" xfId="448"/>
    <cellStyle name="_KT (2)_2_TG-TH_Book1_2_BC CV 6403 BKHĐT" xfId="449"/>
    <cellStyle name="_KT (2)_2_TG-TH_Book1_2_Bieu3ODA" xfId="450"/>
    <cellStyle name="_KT (2)_2_TG-TH_Book1_2_Luy ke von ung nam 2011 -Thoa gui ngay 12-8-2012" xfId="451"/>
    <cellStyle name="_KT (2)_2_TG-TH_Book1_3" xfId="452"/>
    <cellStyle name="_KT (2)_2_TG-TH_Book1_3 2" xfId="453"/>
    <cellStyle name="_KT (2)_2_TG-TH_Book1_4" xfId="454"/>
    <cellStyle name="_KT (2)_2_TG-TH_Book1_BC CV 6403 BKHĐT" xfId="455"/>
    <cellStyle name="_KT (2)_2_TG-TH_Book1_Bieu mau cong trinh khoi cong moi 3-4" xfId="456"/>
    <cellStyle name="_KT (2)_2_TG-TH_Book1_Bieu3ODA" xfId="457"/>
    <cellStyle name="_KT (2)_2_TG-TH_Book1_Bieu4HTMT" xfId="458"/>
    <cellStyle name="_KT (2)_2_TG-TH_Book1_bo sung von KCH nam 2010 va Du an tre kho khan" xfId="459"/>
    <cellStyle name="_KT (2)_2_TG-TH_Book1_Book1" xfId="460"/>
    <cellStyle name="_KT (2)_2_TG-TH_Book1_danh muc chuan bi dau tu 2011 ngay 07-6-2011" xfId="461"/>
    <cellStyle name="_KT (2)_2_TG-TH_Book1_Danh muc pbo nguon von XSKT, XDCB nam 2009 chuyen qua nam 2010" xfId="462"/>
    <cellStyle name="_KT (2)_2_TG-TH_Book1_dieu chinh KH 2011 ngay 26-5-2011111" xfId="463"/>
    <cellStyle name="_KT (2)_2_TG-TH_Book1_DS KCH PHAN BO VON NSDP NAM 2010" xfId="464"/>
    <cellStyle name="_KT (2)_2_TG-TH_Book1_giao KH 2011 ngay 10-12-2010" xfId="465"/>
    <cellStyle name="_KT (2)_2_TG-TH_Book1_Luy ke von ung nam 2011 -Thoa gui ngay 12-8-2012" xfId="466"/>
    <cellStyle name="_KT (2)_2_TG-TH_CAU Khanh Nam(Thi Cong)" xfId="467"/>
    <cellStyle name="_KT (2)_2_TG-TH_ChiHuong_ApGia" xfId="468"/>
    <cellStyle name="_KT (2)_2_TG-TH_CoCauPhi (version 1)" xfId="469"/>
    <cellStyle name="_KT (2)_2_TG-TH_Copy of 05-12  KH trung han 2016-2020 - Liem Thinh edited (1)" xfId="470"/>
    <cellStyle name="_KT (2)_2_TG-TH_danh muc chuan bi dau tu 2011 ngay 07-6-2011" xfId="471"/>
    <cellStyle name="_KT (2)_2_TG-TH_Danh muc pbo nguon von XSKT, XDCB nam 2009 chuyen qua nam 2010" xfId="472"/>
    <cellStyle name="_KT (2)_2_TG-TH_DAU NOI PL-CL TAI PHU LAMHC" xfId="473"/>
    <cellStyle name="_KT (2)_2_TG-TH_dieu chinh KH 2011 ngay 26-5-2011111" xfId="474"/>
    <cellStyle name="_KT (2)_2_TG-TH_DS KCH PHAN BO VON NSDP NAM 2010" xfId="475"/>
    <cellStyle name="_KT (2)_2_TG-TH_DTCDT MR.2N110.HOCMON.TDTOAN.CCUNG" xfId="476"/>
    <cellStyle name="_KT (2)_2_TG-TH_DU TRU VAT TU" xfId="477"/>
    <cellStyle name="_KT (2)_2_TG-TH_giao KH 2011 ngay 10-12-2010" xfId="478"/>
    <cellStyle name="_KT (2)_2_TG-TH_GTGT 2003" xfId="479"/>
    <cellStyle name="_KT (2)_2_TG-TH_KE KHAI THUE GTGT 2004" xfId="480"/>
    <cellStyle name="_KT (2)_2_TG-TH_KE KHAI THUE GTGT 2004_BCTC2004" xfId="481"/>
    <cellStyle name="_KT (2)_2_TG-TH_KH TPCP 2016-2020 (tong hop)" xfId="482"/>
    <cellStyle name="_KT (2)_2_TG-TH_KH TPCP vung TNB (03-1-2012)" xfId="483"/>
    <cellStyle name="_KT (2)_2_TG-TH_kien giang 2" xfId="484"/>
    <cellStyle name="_KT (2)_2_TG-TH_Lora-tungchau" xfId="485"/>
    <cellStyle name="_KT (2)_2_TG-TH_Luy ke von ung nam 2011 -Thoa gui ngay 12-8-2012" xfId="486"/>
    <cellStyle name="_KT (2)_2_TG-TH_NhanCong" xfId="487"/>
    <cellStyle name="_KT (2)_2_TG-TH_N-X-T-04" xfId="488"/>
    <cellStyle name="_KT (2)_2_TG-TH_PGIA-phieu tham tra Kho bac" xfId="489"/>
    <cellStyle name="_KT (2)_2_TG-TH_phu luc tong ket tinh hinh TH giai doan 03-10 (ngay 30)" xfId="490"/>
    <cellStyle name="_KT (2)_2_TG-TH_PT02-02" xfId="491"/>
    <cellStyle name="_KT (2)_2_TG-TH_PT02-02_Book1" xfId="492"/>
    <cellStyle name="_KT (2)_2_TG-TH_PT02-03" xfId="493"/>
    <cellStyle name="_KT (2)_2_TG-TH_PT02-03_Book1" xfId="494"/>
    <cellStyle name="_KT (2)_2_TG-TH_Qt-HT3PQ1(CauKho)" xfId="495"/>
    <cellStyle name="_KT (2)_2_TG-TH_Sheet1" xfId="496"/>
    <cellStyle name="_KT (2)_2_TG-TH_TK152-04" xfId="497"/>
    <cellStyle name="_KT (2)_2_TG-TH_ÿÿÿÿÿ" xfId="498"/>
    <cellStyle name="_KT (2)_2_TG-TH_ÿÿÿÿÿ_Bieu mau cong trinh khoi cong moi 3-4" xfId="499"/>
    <cellStyle name="_KT (2)_2_TG-TH_ÿÿÿÿÿ_Bieu3ODA" xfId="500"/>
    <cellStyle name="_KT (2)_2_TG-TH_ÿÿÿÿÿ_Bieu4HTMT" xfId="501"/>
    <cellStyle name="_KT (2)_2_TG-TH_ÿÿÿÿÿ_KH TPCP vung TNB (03-1-2012)" xfId="502"/>
    <cellStyle name="_KT (2)_2_TG-TH_ÿÿÿÿÿ_kien giang 2" xfId="503"/>
    <cellStyle name="_KT (2)_3" xfId="504"/>
    <cellStyle name="_KT (2)_3_TG-TH" xfId="505"/>
    <cellStyle name="_KT (2)_3_TG-TH 2" xfId="506"/>
    <cellStyle name="_KT (2)_3_TG-TH_05-12  KH trung han 2016-2020 - Liem Thinh edited" xfId="507"/>
    <cellStyle name="_KT (2)_3_TG-TH_BC  NAM 2007" xfId="508"/>
    <cellStyle name="_KT (2)_3_TG-TH_Bieu mau cong trinh khoi cong moi 3-4" xfId="509"/>
    <cellStyle name="_KT (2)_3_TG-TH_Bieu3ODA" xfId="510"/>
    <cellStyle name="_KT (2)_3_TG-TH_Bieu3ODA_1" xfId="511"/>
    <cellStyle name="_KT (2)_3_TG-TH_Bieu4HTMT" xfId="512"/>
    <cellStyle name="_KT (2)_3_TG-TH_bo sung von KCH nam 2010 va Du an tre kho khan" xfId="513"/>
    <cellStyle name="_KT (2)_3_TG-TH_Book1" xfId="514"/>
    <cellStyle name="_KT (2)_3_TG-TH_Book1 2" xfId="515"/>
    <cellStyle name="_KT (2)_3_TG-TH_Book1_1" xfId="516"/>
    <cellStyle name="_KT (2)_3_TG-TH_Book1_BC-QT-WB-dthao" xfId="517"/>
    <cellStyle name="_KT (2)_3_TG-TH_Book1_BC-QT-WB-dthao_05-12  KH trung han 2016-2020 - Liem Thinh edited" xfId="518"/>
    <cellStyle name="_KT (2)_3_TG-TH_Book1_BC-QT-WB-dthao_Copy of 05-12  KH trung han 2016-2020 - Liem Thinh edited (1)" xfId="519"/>
    <cellStyle name="_KT (2)_3_TG-TH_Book1_BC-QT-WB-dthao_KH TPCP 2016-2020 (tong hop)" xfId="520"/>
    <cellStyle name="_KT (2)_3_TG-TH_Book1_KH TPCP vung TNB (03-1-2012)" xfId="521"/>
    <cellStyle name="_KT (2)_3_TG-TH_Book1_kien giang 2" xfId="522"/>
    <cellStyle name="_KT (2)_3_TG-TH_Copy of 05-12  KH trung han 2016-2020 - Liem Thinh edited (1)" xfId="523"/>
    <cellStyle name="_KT (2)_3_TG-TH_danh muc chuan bi dau tu 2011 ngay 07-6-2011" xfId="524"/>
    <cellStyle name="_KT (2)_3_TG-TH_Danh muc pbo nguon von XSKT, XDCB nam 2009 chuyen qua nam 2010" xfId="525"/>
    <cellStyle name="_KT (2)_3_TG-TH_dieu chinh KH 2011 ngay 26-5-2011111" xfId="526"/>
    <cellStyle name="_KT (2)_3_TG-TH_DS KCH PHAN BO VON NSDP NAM 2010" xfId="527"/>
    <cellStyle name="_KT (2)_3_TG-TH_giao KH 2011 ngay 10-12-2010" xfId="528"/>
    <cellStyle name="_KT (2)_3_TG-TH_GTGT 2003" xfId="529"/>
    <cellStyle name="_KT (2)_3_TG-TH_KE KHAI THUE GTGT 2004" xfId="530"/>
    <cellStyle name="_KT (2)_3_TG-TH_KE KHAI THUE GTGT 2004_BCTC2004" xfId="531"/>
    <cellStyle name="_KT (2)_3_TG-TH_KH TPCP 2016-2020 (tong hop)" xfId="532"/>
    <cellStyle name="_KT (2)_3_TG-TH_KH TPCP vung TNB (03-1-2012)" xfId="533"/>
    <cellStyle name="_KT (2)_3_TG-TH_kien giang 2" xfId="534"/>
    <cellStyle name="_KT (2)_3_TG-TH_Lora-tungchau" xfId="535"/>
    <cellStyle name="_KT (2)_3_TG-TH_Lora-tungchau 2" xfId="536"/>
    <cellStyle name="_KT (2)_3_TG-TH_Lora-tungchau_05-12  KH trung han 2016-2020 - Liem Thinh edited" xfId="537"/>
    <cellStyle name="_KT (2)_3_TG-TH_Lora-tungchau_Copy of 05-12  KH trung han 2016-2020 - Liem Thinh edited (1)" xfId="538"/>
    <cellStyle name="_KT (2)_3_TG-TH_Lora-tungchau_KH TPCP 2016-2020 (tong hop)" xfId="539"/>
    <cellStyle name="_KT (2)_3_TG-TH_N-X-T-04" xfId="540"/>
    <cellStyle name="_KT (2)_3_TG-TH_PERSONAL" xfId="541"/>
    <cellStyle name="_KT (2)_3_TG-TH_PERSONAL_BC CV 6403 BKHĐT" xfId="542"/>
    <cellStyle name="_KT (2)_3_TG-TH_PERSONAL_Bieu mau cong trinh khoi cong moi 3-4" xfId="543"/>
    <cellStyle name="_KT (2)_3_TG-TH_PERSONAL_Bieu3ODA" xfId="544"/>
    <cellStyle name="_KT (2)_3_TG-TH_PERSONAL_Bieu4HTMT" xfId="545"/>
    <cellStyle name="_KT (2)_3_TG-TH_PERSONAL_Book1" xfId="546"/>
    <cellStyle name="_KT (2)_3_TG-TH_PERSONAL_Book1 2" xfId="547"/>
    <cellStyle name="_KT (2)_3_TG-TH_PERSONAL_HTQ.8 GD1" xfId="548"/>
    <cellStyle name="_KT (2)_3_TG-TH_PERSONAL_HTQ.8 GD1_05-12  KH trung han 2016-2020 - Liem Thinh edited" xfId="549"/>
    <cellStyle name="_KT (2)_3_TG-TH_PERSONAL_HTQ.8 GD1_Copy of 05-12  KH trung han 2016-2020 - Liem Thinh edited (1)" xfId="550"/>
    <cellStyle name="_KT (2)_3_TG-TH_PERSONAL_HTQ.8 GD1_KH TPCP 2016-2020 (tong hop)" xfId="551"/>
    <cellStyle name="_KT (2)_3_TG-TH_PERSONAL_Luy ke von ung nam 2011 -Thoa gui ngay 12-8-2012" xfId="552"/>
    <cellStyle name="_KT (2)_3_TG-TH_PERSONAL_Tong hop KHCB 2001" xfId="553"/>
    <cellStyle name="_KT (2)_3_TG-TH_Qt-HT3PQ1(CauKho)" xfId="554"/>
    <cellStyle name="_KT (2)_3_TG-TH_TK152-04" xfId="555"/>
    <cellStyle name="_KT (2)_3_TG-TH_ÿÿÿÿÿ" xfId="556"/>
    <cellStyle name="_KT (2)_3_TG-TH_ÿÿÿÿÿ_KH TPCP vung TNB (03-1-2012)" xfId="557"/>
    <cellStyle name="_KT (2)_3_TG-TH_ÿÿÿÿÿ_kien giang 2" xfId="558"/>
    <cellStyle name="_KT (2)_4" xfId="559"/>
    <cellStyle name="_KT (2)_4 2" xfId="560"/>
    <cellStyle name="_KT (2)_4_05-12  KH trung han 2016-2020 - Liem Thinh edited" xfId="561"/>
    <cellStyle name="_KT (2)_4_ApGiaVatTu_cayxanh_latgach" xfId="562"/>
    <cellStyle name="_KT (2)_4_BANG TONG HOP TINH HINH THANH QUYET TOAN (MOI I)" xfId="563"/>
    <cellStyle name="_KT (2)_4_BAO CAO KLCT PT2000" xfId="564"/>
    <cellStyle name="_KT (2)_4_BAO CAO PT2000" xfId="565"/>
    <cellStyle name="_KT (2)_4_BAO CAO PT2000_Book1" xfId="566"/>
    <cellStyle name="_KT (2)_4_Bao cao XDCB 2001 - T11 KH dieu chinh 20-11-THAI" xfId="567"/>
    <cellStyle name="_KT (2)_4_BAO GIA NGAY 24-10-08 (co dam)" xfId="568"/>
    <cellStyle name="_KT (2)_4_BC  NAM 2007" xfId="569"/>
    <cellStyle name="_KT (2)_4_BC CV 6403 BKHĐT" xfId="570"/>
    <cellStyle name="_KT (2)_4_BC NQ11-CP - chinh sua lai" xfId="571"/>
    <cellStyle name="_KT (2)_4_BC NQ11-CP-Quynh sau bieu so3" xfId="572"/>
    <cellStyle name="_KT (2)_4_BC_NQ11-CP_-_Thao_sua_lai" xfId="573"/>
    <cellStyle name="_KT (2)_4_Bieu mau cong trinh khoi cong moi 3-4" xfId="574"/>
    <cellStyle name="_KT (2)_4_Bieu3ODA" xfId="575"/>
    <cellStyle name="_KT (2)_4_Bieu3ODA_1" xfId="576"/>
    <cellStyle name="_KT (2)_4_Bieu4HTMT" xfId="577"/>
    <cellStyle name="_KT (2)_4_bo sung von KCH nam 2010 va Du an tre kho khan" xfId="578"/>
    <cellStyle name="_KT (2)_4_Book1" xfId="579"/>
    <cellStyle name="_KT (2)_4_Book1 2" xfId="580"/>
    <cellStyle name="_KT (2)_4_Book1_1" xfId="581"/>
    <cellStyle name="_KT (2)_4_Book1_1 2" xfId="582"/>
    <cellStyle name="_KT (2)_4_Book1_1_BC CV 6403 BKHĐT" xfId="583"/>
    <cellStyle name="_KT (2)_4_Book1_1_Bieu mau cong trinh khoi cong moi 3-4" xfId="584"/>
    <cellStyle name="_KT (2)_4_Book1_1_Bieu3ODA" xfId="585"/>
    <cellStyle name="_KT (2)_4_Book1_1_Bieu4HTMT" xfId="586"/>
    <cellStyle name="_KT (2)_4_Book1_1_Book1" xfId="587"/>
    <cellStyle name="_KT (2)_4_Book1_1_Luy ke von ung nam 2011 -Thoa gui ngay 12-8-2012" xfId="588"/>
    <cellStyle name="_KT (2)_4_Book1_2" xfId="589"/>
    <cellStyle name="_KT (2)_4_Book1_2 2" xfId="590"/>
    <cellStyle name="_KT (2)_4_Book1_2_BC CV 6403 BKHĐT" xfId="591"/>
    <cellStyle name="_KT (2)_4_Book1_2_Bieu3ODA" xfId="592"/>
    <cellStyle name="_KT (2)_4_Book1_2_Luy ke von ung nam 2011 -Thoa gui ngay 12-8-2012" xfId="593"/>
    <cellStyle name="_KT (2)_4_Book1_3" xfId="594"/>
    <cellStyle name="_KT (2)_4_Book1_3 2" xfId="595"/>
    <cellStyle name="_KT (2)_4_Book1_4" xfId="596"/>
    <cellStyle name="_KT (2)_4_Book1_BC CV 6403 BKHĐT" xfId="597"/>
    <cellStyle name="_KT (2)_4_Book1_Bieu mau cong trinh khoi cong moi 3-4" xfId="598"/>
    <cellStyle name="_KT (2)_4_Book1_Bieu3ODA" xfId="599"/>
    <cellStyle name="_KT (2)_4_Book1_Bieu4HTMT" xfId="600"/>
    <cellStyle name="_KT (2)_4_Book1_bo sung von KCH nam 2010 va Du an tre kho khan" xfId="601"/>
    <cellStyle name="_KT (2)_4_Book1_Book1" xfId="602"/>
    <cellStyle name="_KT (2)_4_Book1_danh muc chuan bi dau tu 2011 ngay 07-6-2011" xfId="603"/>
    <cellStyle name="_KT (2)_4_Book1_Danh muc pbo nguon von XSKT, XDCB nam 2009 chuyen qua nam 2010" xfId="604"/>
    <cellStyle name="_KT (2)_4_Book1_dieu chinh KH 2011 ngay 26-5-2011111" xfId="605"/>
    <cellStyle name="_KT (2)_4_Book1_DS KCH PHAN BO VON NSDP NAM 2010" xfId="606"/>
    <cellStyle name="_KT (2)_4_Book1_giao KH 2011 ngay 10-12-2010" xfId="607"/>
    <cellStyle name="_KT (2)_4_Book1_Luy ke von ung nam 2011 -Thoa gui ngay 12-8-2012" xfId="608"/>
    <cellStyle name="_KT (2)_4_CAU Khanh Nam(Thi Cong)" xfId="609"/>
    <cellStyle name="_KT (2)_4_ChiHuong_ApGia" xfId="610"/>
    <cellStyle name="_KT (2)_4_CoCauPhi (version 1)" xfId="611"/>
    <cellStyle name="_KT (2)_4_Copy of 05-12  KH trung han 2016-2020 - Liem Thinh edited (1)" xfId="612"/>
    <cellStyle name="_KT (2)_4_danh muc chuan bi dau tu 2011 ngay 07-6-2011" xfId="613"/>
    <cellStyle name="_KT (2)_4_Danh muc pbo nguon von XSKT, XDCB nam 2009 chuyen qua nam 2010" xfId="614"/>
    <cellStyle name="_KT (2)_4_DAU NOI PL-CL TAI PHU LAMHC" xfId="615"/>
    <cellStyle name="_KT (2)_4_dieu chinh KH 2011 ngay 26-5-2011111" xfId="616"/>
    <cellStyle name="_KT (2)_4_DS KCH PHAN BO VON NSDP NAM 2010" xfId="617"/>
    <cellStyle name="_KT (2)_4_DTCDT MR.2N110.HOCMON.TDTOAN.CCUNG" xfId="618"/>
    <cellStyle name="_KT (2)_4_DU TRU VAT TU" xfId="619"/>
    <cellStyle name="_KT (2)_4_giao KH 2011 ngay 10-12-2010" xfId="620"/>
    <cellStyle name="_KT (2)_4_GTGT 2003" xfId="621"/>
    <cellStyle name="_KT (2)_4_KE KHAI THUE GTGT 2004" xfId="622"/>
    <cellStyle name="_KT (2)_4_KE KHAI THUE GTGT 2004_BCTC2004" xfId="623"/>
    <cellStyle name="_KT (2)_4_KH TPCP 2016-2020 (tong hop)" xfId="624"/>
    <cellStyle name="_KT (2)_4_KH TPCP vung TNB (03-1-2012)" xfId="625"/>
    <cellStyle name="_KT (2)_4_kien giang 2" xfId="626"/>
    <cellStyle name="_KT (2)_4_Lora-tungchau" xfId="627"/>
    <cellStyle name="_KT (2)_4_Luy ke von ung nam 2011 -Thoa gui ngay 12-8-2012" xfId="628"/>
    <cellStyle name="_KT (2)_4_NhanCong" xfId="629"/>
    <cellStyle name="_KT (2)_4_N-X-T-04" xfId="630"/>
    <cellStyle name="_KT (2)_4_PGIA-phieu tham tra Kho bac" xfId="631"/>
    <cellStyle name="_KT (2)_4_phu luc tong ket tinh hinh TH giai doan 03-10 (ngay 30)" xfId="632"/>
    <cellStyle name="_KT (2)_4_PT02-02" xfId="633"/>
    <cellStyle name="_KT (2)_4_PT02-02_Book1" xfId="634"/>
    <cellStyle name="_KT (2)_4_PT02-03" xfId="635"/>
    <cellStyle name="_KT (2)_4_PT02-03_Book1" xfId="636"/>
    <cellStyle name="_KT (2)_4_Qt-HT3PQ1(CauKho)" xfId="637"/>
    <cellStyle name="_KT (2)_4_Sheet1" xfId="638"/>
    <cellStyle name="_KT (2)_4_TG-TH" xfId="639"/>
    <cellStyle name="_KT (2)_4_TK152-04" xfId="640"/>
    <cellStyle name="_KT (2)_4_ÿÿÿÿÿ" xfId="641"/>
    <cellStyle name="_KT (2)_4_ÿÿÿÿÿ_Bieu mau cong trinh khoi cong moi 3-4" xfId="642"/>
    <cellStyle name="_KT (2)_4_ÿÿÿÿÿ_Bieu3ODA" xfId="643"/>
    <cellStyle name="_KT (2)_4_ÿÿÿÿÿ_Bieu4HTMT" xfId="644"/>
    <cellStyle name="_KT (2)_4_ÿÿÿÿÿ_KH TPCP vung TNB (03-1-2012)" xfId="645"/>
    <cellStyle name="_KT (2)_4_ÿÿÿÿÿ_kien giang 2" xfId="646"/>
    <cellStyle name="_KT (2)_5" xfId="647"/>
    <cellStyle name="_KT (2)_5 2" xfId="648"/>
    <cellStyle name="_KT (2)_5_05-12  KH trung han 2016-2020 - Liem Thinh edited" xfId="649"/>
    <cellStyle name="_KT (2)_5_ApGiaVatTu_cayxanh_latgach" xfId="650"/>
    <cellStyle name="_KT (2)_5_BANG TONG HOP TINH HINH THANH QUYET TOAN (MOI I)" xfId="651"/>
    <cellStyle name="_KT (2)_5_BAO CAO KLCT PT2000" xfId="652"/>
    <cellStyle name="_KT (2)_5_BAO CAO PT2000" xfId="653"/>
    <cellStyle name="_KT (2)_5_BAO CAO PT2000_Book1" xfId="654"/>
    <cellStyle name="_KT (2)_5_Bao cao XDCB 2001 - T11 KH dieu chinh 20-11-THAI" xfId="655"/>
    <cellStyle name="_KT (2)_5_BAO GIA NGAY 24-10-08 (co dam)" xfId="656"/>
    <cellStyle name="_KT (2)_5_BC  NAM 2007" xfId="657"/>
    <cellStyle name="_KT (2)_5_BC CV 6403 BKHĐT" xfId="658"/>
    <cellStyle name="_KT (2)_5_BC NQ11-CP - chinh sua lai" xfId="659"/>
    <cellStyle name="_KT (2)_5_BC NQ11-CP-Quynh sau bieu so3" xfId="660"/>
    <cellStyle name="_KT (2)_5_BC_NQ11-CP_-_Thao_sua_lai" xfId="661"/>
    <cellStyle name="_KT (2)_5_Bieu mau cong trinh khoi cong moi 3-4" xfId="662"/>
    <cellStyle name="_KT (2)_5_Bieu3ODA" xfId="663"/>
    <cellStyle name="_KT (2)_5_Bieu3ODA_1" xfId="664"/>
    <cellStyle name="_KT (2)_5_Bieu4HTMT" xfId="665"/>
    <cellStyle name="_KT (2)_5_bo sung von KCH nam 2010 va Du an tre kho khan" xfId="666"/>
    <cellStyle name="_KT (2)_5_Book1" xfId="667"/>
    <cellStyle name="_KT (2)_5_Book1 2" xfId="668"/>
    <cellStyle name="_KT (2)_5_Book1_1" xfId="669"/>
    <cellStyle name="_KT (2)_5_Book1_1 2" xfId="670"/>
    <cellStyle name="_KT (2)_5_Book1_1_BC CV 6403 BKHĐT" xfId="671"/>
    <cellStyle name="_KT (2)_5_Book1_1_Bieu mau cong trinh khoi cong moi 3-4" xfId="672"/>
    <cellStyle name="_KT (2)_5_Book1_1_Bieu3ODA" xfId="673"/>
    <cellStyle name="_KT (2)_5_Book1_1_Bieu4HTMT" xfId="674"/>
    <cellStyle name="_KT (2)_5_Book1_1_Book1" xfId="675"/>
    <cellStyle name="_KT (2)_5_Book1_1_Luy ke von ung nam 2011 -Thoa gui ngay 12-8-2012" xfId="676"/>
    <cellStyle name="_KT (2)_5_Book1_2" xfId="677"/>
    <cellStyle name="_KT (2)_5_Book1_2 2" xfId="678"/>
    <cellStyle name="_KT (2)_5_Book1_2_BC CV 6403 BKHĐT" xfId="679"/>
    <cellStyle name="_KT (2)_5_Book1_2_Bieu3ODA" xfId="680"/>
    <cellStyle name="_KT (2)_5_Book1_2_Luy ke von ung nam 2011 -Thoa gui ngay 12-8-2012" xfId="681"/>
    <cellStyle name="_KT (2)_5_Book1_3" xfId="682"/>
    <cellStyle name="_KT (2)_5_Book1_4" xfId="683"/>
    <cellStyle name="_KT (2)_5_Book1_BC CV 6403 BKHĐT" xfId="684"/>
    <cellStyle name="_KT (2)_5_Book1_BC-QT-WB-dthao" xfId="685"/>
    <cellStyle name="_KT (2)_5_Book1_Bieu mau cong trinh khoi cong moi 3-4" xfId="686"/>
    <cellStyle name="_KT (2)_5_Book1_Bieu3ODA" xfId="687"/>
    <cellStyle name="_KT (2)_5_Book1_Bieu4HTMT" xfId="688"/>
    <cellStyle name="_KT (2)_5_Book1_bo sung von KCH nam 2010 va Du an tre kho khan" xfId="689"/>
    <cellStyle name="_KT (2)_5_Book1_Book1" xfId="690"/>
    <cellStyle name="_KT (2)_5_Book1_danh muc chuan bi dau tu 2011 ngay 07-6-2011" xfId="691"/>
    <cellStyle name="_KT (2)_5_Book1_Danh muc pbo nguon von XSKT, XDCB nam 2009 chuyen qua nam 2010" xfId="692"/>
    <cellStyle name="_KT (2)_5_Book1_dieu chinh KH 2011 ngay 26-5-2011111" xfId="693"/>
    <cellStyle name="_KT (2)_5_Book1_DS KCH PHAN BO VON NSDP NAM 2010" xfId="694"/>
    <cellStyle name="_KT (2)_5_Book1_giao KH 2011 ngay 10-12-2010" xfId="695"/>
    <cellStyle name="_KT (2)_5_Book1_Luy ke von ung nam 2011 -Thoa gui ngay 12-8-2012" xfId="696"/>
    <cellStyle name="_KT (2)_5_CAU Khanh Nam(Thi Cong)" xfId="697"/>
    <cellStyle name="_KT (2)_5_ChiHuong_ApGia" xfId="698"/>
    <cellStyle name="_KT (2)_5_CoCauPhi (version 1)" xfId="699"/>
    <cellStyle name="_KT (2)_5_Copy of 05-12  KH trung han 2016-2020 - Liem Thinh edited (1)" xfId="700"/>
    <cellStyle name="_KT (2)_5_danh muc chuan bi dau tu 2011 ngay 07-6-2011" xfId="701"/>
    <cellStyle name="_KT (2)_5_Danh muc pbo nguon von XSKT, XDCB nam 2009 chuyen qua nam 2010" xfId="702"/>
    <cellStyle name="_KT (2)_5_DAU NOI PL-CL TAI PHU LAMHC" xfId="703"/>
    <cellStyle name="_KT (2)_5_dieu chinh KH 2011 ngay 26-5-2011111" xfId="704"/>
    <cellStyle name="_KT (2)_5_DS KCH PHAN BO VON NSDP NAM 2010" xfId="705"/>
    <cellStyle name="_KT (2)_5_DTCDT MR.2N110.HOCMON.TDTOAN.CCUNG" xfId="706"/>
    <cellStyle name="_KT (2)_5_DU TRU VAT TU" xfId="707"/>
    <cellStyle name="_KT (2)_5_giao KH 2011 ngay 10-12-2010" xfId="708"/>
    <cellStyle name="_KT (2)_5_GTGT 2003" xfId="709"/>
    <cellStyle name="_KT (2)_5_KE KHAI THUE GTGT 2004" xfId="710"/>
    <cellStyle name="_KT (2)_5_KE KHAI THUE GTGT 2004_BCTC2004" xfId="711"/>
    <cellStyle name="_KT (2)_5_KH TPCP 2016-2020 (tong hop)" xfId="712"/>
    <cellStyle name="_KT (2)_5_KH TPCP vung TNB (03-1-2012)" xfId="713"/>
    <cellStyle name="_KT (2)_5_kien giang 2" xfId="714"/>
    <cellStyle name="_KT (2)_5_Lora-tungchau" xfId="715"/>
    <cellStyle name="_KT (2)_5_Luy ke von ung nam 2011 -Thoa gui ngay 12-8-2012" xfId="716"/>
    <cellStyle name="_KT (2)_5_NhanCong" xfId="717"/>
    <cellStyle name="_KT (2)_5_N-X-T-04" xfId="718"/>
    <cellStyle name="_KT (2)_5_PGIA-phieu tham tra Kho bac" xfId="719"/>
    <cellStyle name="_KT (2)_5_phu luc tong ket tinh hinh TH giai doan 03-10 (ngay 30)" xfId="720"/>
    <cellStyle name="_KT (2)_5_PT02-02" xfId="721"/>
    <cellStyle name="_KT (2)_5_PT02-02_Book1" xfId="722"/>
    <cellStyle name="_KT (2)_5_PT02-03" xfId="723"/>
    <cellStyle name="_KT (2)_5_PT02-03_Book1" xfId="724"/>
    <cellStyle name="_KT (2)_5_Qt-HT3PQ1(CauKho)" xfId="725"/>
    <cellStyle name="_KT (2)_5_Sheet1" xfId="726"/>
    <cellStyle name="_KT (2)_5_TK152-04" xfId="727"/>
    <cellStyle name="_KT (2)_5_ÿÿÿÿÿ" xfId="728"/>
    <cellStyle name="_KT (2)_5_ÿÿÿÿÿ_Bieu mau cong trinh khoi cong moi 3-4" xfId="729"/>
    <cellStyle name="_KT (2)_5_ÿÿÿÿÿ_Bieu3ODA" xfId="730"/>
    <cellStyle name="_KT (2)_5_ÿÿÿÿÿ_Bieu4HTMT" xfId="731"/>
    <cellStyle name="_KT (2)_5_ÿÿÿÿÿ_KH TPCP vung TNB (03-1-2012)" xfId="732"/>
    <cellStyle name="_KT (2)_5_ÿÿÿÿÿ_kien giang 2" xfId="733"/>
    <cellStyle name="_KT (2)_BC  NAM 2007" xfId="734"/>
    <cellStyle name="_KT (2)_Bieu mau cong trinh khoi cong moi 3-4" xfId="735"/>
    <cellStyle name="_KT (2)_Bieu3ODA" xfId="736"/>
    <cellStyle name="_KT (2)_Bieu3ODA_1" xfId="737"/>
    <cellStyle name="_KT (2)_Bieu4HTMT" xfId="738"/>
    <cellStyle name="_KT (2)_bo sung von KCH nam 2010 va Du an tre kho khan" xfId="739"/>
    <cellStyle name="_KT (2)_Book1" xfId="740"/>
    <cellStyle name="_KT (2)_Book1 2" xfId="741"/>
    <cellStyle name="_KT (2)_Book1_1" xfId="742"/>
    <cellStyle name="_KT (2)_Book1_BC-QT-WB-dthao" xfId="743"/>
    <cellStyle name="_KT (2)_Book1_BC-QT-WB-dthao_05-12  KH trung han 2016-2020 - Liem Thinh edited" xfId="744"/>
    <cellStyle name="_KT (2)_Book1_BC-QT-WB-dthao_Copy of 05-12  KH trung han 2016-2020 - Liem Thinh edited (1)" xfId="745"/>
    <cellStyle name="_KT (2)_Book1_BC-QT-WB-dthao_KH TPCP 2016-2020 (tong hop)" xfId="746"/>
    <cellStyle name="_KT (2)_Book1_KH TPCP vung TNB (03-1-2012)" xfId="747"/>
    <cellStyle name="_KT (2)_Book1_kien giang 2" xfId="748"/>
    <cellStyle name="_KT (2)_Copy of 05-12  KH trung han 2016-2020 - Liem Thinh edited (1)" xfId="749"/>
    <cellStyle name="_KT (2)_danh muc chuan bi dau tu 2011 ngay 07-6-2011" xfId="750"/>
    <cellStyle name="_KT (2)_Danh muc pbo nguon von XSKT, XDCB nam 2009 chuyen qua nam 2010" xfId="751"/>
    <cellStyle name="_KT (2)_dieu chinh KH 2011 ngay 26-5-2011111" xfId="752"/>
    <cellStyle name="_KT (2)_DS KCH PHAN BO VON NSDP NAM 2010" xfId="753"/>
    <cellStyle name="_KT (2)_giao KH 2011 ngay 10-12-2010" xfId="754"/>
    <cellStyle name="_KT (2)_GTGT 2003" xfId="755"/>
    <cellStyle name="_KT (2)_KE KHAI THUE GTGT 2004" xfId="756"/>
    <cellStyle name="_KT (2)_KE KHAI THUE GTGT 2004_BCTC2004" xfId="757"/>
    <cellStyle name="_KT (2)_KH TPCP 2016-2020 (tong hop)" xfId="758"/>
    <cellStyle name="_KT (2)_KH TPCP vung TNB (03-1-2012)" xfId="759"/>
    <cellStyle name="_KT (2)_kien giang 2" xfId="760"/>
    <cellStyle name="_KT (2)_Lora-tungchau" xfId="761"/>
    <cellStyle name="_KT (2)_Lora-tungchau 2" xfId="762"/>
    <cellStyle name="_KT (2)_Lora-tungchau_05-12  KH trung han 2016-2020 - Liem Thinh edited" xfId="763"/>
    <cellStyle name="_KT (2)_Lora-tungchau_Copy of 05-12  KH trung han 2016-2020 - Liem Thinh edited (1)" xfId="764"/>
    <cellStyle name="_KT (2)_Lora-tungchau_KH TPCP 2016-2020 (tong hop)" xfId="765"/>
    <cellStyle name="_KT (2)_N-X-T-04" xfId="766"/>
    <cellStyle name="_KT (2)_PERSONAL" xfId="767"/>
    <cellStyle name="_KT (2)_PERSONAL_BC CV 6403 BKHĐT" xfId="768"/>
    <cellStyle name="_KT (2)_PERSONAL_Bieu mau cong trinh khoi cong moi 3-4" xfId="769"/>
    <cellStyle name="_KT (2)_PERSONAL_Bieu3ODA" xfId="770"/>
    <cellStyle name="_KT (2)_PERSONAL_Bieu4HTMT" xfId="771"/>
    <cellStyle name="_KT (2)_PERSONAL_Book1" xfId="772"/>
    <cellStyle name="_KT (2)_PERSONAL_Book1 2" xfId="773"/>
    <cellStyle name="_KT (2)_PERSONAL_HTQ.8 GD1" xfId="774"/>
    <cellStyle name="_KT (2)_PERSONAL_HTQ.8 GD1_05-12  KH trung han 2016-2020 - Liem Thinh edited" xfId="775"/>
    <cellStyle name="_KT (2)_PERSONAL_HTQ.8 GD1_Copy of 05-12  KH trung han 2016-2020 - Liem Thinh edited (1)" xfId="776"/>
    <cellStyle name="_KT (2)_PERSONAL_HTQ.8 GD1_KH TPCP 2016-2020 (tong hop)" xfId="777"/>
    <cellStyle name="_KT (2)_PERSONAL_Luy ke von ung nam 2011 -Thoa gui ngay 12-8-2012" xfId="778"/>
    <cellStyle name="_KT (2)_PERSONAL_Tong hop KHCB 2001" xfId="779"/>
    <cellStyle name="_KT (2)_Qt-HT3PQ1(CauKho)" xfId="780"/>
    <cellStyle name="_KT (2)_TG-TH" xfId="781"/>
    <cellStyle name="_KT (2)_TK152-04" xfId="782"/>
    <cellStyle name="_KT (2)_ÿÿÿÿÿ" xfId="783"/>
    <cellStyle name="_KT (2)_ÿÿÿÿÿ_KH TPCP vung TNB (03-1-2012)" xfId="784"/>
    <cellStyle name="_KT (2)_ÿÿÿÿÿ_kien giang 2" xfId="785"/>
    <cellStyle name="_KT_TG" xfId="786"/>
    <cellStyle name="_KT_TG_1" xfId="787"/>
    <cellStyle name="_KT_TG_1 2" xfId="788"/>
    <cellStyle name="_KT_TG_1_05-12  KH trung han 2016-2020 - Liem Thinh edited" xfId="789"/>
    <cellStyle name="_KT_TG_1_ApGiaVatTu_cayxanh_latgach" xfId="790"/>
    <cellStyle name="_KT_TG_1_BANG TONG HOP TINH HINH THANH QUYET TOAN (MOI I)" xfId="791"/>
    <cellStyle name="_KT_TG_1_BAO CAO KLCT PT2000" xfId="792"/>
    <cellStyle name="_KT_TG_1_BAO CAO PT2000" xfId="793"/>
    <cellStyle name="_KT_TG_1_BAO CAO PT2000_Book1" xfId="794"/>
    <cellStyle name="_KT_TG_1_Bao cao XDCB 2001 - T11 KH dieu chinh 20-11-THAI" xfId="795"/>
    <cellStyle name="_KT_TG_1_BAO GIA NGAY 24-10-08 (co dam)" xfId="796"/>
    <cellStyle name="_KT_TG_1_BC  NAM 2007" xfId="797"/>
    <cellStyle name="_KT_TG_1_BC CV 6403 BKHĐT" xfId="798"/>
    <cellStyle name="_KT_TG_1_BC NQ11-CP - chinh sua lai" xfId="799"/>
    <cellStyle name="_KT_TG_1_BC NQ11-CP-Quynh sau bieu so3" xfId="800"/>
    <cellStyle name="_KT_TG_1_BC_NQ11-CP_-_Thao_sua_lai" xfId="801"/>
    <cellStyle name="_KT_TG_1_Bieu mau cong trinh khoi cong moi 3-4" xfId="802"/>
    <cellStyle name="_KT_TG_1_Bieu3ODA" xfId="803"/>
    <cellStyle name="_KT_TG_1_Bieu3ODA_1" xfId="804"/>
    <cellStyle name="_KT_TG_1_Bieu4HTMT" xfId="805"/>
    <cellStyle name="_KT_TG_1_bo sung von KCH nam 2010 va Du an tre kho khan" xfId="806"/>
    <cellStyle name="_KT_TG_1_Book1" xfId="807"/>
    <cellStyle name="_KT_TG_1_Book1 2" xfId="808"/>
    <cellStyle name="_KT_TG_1_Book1_1" xfId="809"/>
    <cellStyle name="_KT_TG_1_Book1_1 2" xfId="810"/>
    <cellStyle name="_KT_TG_1_Book1_1_BC CV 6403 BKHĐT" xfId="811"/>
    <cellStyle name="_KT_TG_1_Book1_1_Bieu mau cong trinh khoi cong moi 3-4" xfId="812"/>
    <cellStyle name="_KT_TG_1_Book1_1_Bieu3ODA" xfId="813"/>
    <cellStyle name="_KT_TG_1_Book1_1_Bieu4HTMT" xfId="814"/>
    <cellStyle name="_KT_TG_1_Book1_1_Book1" xfId="815"/>
    <cellStyle name="_KT_TG_1_Book1_1_Luy ke von ung nam 2011 -Thoa gui ngay 12-8-2012" xfId="816"/>
    <cellStyle name="_KT_TG_1_Book1_2" xfId="817"/>
    <cellStyle name="_KT_TG_1_Book1_2 2" xfId="818"/>
    <cellStyle name="_KT_TG_1_Book1_2_BC CV 6403 BKHĐT" xfId="819"/>
    <cellStyle name="_KT_TG_1_Book1_2_Bieu3ODA" xfId="820"/>
    <cellStyle name="_KT_TG_1_Book1_2_Luy ke von ung nam 2011 -Thoa gui ngay 12-8-2012" xfId="821"/>
    <cellStyle name="_KT_TG_1_Book1_3" xfId="822"/>
    <cellStyle name="_KT_TG_1_Book1_4" xfId="823"/>
    <cellStyle name="_KT_TG_1_Book1_BC CV 6403 BKHĐT" xfId="824"/>
    <cellStyle name="_KT_TG_1_Book1_BC-QT-WB-dthao" xfId="825"/>
    <cellStyle name="_KT_TG_1_Book1_Bieu mau cong trinh khoi cong moi 3-4" xfId="826"/>
    <cellStyle name="_KT_TG_1_Book1_Bieu3ODA" xfId="827"/>
    <cellStyle name="_KT_TG_1_Book1_Bieu4HTMT" xfId="828"/>
    <cellStyle name="_KT_TG_1_Book1_bo sung von KCH nam 2010 va Du an tre kho khan" xfId="829"/>
    <cellStyle name="_KT_TG_1_Book1_Book1" xfId="830"/>
    <cellStyle name="_KT_TG_1_Book1_danh muc chuan bi dau tu 2011 ngay 07-6-2011" xfId="831"/>
    <cellStyle name="_KT_TG_1_Book1_Danh muc pbo nguon von XSKT, XDCB nam 2009 chuyen qua nam 2010" xfId="832"/>
    <cellStyle name="_KT_TG_1_Book1_dieu chinh KH 2011 ngay 26-5-2011111" xfId="833"/>
    <cellStyle name="_KT_TG_1_Book1_DS KCH PHAN BO VON NSDP NAM 2010" xfId="834"/>
    <cellStyle name="_KT_TG_1_Book1_giao KH 2011 ngay 10-12-2010" xfId="835"/>
    <cellStyle name="_KT_TG_1_Book1_Luy ke von ung nam 2011 -Thoa gui ngay 12-8-2012" xfId="836"/>
    <cellStyle name="_KT_TG_1_CAU Khanh Nam(Thi Cong)" xfId="837"/>
    <cellStyle name="_KT_TG_1_ChiHuong_ApGia" xfId="838"/>
    <cellStyle name="_KT_TG_1_CoCauPhi (version 1)" xfId="839"/>
    <cellStyle name="_KT_TG_1_Copy of 05-12  KH trung han 2016-2020 - Liem Thinh edited (1)" xfId="840"/>
    <cellStyle name="_KT_TG_1_danh muc chuan bi dau tu 2011 ngay 07-6-2011" xfId="841"/>
    <cellStyle name="_KT_TG_1_Danh muc pbo nguon von XSKT, XDCB nam 2009 chuyen qua nam 2010" xfId="842"/>
    <cellStyle name="_KT_TG_1_DAU NOI PL-CL TAI PHU LAMHC" xfId="843"/>
    <cellStyle name="_KT_TG_1_dieu chinh KH 2011 ngay 26-5-2011111" xfId="844"/>
    <cellStyle name="_KT_TG_1_DS KCH PHAN BO VON NSDP NAM 2010" xfId="845"/>
    <cellStyle name="_KT_TG_1_DTCDT MR.2N110.HOCMON.TDTOAN.CCUNG" xfId="846"/>
    <cellStyle name="_KT_TG_1_DU TRU VAT TU" xfId="847"/>
    <cellStyle name="_KT_TG_1_giao KH 2011 ngay 10-12-2010" xfId="848"/>
    <cellStyle name="_KT_TG_1_GTGT 2003" xfId="849"/>
    <cellStyle name="_KT_TG_1_KE KHAI THUE GTGT 2004" xfId="850"/>
    <cellStyle name="_KT_TG_1_KE KHAI THUE GTGT 2004_BCTC2004" xfId="851"/>
    <cellStyle name="_KT_TG_1_KH TPCP 2016-2020 (tong hop)" xfId="852"/>
    <cellStyle name="_KT_TG_1_KH TPCP vung TNB (03-1-2012)" xfId="853"/>
    <cellStyle name="_KT_TG_1_kien giang 2" xfId="854"/>
    <cellStyle name="_KT_TG_1_Lora-tungchau" xfId="855"/>
    <cellStyle name="_KT_TG_1_Luy ke von ung nam 2011 -Thoa gui ngay 12-8-2012" xfId="856"/>
    <cellStyle name="_KT_TG_1_NhanCong" xfId="857"/>
    <cellStyle name="_KT_TG_1_N-X-T-04" xfId="858"/>
    <cellStyle name="_KT_TG_1_PGIA-phieu tham tra Kho bac" xfId="859"/>
    <cellStyle name="_KT_TG_1_phu luc tong ket tinh hinh TH giai doan 03-10 (ngay 30)" xfId="860"/>
    <cellStyle name="_KT_TG_1_PT02-02" xfId="861"/>
    <cellStyle name="_KT_TG_1_PT02-02_Book1" xfId="862"/>
    <cellStyle name="_KT_TG_1_PT02-03" xfId="863"/>
    <cellStyle name="_KT_TG_1_PT02-03_Book1" xfId="864"/>
    <cellStyle name="_KT_TG_1_Qt-HT3PQ1(CauKho)" xfId="865"/>
    <cellStyle name="_KT_TG_1_Sheet1" xfId="866"/>
    <cellStyle name="_KT_TG_1_TK152-04" xfId="867"/>
    <cellStyle name="_KT_TG_1_ÿÿÿÿÿ" xfId="868"/>
    <cellStyle name="_KT_TG_1_ÿÿÿÿÿ_Bieu mau cong trinh khoi cong moi 3-4" xfId="869"/>
    <cellStyle name="_KT_TG_1_ÿÿÿÿÿ_Bieu3ODA" xfId="870"/>
    <cellStyle name="_KT_TG_1_ÿÿÿÿÿ_Bieu4HTMT" xfId="871"/>
    <cellStyle name="_KT_TG_1_ÿÿÿÿÿ_KH TPCP vung TNB (03-1-2012)" xfId="872"/>
    <cellStyle name="_KT_TG_1_ÿÿÿÿÿ_kien giang 2" xfId="873"/>
    <cellStyle name="_KT_TG_2" xfId="874"/>
    <cellStyle name="_KT_TG_2 2" xfId="875"/>
    <cellStyle name="_KT_TG_2_05-12  KH trung han 2016-2020 - Liem Thinh edited" xfId="876"/>
    <cellStyle name="_KT_TG_2_ApGiaVatTu_cayxanh_latgach" xfId="877"/>
    <cellStyle name="_KT_TG_2_BANG TONG HOP TINH HINH THANH QUYET TOAN (MOI I)" xfId="878"/>
    <cellStyle name="_KT_TG_2_BAO CAO KLCT PT2000" xfId="879"/>
    <cellStyle name="_KT_TG_2_BAO CAO PT2000" xfId="880"/>
    <cellStyle name="_KT_TG_2_BAO CAO PT2000_Book1" xfId="881"/>
    <cellStyle name="_KT_TG_2_Bao cao XDCB 2001 - T11 KH dieu chinh 20-11-THAI" xfId="882"/>
    <cellStyle name="_KT_TG_2_BAO GIA NGAY 24-10-08 (co dam)" xfId="883"/>
    <cellStyle name="_KT_TG_2_BC  NAM 2007" xfId="884"/>
    <cellStyle name="_KT_TG_2_BC CV 6403 BKHĐT" xfId="885"/>
    <cellStyle name="_KT_TG_2_BC NQ11-CP - chinh sua lai" xfId="886"/>
    <cellStyle name="_KT_TG_2_BC NQ11-CP-Quynh sau bieu so3" xfId="887"/>
    <cellStyle name="_KT_TG_2_BC_NQ11-CP_-_Thao_sua_lai" xfId="888"/>
    <cellStyle name="_KT_TG_2_Bieu mau cong trinh khoi cong moi 3-4" xfId="889"/>
    <cellStyle name="_KT_TG_2_Bieu3ODA" xfId="890"/>
    <cellStyle name="_KT_TG_2_Bieu3ODA_1" xfId="891"/>
    <cellStyle name="_KT_TG_2_Bieu4HTMT" xfId="892"/>
    <cellStyle name="_KT_TG_2_bo sung von KCH nam 2010 va Du an tre kho khan" xfId="893"/>
    <cellStyle name="_KT_TG_2_Book1" xfId="894"/>
    <cellStyle name="_KT_TG_2_Book1 2" xfId="895"/>
    <cellStyle name="_KT_TG_2_Book1_1" xfId="896"/>
    <cellStyle name="_KT_TG_2_Book1_1 2" xfId="897"/>
    <cellStyle name="_KT_TG_2_Book1_1_BC CV 6403 BKHĐT" xfId="898"/>
    <cellStyle name="_KT_TG_2_Book1_1_Bieu mau cong trinh khoi cong moi 3-4" xfId="899"/>
    <cellStyle name="_KT_TG_2_Book1_1_Bieu3ODA" xfId="900"/>
    <cellStyle name="_KT_TG_2_Book1_1_Bieu4HTMT" xfId="901"/>
    <cellStyle name="_KT_TG_2_Book1_1_Book1" xfId="902"/>
    <cellStyle name="_KT_TG_2_Book1_1_Luy ke von ung nam 2011 -Thoa gui ngay 12-8-2012" xfId="903"/>
    <cellStyle name="_KT_TG_2_Book1_2" xfId="904"/>
    <cellStyle name="_KT_TG_2_Book1_2 2" xfId="905"/>
    <cellStyle name="_KT_TG_2_Book1_2_BC CV 6403 BKHĐT" xfId="906"/>
    <cellStyle name="_KT_TG_2_Book1_2_Bieu3ODA" xfId="907"/>
    <cellStyle name="_KT_TG_2_Book1_2_Luy ke von ung nam 2011 -Thoa gui ngay 12-8-2012" xfId="908"/>
    <cellStyle name="_KT_TG_2_Book1_3" xfId="909"/>
    <cellStyle name="_KT_TG_2_Book1_3 2" xfId="910"/>
    <cellStyle name="_KT_TG_2_Book1_4" xfId="911"/>
    <cellStyle name="_KT_TG_2_Book1_BC CV 6403 BKHĐT" xfId="912"/>
    <cellStyle name="_KT_TG_2_Book1_Bieu mau cong trinh khoi cong moi 3-4" xfId="913"/>
    <cellStyle name="_KT_TG_2_Book1_Bieu3ODA" xfId="914"/>
    <cellStyle name="_KT_TG_2_Book1_Bieu4HTMT" xfId="915"/>
    <cellStyle name="_KT_TG_2_Book1_bo sung von KCH nam 2010 va Du an tre kho khan" xfId="916"/>
    <cellStyle name="_KT_TG_2_Book1_Book1" xfId="917"/>
    <cellStyle name="_KT_TG_2_Book1_danh muc chuan bi dau tu 2011 ngay 07-6-2011" xfId="918"/>
    <cellStyle name="_KT_TG_2_Book1_Danh muc pbo nguon von XSKT, XDCB nam 2009 chuyen qua nam 2010" xfId="919"/>
    <cellStyle name="_KT_TG_2_Book1_dieu chinh KH 2011 ngay 26-5-2011111" xfId="920"/>
    <cellStyle name="_KT_TG_2_Book1_DS KCH PHAN BO VON NSDP NAM 2010" xfId="921"/>
    <cellStyle name="_KT_TG_2_Book1_giao KH 2011 ngay 10-12-2010" xfId="922"/>
    <cellStyle name="_KT_TG_2_Book1_Luy ke von ung nam 2011 -Thoa gui ngay 12-8-2012" xfId="923"/>
    <cellStyle name="_KT_TG_2_CAU Khanh Nam(Thi Cong)" xfId="924"/>
    <cellStyle name="_KT_TG_2_ChiHuong_ApGia" xfId="925"/>
    <cellStyle name="_KT_TG_2_CoCauPhi (version 1)" xfId="926"/>
    <cellStyle name="_KT_TG_2_Copy of 05-12  KH trung han 2016-2020 - Liem Thinh edited (1)" xfId="927"/>
    <cellStyle name="_KT_TG_2_danh muc chuan bi dau tu 2011 ngay 07-6-2011" xfId="928"/>
    <cellStyle name="_KT_TG_2_Danh muc pbo nguon von XSKT, XDCB nam 2009 chuyen qua nam 2010" xfId="929"/>
    <cellStyle name="_KT_TG_2_DAU NOI PL-CL TAI PHU LAMHC" xfId="930"/>
    <cellStyle name="_KT_TG_2_dieu chinh KH 2011 ngay 26-5-2011111" xfId="931"/>
    <cellStyle name="_KT_TG_2_DS KCH PHAN BO VON NSDP NAM 2010" xfId="932"/>
    <cellStyle name="_KT_TG_2_DTCDT MR.2N110.HOCMON.TDTOAN.CCUNG" xfId="933"/>
    <cellStyle name="_KT_TG_2_DU TRU VAT TU" xfId="934"/>
    <cellStyle name="_KT_TG_2_giao KH 2011 ngay 10-12-2010" xfId="935"/>
    <cellStyle name="_KT_TG_2_GTGT 2003" xfId="936"/>
    <cellStyle name="_KT_TG_2_KE KHAI THUE GTGT 2004" xfId="937"/>
    <cellStyle name="_KT_TG_2_KE KHAI THUE GTGT 2004_BCTC2004" xfId="938"/>
    <cellStyle name="_KT_TG_2_KH TPCP 2016-2020 (tong hop)" xfId="939"/>
    <cellStyle name="_KT_TG_2_KH TPCP vung TNB (03-1-2012)" xfId="940"/>
    <cellStyle name="_KT_TG_2_kien giang 2" xfId="941"/>
    <cellStyle name="_KT_TG_2_Lora-tungchau" xfId="942"/>
    <cellStyle name="_KT_TG_2_Luy ke von ung nam 2011 -Thoa gui ngay 12-8-2012" xfId="943"/>
    <cellStyle name="_KT_TG_2_NhanCong" xfId="944"/>
    <cellStyle name="_KT_TG_2_N-X-T-04" xfId="945"/>
    <cellStyle name="_KT_TG_2_PGIA-phieu tham tra Kho bac" xfId="946"/>
    <cellStyle name="_KT_TG_2_phu luc tong ket tinh hinh TH giai doan 03-10 (ngay 30)" xfId="947"/>
    <cellStyle name="_KT_TG_2_PT02-02" xfId="948"/>
    <cellStyle name="_KT_TG_2_PT02-02_Book1" xfId="949"/>
    <cellStyle name="_KT_TG_2_PT02-03" xfId="950"/>
    <cellStyle name="_KT_TG_2_PT02-03_Book1" xfId="951"/>
    <cellStyle name="_KT_TG_2_Qt-HT3PQ1(CauKho)" xfId="952"/>
    <cellStyle name="_KT_TG_2_Sheet1" xfId="953"/>
    <cellStyle name="_KT_TG_2_TK152-04" xfId="954"/>
    <cellStyle name="_KT_TG_2_ÿÿÿÿÿ" xfId="955"/>
    <cellStyle name="_KT_TG_2_ÿÿÿÿÿ_Bieu mau cong trinh khoi cong moi 3-4" xfId="956"/>
    <cellStyle name="_KT_TG_2_ÿÿÿÿÿ_Bieu3ODA" xfId="957"/>
    <cellStyle name="_KT_TG_2_ÿÿÿÿÿ_Bieu4HTMT" xfId="958"/>
    <cellStyle name="_KT_TG_2_ÿÿÿÿÿ_KH TPCP vung TNB (03-1-2012)" xfId="959"/>
    <cellStyle name="_KT_TG_2_ÿÿÿÿÿ_kien giang 2" xfId="960"/>
    <cellStyle name="_KT_TG_3" xfId="961"/>
    <cellStyle name="_KT_TG_4" xfId="962"/>
    <cellStyle name="_KT_TG_4 2" xfId="963"/>
    <cellStyle name="_KT_TG_4_05-12  KH trung han 2016-2020 - Liem Thinh edited" xfId="964"/>
    <cellStyle name="_KT_TG_4_Copy of 05-12  KH trung han 2016-2020 - Liem Thinh edited (1)" xfId="965"/>
    <cellStyle name="_KT_TG_4_KH TPCP 2016-2020 (tong hop)" xfId="966"/>
    <cellStyle name="_KT_TG_4_Lora-tungchau" xfId="967"/>
    <cellStyle name="_KT_TG_4_Lora-tungchau 2" xfId="968"/>
    <cellStyle name="_KT_TG_4_Lora-tungchau_05-12  KH trung han 2016-2020 - Liem Thinh edited" xfId="969"/>
    <cellStyle name="_KT_TG_4_Lora-tungchau_Copy of 05-12  KH trung han 2016-2020 - Liem Thinh edited (1)" xfId="970"/>
    <cellStyle name="_KT_TG_4_Lora-tungchau_KH TPCP 2016-2020 (tong hop)" xfId="971"/>
    <cellStyle name="_KT_TG_4_Qt-HT3PQ1(CauKho)" xfId="972"/>
    <cellStyle name="_Lora-tungchau" xfId="973"/>
    <cellStyle name="_Lora-tungchau 2" xfId="974"/>
    <cellStyle name="_Lora-tungchau_05-12  KH trung han 2016-2020 - Liem Thinh edited" xfId="975"/>
    <cellStyle name="_Lora-tungchau_Copy of 05-12  KH trung han 2016-2020 - Liem Thinh edited (1)" xfId="976"/>
    <cellStyle name="_Lora-tungchau_KH TPCP 2016-2020 (tong hop)" xfId="977"/>
    <cellStyle name="_Luy ke von ung nam 2011 -Thoa gui ngay 12-8-2012" xfId="978"/>
    <cellStyle name="_mau so 3" xfId="979"/>
    <cellStyle name="_MauThanTKKT-goi7-DonGia2143(vl t7)" xfId="980"/>
    <cellStyle name="_MauThanTKKT-goi7-DonGia2143(vl t7)_!1 1 bao cao giao KH ve HTCMT vung TNB   12-12-2011" xfId="981"/>
    <cellStyle name="_MauThanTKKT-goi7-DonGia2143(vl t7)_Bieu4HTMT" xfId="982"/>
    <cellStyle name="_MauThanTKKT-goi7-DonGia2143(vl t7)_Bieu4HTMT_!1 1 bao cao giao KH ve HTCMT vung TNB   12-12-2011" xfId="983"/>
    <cellStyle name="_MauThanTKKT-goi7-DonGia2143(vl t7)_Bieu4HTMT_KH TPCP vung TNB (03-1-2012)" xfId="984"/>
    <cellStyle name="_MauThanTKKT-goi7-DonGia2143(vl t7)_KH TPCP vung TNB (03-1-2012)" xfId="985"/>
    <cellStyle name="_Nhu cau von ung truoc 2011 Tha h Hoa + Nge An gui TW" xfId="986"/>
    <cellStyle name="_Nhu cau von ung truoc 2011 Tha h Hoa + Nge An gui TW_!1 1 bao cao giao KH ve HTCMT vung TNB   12-12-2011" xfId="987"/>
    <cellStyle name="_Nhu cau von ung truoc 2011 Tha h Hoa + Nge An gui TW_Bieu4HTMT" xfId="988"/>
    <cellStyle name="_Nhu cau von ung truoc 2011 Tha h Hoa + Nge An gui TW_Bieu4HTMT_!1 1 bao cao giao KH ve HTCMT vung TNB   12-12-2011" xfId="989"/>
    <cellStyle name="_Nhu cau von ung truoc 2011 Tha h Hoa + Nge An gui TW_Bieu4HTMT_KH TPCP vung TNB (03-1-2012)" xfId="990"/>
    <cellStyle name="_Nhu cau von ung truoc 2011 Tha h Hoa + Nge An gui TW_KH TPCP vung TNB (03-1-2012)" xfId="991"/>
    <cellStyle name="_N-X-T-04" xfId="992"/>
    <cellStyle name="_PERSONAL" xfId="993"/>
    <cellStyle name="_PERSONAL_BC CV 6403 BKHĐT" xfId="994"/>
    <cellStyle name="_PERSONAL_Bieu mau cong trinh khoi cong moi 3-4" xfId="995"/>
    <cellStyle name="_PERSONAL_Bieu3ODA" xfId="996"/>
    <cellStyle name="_PERSONAL_Bieu4HTMT" xfId="997"/>
    <cellStyle name="_PERSONAL_Book1" xfId="998"/>
    <cellStyle name="_PERSONAL_Book1 2" xfId="999"/>
    <cellStyle name="_PERSONAL_HTQ.8 GD1" xfId="1000"/>
    <cellStyle name="_PERSONAL_HTQ.8 GD1_05-12  KH trung han 2016-2020 - Liem Thinh edited" xfId="1001"/>
    <cellStyle name="_PERSONAL_HTQ.8 GD1_Copy of 05-12  KH trung han 2016-2020 - Liem Thinh edited (1)" xfId="1002"/>
    <cellStyle name="_PERSONAL_HTQ.8 GD1_KH TPCP 2016-2020 (tong hop)" xfId="1003"/>
    <cellStyle name="_PERSONAL_Luy ke von ung nam 2011 -Thoa gui ngay 12-8-2012" xfId="1004"/>
    <cellStyle name="_PERSONAL_Tong hop KHCB 2001" xfId="1005"/>
    <cellStyle name="_Phan bo KH 2009 TPCP" xfId="1006"/>
    <cellStyle name="_phong bo mon22" xfId="1007"/>
    <cellStyle name="_phong bo mon22_!1 1 bao cao giao KH ve HTCMT vung TNB   12-12-2011" xfId="1008"/>
    <cellStyle name="_phong bo mon22_KH TPCP vung TNB (03-1-2012)" xfId="1009"/>
    <cellStyle name="_Phu luc 2 (Bieu 2) TH KH 2010" xfId="1010"/>
    <cellStyle name="_phu luc tong ket tinh hinh TH giai doan 03-10 (ngay 30)" xfId="1011"/>
    <cellStyle name="_Phuluckinhphi_DC_lan 4_YL" xfId="1012"/>
    <cellStyle name="_Q TOAN  SCTX QL.62 QUI I ( oanh)" xfId="1013"/>
    <cellStyle name="_Q TOAN  SCTX QL.62 QUI II ( oanh)" xfId="1014"/>
    <cellStyle name="_QT SCTXQL62_QT1 (Cty QL)" xfId="1015"/>
    <cellStyle name="_Qt-HT3PQ1(CauKho)" xfId="1016"/>
    <cellStyle name="_Sheet1" xfId="1017"/>
    <cellStyle name="_Sheet2" xfId="1018"/>
    <cellStyle name="_TG-TH" xfId="1019"/>
    <cellStyle name="_TG-TH_1" xfId="1020"/>
    <cellStyle name="_TG-TH_1 2" xfId="1021"/>
    <cellStyle name="_TG-TH_1_05-12  KH trung han 2016-2020 - Liem Thinh edited" xfId="1022"/>
    <cellStyle name="_TG-TH_1_ApGiaVatTu_cayxanh_latgach" xfId="1023"/>
    <cellStyle name="_TG-TH_1_BANG TONG HOP TINH HINH THANH QUYET TOAN (MOI I)" xfId="1024"/>
    <cellStyle name="_TG-TH_1_BAO CAO KLCT PT2000" xfId="1025"/>
    <cellStyle name="_TG-TH_1_BAO CAO PT2000" xfId="1026"/>
    <cellStyle name="_TG-TH_1_BAO CAO PT2000_Book1" xfId="1027"/>
    <cellStyle name="_TG-TH_1_Bao cao XDCB 2001 - T11 KH dieu chinh 20-11-THAI" xfId="1028"/>
    <cellStyle name="_TG-TH_1_BAO GIA NGAY 24-10-08 (co dam)" xfId="1029"/>
    <cellStyle name="_TG-TH_1_BC  NAM 2007" xfId="1030"/>
    <cellStyle name="_TG-TH_1_BC CV 6403 BKHĐT" xfId="1031"/>
    <cellStyle name="_TG-TH_1_BC NQ11-CP - chinh sua lai" xfId="1032"/>
    <cellStyle name="_TG-TH_1_BC NQ11-CP-Quynh sau bieu so3" xfId="1033"/>
    <cellStyle name="_TG-TH_1_BC_NQ11-CP_-_Thao_sua_lai" xfId="1034"/>
    <cellStyle name="_TG-TH_1_Bieu mau cong trinh khoi cong moi 3-4" xfId="1035"/>
    <cellStyle name="_TG-TH_1_Bieu3ODA" xfId="1036"/>
    <cellStyle name="_TG-TH_1_Bieu3ODA_1" xfId="1037"/>
    <cellStyle name="_TG-TH_1_Bieu4HTMT" xfId="1038"/>
    <cellStyle name="_TG-TH_1_bo sung von KCH nam 2010 va Du an tre kho khan" xfId="1039"/>
    <cellStyle name="_TG-TH_1_Book1" xfId="1040"/>
    <cellStyle name="_TG-TH_1_Book1 2" xfId="1041"/>
    <cellStyle name="_TG-TH_1_Book1_1" xfId="1042"/>
    <cellStyle name="_TG-TH_1_Book1_1 2" xfId="1043"/>
    <cellStyle name="_TG-TH_1_Book1_1_BC CV 6403 BKHĐT" xfId="1044"/>
    <cellStyle name="_TG-TH_1_Book1_1_Bieu mau cong trinh khoi cong moi 3-4" xfId="1045"/>
    <cellStyle name="_TG-TH_1_Book1_1_Bieu3ODA" xfId="1046"/>
    <cellStyle name="_TG-TH_1_Book1_1_Bieu4HTMT" xfId="1047"/>
    <cellStyle name="_TG-TH_1_Book1_1_Book1" xfId="1048"/>
    <cellStyle name="_TG-TH_1_Book1_1_Luy ke von ung nam 2011 -Thoa gui ngay 12-8-2012" xfId="1049"/>
    <cellStyle name="_TG-TH_1_Book1_2" xfId="1050"/>
    <cellStyle name="_TG-TH_1_Book1_2 2" xfId="1051"/>
    <cellStyle name="_TG-TH_1_Book1_2_BC CV 6403 BKHĐT" xfId="1052"/>
    <cellStyle name="_TG-TH_1_Book1_2_Bieu3ODA" xfId="1053"/>
    <cellStyle name="_TG-TH_1_Book1_2_Luy ke von ung nam 2011 -Thoa gui ngay 12-8-2012" xfId="1054"/>
    <cellStyle name="_TG-TH_1_Book1_3" xfId="1055"/>
    <cellStyle name="_TG-TH_1_Book1_4" xfId="1056"/>
    <cellStyle name="_TG-TH_1_Book1_BC CV 6403 BKHĐT" xfId="1057"/>
    <cellStyle name="_TG-TH_1_Book1_BC-QT-WB-dthao" xfId="1058"/>
    <cellStyle name="_TG-TH_1_Book1_Bieu mau cong trinh khoi cong moi 3-4" xfId="1059"/>
    <cellStyle name="_TG-TH_1_Book1_Bieu3ODA" xfId="1060"/>
    <cellStyle name="_TG-TH_1_Book1_Bieu4HTMT" xfId="1061"/>
    <cellStyle name="_TG-TH_1_Book1_bo sung von KCH nam 2010 va Du an tre kho khan" xfId="1062"/>
    <cellStyle name="_TG-TH_1_Book1_Book1" xfId="1063"/>
    <cellStyle name="_TG-TH_1_Book1_danh muc chuan bi dau tu 2011 ngay 07-6-2011" xfId="1064"/>
    <cellStyle name="_TG-TH_1_Book1_Danh muc pbo nguon von XSKT, XDCB nam 2009 chuyen qua nam 2010" xfId="1065"/>
    <cellStyle name="_TG-TH_1_Book1_dieu chinh KH 2011 ngay 26-5-2011111" xfId="1066"/>
    <cellStyle name="_TG-TH_1_Book1_DS KCH PHAN BO VON NSDP NAM 2010" xfId="1067"/>
    <cellStyle name="_TG-TH_1_Book1_giao KH 2011 ngay 10-12-2010" xfId="1068"/>
    <cellStyle name="_TG-TH_1_Book1_Luy ke von ung nam 2011 -Thoa gui ngay 12-8-2012" xfId="1069"/>
    <cellStyle name="_TG-TH_1_CAU Khanh Nam(Thi Cong)" xfId="1070"/>
    <cellStyle name="_TG-TH_1_ChiHuong_ApGia" xfId="1071"/>
    <cellStyle name="_TG-TH_1_CoCauPhi (version 1)" xfId="1072"/>
    <cellStyle name="_TG-TH_1_Copy of 05-12  KH trung han 2016-2020 - Liem Thinh edited (1)" xfId="1073"/>
    <cellStyle name="_TG-TH_1_danh muc chuan bi dau tu 2011 ngay 07-6-2011" xfId="1074"/>
    <cellStyle name="_TG-TH_1_Danh muc pbo nguon von XSKT, XDCB nam 2009 chuyen qua nam 2010" xfId="1075"/>
    <cellStyle name="_TG-TH_1_DAU NOI PL-CL TAI PHU LAMHC" xfId="1076"/>
    <cellStyle name="_TG-TH_1_dieu chinh KH 2011 ngay 26-5-2011111" xfId="1077"/>
    <cellStyle name="_TG-TH_1_DS KCH PHAN BO VON NSDP NAM 2010" xfId="1078"/>
    <cellStyle name="_TG-TH_1_DTCDT MR.2N110.HOCMON.TDTOAN.CCUNG" xfId="1079"/>
    <cellStyle name="_TG-TH_1_DU TRU VAT TU" xfId="1080"/>
    <cellStyle name="_TG-TH_1_giao KH 2011 ngay 10-12-2010" xfId="1081"/>
    <cellStyle name="_TG-TH_1_GTGT 2003" xfId="1082"/>
    <cellStyle name="_TG-TH_1_KE KHAI THUE GTGT 2004" xfId="1083"/>
    <cellStyle name="_TG-TH_1_KE KHAI THUE GTGT 2004_BCTC2004" xfId="1084"/>
    <cellStyle name="_TG-TH_1_KH TPCP 2016-2020 (tong hop)" xfId="1085"/>
    <cellStyle name="_TG-TH_1_KH TPCP vung TNB (03-1-2012)" xfId="1086"/>
    <cellStyle name="_TG-TH_1_kien giang 2" xfId="1087"/>
    <cellStyle name="_TG-TH_1_Lora-tungchau" xfId="1088"/>
    <cellStyle name="_TG-TH_1_Luy ke von ung nam 2011 -Thoa gui ngay 12-8-2012" xfId="1089"/>
    <cellStyle name="_TG-TH_1_NhanCong" xfId="1090"/>
    <cellStyle name="_TG-TH_1_N-X-T-04" xfId="1091"/>
    <cellStyle name="_TG-TH_1_PGIA-phieu tham tra Kho bac" xfId="1092"/>
    <cellStyle name="_TG-TH_1_phu luc tong ket tinh hinh TH giai doan 03-10 (ngay 30)" xfId="1093"/>
    <cellStyle name="_TG-TH_1_PT02-02" xfId="1094"/>
    <cellStyle name="_TG-TH_1_PT02-02_Book1" xfId="1095"/>
    <cellStyle name="_TG-TH_1_PT02-03" xfId="1096"/>
    <cellStyle name="_TG-TH_1_PT02-03_Book1" xfId="1097"/>
    <cellStyle name="_TG-TH_1_Qt-HT3PQ1(CauKho)" xfId="1098"/>
    <cellStyle name="_TG-TH_1_Sheet1" xfId="1099"/>
    <cellStyle name="_TG-TH_1_TK152-04" xfId="1100"/>
    <cellStyle name="_TG-TH_1_ÿÿÿÿÿ" xfId="1101"/>
    <cellStyle name="_TG-TH_1_ÿÿÿÿÿ_Bieu mau cong trinh khoi cong moi 3-4" xfId="1102"/>
    <cellStyle name="_TG-TH_1_ÿÿÿÿÿ_Bieu3ODA" xfId="1103"/>
    <cellStyle name="_TG-TH_1_ÿÿÿÿÿ_Bieu4HTMT" xfId="1104"/>
    <cellStyle name="_TG-TH_1_ÿÿÿÿÿ_KH TPCP vung TNB (03-1-2012)" xfId="1105"/>
    <cellStyle name="_TG-TH_1_ÿÿÿÿÿ_kien giang 2" xfId="1106"/>
    <cellStyle name="_TG-TH_2" xfId="1107"/>
    <cellStyle name="_TG-TH_2 2" xfId="1108"/>
    <cellStyle name="_TG-TH_2_05-12  KH trung han 2016-2020 - Liem Thinh edited" xfId="1109"/>
    <cellStyle name="_TG-TH_2_ApGiaVatTu_cayxanh_latgach" xfId="1110"/>
    <cellStyle name="_TG-TH_2_BANG TONG HOP TINH HINH THANH QUYET TOAN (MOI I)" xfId="1111"/>
    <cellStyle name="_TG-TH_2_BAO CAO KLCT PT2000" xfId="1112"/>
    <cellStyle name="_TG-TH_2_BAO CAO PT2000" xfId="1113"/>
    <cellStyle name="_TG-TH_2_BAO CAO PT2000_Book1" xfId="1114"/>
    <cellStyle name="_TG-TH_2_Bao cao XDCB 2001 - T11 KH dieu chinh 20-11-THAI" xfId="1115"/>
    <cellStyle name="_TG-TH_2_BAO GIA NGAY 24-10-08 (co dam)" xfId="1116"/>
    <cellStyle name="_TG-TH_2_BC  NAM 2007" xfId="1117"/>
    <cellStyle name="_TG-TH_2_BC CV 6403 BKHĐT" xfId="1118"/>
    <cellStyle name="_TG-TH_2_BC NQ11-CP - chinh sua lai" xfId="1119"/>
    <cellStyle name="_TG-TH_2_BC NQ11-CP-Quynh sau bieu so3" xfId="1120"/>
    <cellStyle name="_TG-TH_2_BC_NQ11-CP_-_Thao_sua_lai" xfId="1121"/>
    <cellStyle name="_TG-TH_2_Bieu mau cong trinh khoi cong moi 3-4" xfId="1122"/>
    <cellStyle name="_TG-TH_2_Bieu3ODA" xfId="1123"/>
    <cellStyle name="_TG-TH_2_Bieu3ODA_1" xfId="1124"/>
    <cellStyle name="_TG-TH_2_Bieu4HTMT" xfId="1125"/>
    <cellStyle name="_TG-TH_2_bo sung von KCH nam 2010 va Du an tre kho khan" xfId="1126"/>
    <cellStyle name="_TG-TH_2_Book1" xfId="1127"/>
    <cellStyle name="_TG-TH_2_Book1 2" xfId="1128"/>
    <cellStyle name="_TG-TH_2_Book1_1" xfId="1129"/>
    <cellStyle name="_TG-TH_2_Book1_1 2" xfId="1130"/>
    <cellStyle name="_TG-TH_2_Book1_1_BC CV 6403 BKHĐT" xfId="1131"/>
    <cellStyle name="_TG-TH_2_Book1_1_Bieu mau cong trinh khoi cong moi 3-4" xfId="1132"/>
    <cellStyle name="_TG-TH_2_Book1_1_Bieu3ODA" xfId="1133"/>
    <cellStyle name="_TG-TH_2_Book1_1_Bieu4HTMT" xfId="1134"/>
    <cellStyle name="_TG-TH_2_Book1_1_Book1" xfId="1135"/>
    <cellStyle name="_TG-TH_2_Book1_1_Luy ke von ung nam 2011 -Thoa gui ngay 12-8-2012" xfId="1136"/>
    <cellStyle name="_TG-TH_2_Book1_2" xfId="1137"/>
    <cellStyle name="_TG-TH_2_Book1_2 2" xfId="1138"/>
    <cellStyle name="_TG-TH_2_Book1_2_BC CV 6403 BKHĐT" xfId="1139"/>
    <cellStyle name="_TG-TH_2_Book1_2_Bieu3ODA" xfId="1140"/>
    <cellStyle name="_TG-TH_2_Book1_2_Luy ke von ung nam 2011 -Thoa gui ngay 12-8-2012" xfId="1141"/>
    <cellStyle name="_TG-TH_2_Book1_3" xfId="1142"/>
    <cellStyle name="_TG-TH_2_Book1_3 2" xfId="1143"/>
    <cellStyle name="_TG-TH_2_Book1_4" xfId="1144"/>
    <cellStyle name="_TG-TH_2_Book1_BC CV 6403 BKHĐT" xfId="1145"/>
    <cellStyle name="_TG-TH_2_Book1_Bieu mau cong trinh khoi cong moi 3-4" xfId="1146"/>
    <cellStyle name="_TG-TH_2_Book1_Bieu3ODA" xfId="1147"/>
    <cellStyle name="_TG-TH_2_Book1_Bieu4HTMT" xfId="1148"/>
    <cellStyle name="_TG-TH_2_Book1_bo sung von KCH nam 2010 va Du an tre kho khan" xfId="1149"/>
    <cellStyle name="_TG-TH_2_Book1_Book1" xfId="1150"/>
    <cellStyle name="_TG-TH_2_Book1_danh muc chuan bi dau tu 2011 ngay 07-6-2011" xfId="1151"/>
    <cellStyle name="_TG-TH_2_Book1_Danh muc pbo nguon von XSKT, XDCB nam 2009 chuyen qua nam 2010" xfId="1152"/>
    <cellStyle name="_TG-TH_2_Book1_dieu chinh KH 2011 ngay 26-5-2011111" xfId="1153"/>
    <cellStyle name="_TG-TH_2_Book1_DS KCH PHAN BO VON NSDP NAM 2010" xfId="1154"/>
    <cellStyle name="_TG-TH_2_Book1_giao KH 2011 ngay 10-12-2010" xfId="1155"/>
    <cellStyle name="_TG-TH_2_Book1_Luy ke von ung nam 2011 -Thoa gui ngay 12-8-2012" xfId="1156"/>
    <cellStyle name="_TG-TH_2_CAU Khanh Nam(Thi Cong)" xfId="1157"/>
    <cellStyle name="_TG-TH_2_ChiHuong_ApGia" xfId="1158"/>
    <cellStyle name="_TG-TH_2_CoCauPhi (version 1)" xfId="1159"/>
    <cellStyle name="_TG-TH_2_Copy of 05-12  KH trung han 2016-2020 - Liem Thinh edited (1)" xfId="1160"/>
    <cellStyle name="_TG-TH_2_danh muc chuan bi dau tu 2011 ngay 07-6-2011" xfId="1161"/>
    <cellStyle name="_TG-TH_2_Danh muc pbo nguon von XSKT, XDCB nam 2009 chuyen qua nam 2010" xfId="1162"/>
    <cellStyle name="_TG-TH_2_DAU NOI PL-CL TAI PHU LAMHC" xfId="1163"/>
    <cellStyle name="_TG-TH_2_dieu chinh KH 2011 ngay 26-5-2011111" xfId="1164"/>
    <cellStyle name="_TG-TH_2_DS KCH PHAN BO VON NSDP NAM 2010" xfId="1165"/>
    <cellStyle name="_TG-TH_2_DTCDT MR.2N110.HOCMON.TDTOAN.CCUNG" xfId="1166"/>
    <cellStyle name="_TG-TH_2_DU TRU VAT TU" xfId="1167"/>
    <cellStyle name="_TG-TH_2_giao KH 2011 ngay 10-12-2010" xfId="1168"/>
    <cellStyle name="_TG-TH_2_GTGT 2003" xfId="1169"/>
    <cellStyle name="_TG-TH_2_KE KHAI THUE GTGT 2004" xfId="1170"/>
    <cellStyle name="_TG-TH_2_KE KHAI THUE GTGT 2004_BCTC2004" xfId="1171"/>
    <cellStyle name="_TG-TH_2_KH TPCP 2016-2020 (tong hop)" xfId="1172"/>
    <cellStyle name="_TG-TH_2_KH TPCP vung TNB (03-1-2012)" xfId="1173"/>
    <cellStyle name="_TG-TH_2_kien giang 2" xfId="1174"/>
    <cellStyle name="_TG-TH_2_Lora-tungchau" xfId="1175"/>
    <cellStyle name="_TG-TH_2_Luy ke von ung nam 2011 -Thoa gui ngay 12-8-2012" xfId="1176"/>
    <cellStyle name="_TG-TH_2_NhanCong" xfId="1177"/>
    <cellStyle name="_TG-TH_2_N-X-T-04" xfId="1178"/>
    <cellStyle name="_TG-TH_2_PGIA-phieu tham tra Kho bac" xfId="1179"/>
    <cellStyle name="_TG-TH_2_phu luc tong ket tinh hinh TH giai doan 03-10 (ngay 30)" xfId="1180"/>
    <cellStyle name="_TG-TH_2_PT02-02" xfId="1181"/>
    <cellStyle name="_TG-TH_2_PT02-02_Book1" xfId="1182"/>
    <cellStyle name="_TG-TH_2_PT02-03" xfId="1183"/>
    <cellStyle name="_TG-TH_2_PT02-03_Book1" xfId="1184"/>
    <cellStyle name="_TG-TH_2_Qt-HT3PQ1(CauKho)" xfId="1185"/>
    <cellStyle name="_TG-TH_2_Sheet1" xfId="1186"/>
    <cellStyle name="_TG-TH_2_TK152-04" xfId="1187"/>
    <cellStyle name="_TG-TH_2_ÿÿÿÿÿ" xfId="1188"/>
    <cellStyle name="_TG-TH_2_ÿÿÿÿÿ_Bieu mau cong trinh khoi cong moi 3-4" xfId="1189"/>
    <cellStyle name="_TG-TH_2_ÿÿÿÿÿ_Bieu3ODA" xfId="1190"/>
    <cellStyle name="_TG-TH_2_ÿÿÿÿÿ_Bieu4HTMT" xfId="1191"/>
    <cellStyle name="_TG-TH_2_ÿÿÿÿÿ_KH TPCP vung TNB (03-1-2012)" xfId="1192"/>
    <cellStyle name="_TG-TH_2_ÿÿÿÿÿ_kien giang 2" xfId="1193"/>
    <cellStyle name="_TG-TH_3" xfId="1194"/>
    <cellStyle name="_TG-TH_3 2" xfId="1195"/>
    <cellStyle name="_TG-TH_3_05-12  KH trung han 2016-2020 - Liem Thinh edited" xfId="1196"/>
    <cellStyle name="_TG-TH_3_Copy of 05-12  KH trung han 2016-2020 - Liem Thinh edited (1)" xfId="1197"/>
    <cellStyle name="_TG-TH_3_KH TPCP 2016-2020 (tong hop)" xfId="1198"/>
    <cellStyle name="_TG-TH_3_Lora-tungchau" xfId="1199"/>
    <cellStyle name="_TG-TH_3_Lora-tungchau 2" xfId="1200"/>
    <cellStyle name="_TG-TH_3_Lora-tungchau_05-12  KH trung han 2016-2020 - Liem Thinh edited" xfId="1201"/>
    <cellStyle name="_TG-TH_3_Lora-tungchau_Copy of 05-12  KH trung han 2016-2020 - Liem Thinh edited (1)" xfId="1202"/>
    <cellStyle name="_TG-TH_3_Lora-tungchau_KH TPCP 2016-2020 (tong hop)" xfId="1203"/>
    <cellStyle name="_TG-TH_3_Qt-HT3PQ1(CauKho)" xfId="1204"/>
    <cellStyle name="_TG-TH_4" xfId="1205"/>
    <cellStyle name="_TH KH 2010" xfId="1206"/>
    <cellStyle name="_TK152-04" xfId="1207"/>
    <cellStyle name="_Tong dutoan PP LAHAI" xfId="1208"/>
    <cellStyle name="_TPCP GT-24-5-Mien Nui" xfId="1209"/>
    <cellStyle name="_TPCP GT-24-5-Mien Nui_!1 1 bao cao giao KH ve HTCMT vung TNB   12-12-2011" xfId="1210"/>
    <cellStyle name="_TPCP GT-24-5-Mien Nui_Bieu4HTMT" xfId="1211"/>
    <cellStyle name="_TPCP GT-24-5-Mien Nui_Bieu4HTMT_!1 1 bao cao giao KH ve HTCMT vung TNB   12-12-2011" xfId="1212"/>
    <cellStyle name="_TPCP GT-24-5-Mien Nui_Bieu4HTMT_KH TPCP vung TNB (03-1-2012)" xfId="1213"/>
    <cellStyle name="_TPCP GT-24-5-Mien Nui_KH TPCP vung TNB (03-1-2012)" xfId="1214"/>
    <cellStyle name="_TT209BTC3" xfId="1215"/>
    <cellStyle name="_ung truoc 2011 NSTW Thanh Hoa + Nge An gui Thu 12-5" xfId="1216"/>
    <cellStyle name="_ung truoc 2011 NSTW Thanh Hoa + Nge An gui Thu 12-5_!1 1 bao cao giao KH ve HTCMT vung TNB   12-12-2011" xfId="1217"/>
    <cellStyle name="_ung truoc 2011 NSTW Thanh Hoa + Nge An gui Thu 12-5_Bieu4HTMT" xfId="1218"/>
    <cellStyle name="_ung truoc 2011 NSTW Thanh Hoa + Nge An gui Thu 12-5_Bieu4HTMT_!1 1 bao cao giao KH ve HTCMT vung TNB   12-12-2011" xfId="1219"/>
    <cellStyle name="_ung truoc 2011 NSTW Thanh Hoa + Nge An gui Thu 12-5_Bieu4HTMT_KH TPCP vung TNB (03-1-2012)" xfId="1220"/>
    <cellStyle name="_ung truoc 2011 NSTW Thanh Hoa + Nge An gui Thu 12-5_KH TPCP vung TNB (03-1-2012)" xfId="1221"/>
    <cellStyle name="_ung truoc cua long an (6-5-2010)" xfId="1222"/>
    <cellStyle name="_Ung von nam 2011 vung TNB - Doan Cong tac (12-5-2010)" xfId="1223"/>
    <cellStyle name="_Ung von nam 2011 vung TNB - Doan Cong tac (12-5-2010)_!1 1 bao cao giao KH ve HTCMT vung TNB   12-12-2011" xfId="1224"/>
    <cellStyle name="_Ung von nam 2011 vung TNB - Doan Cong tac (12-5-2010)_Bieu4HTMT" xfId="1225"/>
    <cellStyle name="_Ung von nam 2011 vung TNB - Doan Cong tac (12-5-2010)_Bieu4HTMT_!1 1 bao cao giao KH ve HTCMT vung TNB   12-12-2011" xfId="1226"/>
    <cellStyle name="_Ung von nam 2011 vung TNB - Doan Cong tac (12-5-2010)_Bieu4HTMT_KH TPCP vung TNB (03-1-2012)" xfId="1227"/>
    <cellStyle name="_Ung von nam 2011 vung TNB - Doan Cong tac (12-5-2010)_Chuẩn bị đầu tư 2011 (sep Hung)_KH 2012 (T3-2013)" xfId="1228"/>
    <cellStyle name="_Ung von nam 2011 vung TNB - Doan Cong tac (12-5-2010)_Cong trinh co y kien LD_Dang_NN_2011-Tay nguyen-9-10" xfId="1229"/>
    <cellStyle name="_Ung von nam 2011 vung TNB - Doan Cong tac (12-5-2010)_Cong trinh co y kien LD_Dang_NN_2011-Tay nguyen-9-10_!1 1 bao cao giao KH ve HTCMT vung TNB   12-12-2011" xfId="1230"/>
    <cellStyle name="_Ung von nam 2011 vung TNB - Doan Cong tac (12-5-2010)_Cong trinh co y kien LD_Dang_NN_2011-Tay nguyen-9-10_Bieu4HTMT" xfId="1231"/>
    <cellStyle name="_Ung von nam 2011 vung TNB - Doan Cong tac (12-5-2010)_Cong trinh co y kien LD_Dang_NN_2011-Tay nguyen-9-10_Bieu4HTMT_!1 1 bao cao giao KH ve HTCMT vung TNB   12-12-2011" xfId="1232"/>
    <cellStyle name="_Ung von nam 2011 vung TNB - Doan Cong tac (12-5-2010)_Cong trinh co y kien LD_Dang_NN_2011-Tay nguyen-9-10_Bieu4HTMT_KH TPCP vung TNB (03-1-2012)" xfId="1233"/>
    <cellStyle name="_Ung von nam 2011 vung TNB - Doan Cong tac (12-5-2010)_Cong trinh co y kien LD_Dang_NN_2011-Tay nguyen-9-10_KH TPCP vung TNB (03-1-2012)" xfId="1234"/>
    <cellStyle name="_Ung von nam 2011 vung TNB - Doan Cong tac (12-5-2010)_KH TPCP vung TNB (03-1-2012)" xfId="1235"/>
    <cellStyle name="_Ung von nam 2011 vung TNB - Doan Cong tac (12-5-2010)_TN - Ho tro khac 2011" xfId="1236"/>
    <cellStyle name="_Ung von nam 2011 vung TNB - Doan Cong tac (12-5-2010)_TN - Ho tro khac 2011_!1 1 bao cao giao KH ve HTCMT vung TNB   12-12-2011" xfId="1237"/>
    <cellStyle name="_Ung von nam 2011 vung TNB - Doan Cong tac (12-5-2010)_TN - Ho tro khac 2011_Bieu4HTMT" xfId="1238"/>
    <cellStyle name="_Ung von nam 2011 vung TNB - Doan Cong tac (12-5-2010)_TN - Ho tro khac 2011_Bieu4HTMT_!1 1 bao cao giao KH ve HTCMT vung TNB   12-12-2011" xfId="1239"/>
    <cellStyle name="_Ung von nam 2011 vung TNB - Doan Cong tac (12-5-2010)_TN - Ho tro khac 2011_Bieu4HTMT_KH TPCP vung TNB (03-1-2012)" xfId="1240"/>
    <cellStyle name="_Ung von nam 2011 vung TNB - Doan Cong tac (12-5-2010)_TN - Ho tro khac 2011_KH TPCP vung TNB (03-1-2012)" xfId="1241"/>
    <cellStyle name="_Von dau tu 2006-2020 (TL chien luoc)" xfId="1242"/>
    <cellStyle name="_Von dau tu 2006-2020 (TL chien luoc)_15_10_2013 BC nhu cau von doi ung ODA (2014-2016) ngay 15102013 Sua" xfId="1243"/>
    <cellStyle name="_Von dau tu 2006-2020 (TL chien luoc)_BC nhu cau von doi ung ODA nganh NN (BKH)" xfId="1244"/>
    <cellStyle name="_Von dau tu 2006-2020 (TL chien luoc)_BC nhu cau von doi ung ODA nganh NN (BKH)_05-12  KH trung han 2016-2020 - Liem Thinh edited" xfId="1245"/>
    <cellStyle name="_Von dau tu 2006-2020 (TL chien luoc)_BC nhu cau von doi ung ODA nganh NN (BKH)_Copy of 05-12  KH trung han 2016-2020 - Liem Thinh edited (1)" xfId="1246"/>
    <cellStyle name="_Von dau tu 2006-2020 (TL chien luoc)_BC Tai co cau (bieu TH)" xfId="1247"/>
    <cellStyle name="_Von dau tu 2006-2020 (TL chien luoc)_BC Tai co cau (bieu TH)_05-12  KH trung han 2016-2020 - Liem Thinh edited" xfId="1248"/>
    <cellStyle name="_Von dau tu 2006-2020 (TL chien luoc)_BC Tai co cau (bieu TH)_Copy of 05-12  KH trung han 2016-2020 - Liem Thinh edited (1)" xfId="1249"/>
    <cellStyle name="_Von dau tu 2006-2020 (TL chien luoc)_DK 2014-2015 final" xfId="1250"/>
    <cellStyle name="_Von dau tu 2006-2020 (TL chien luoc)_DK 2014-2015 final_05-12  KH trung han 2016-2020 - Liem Thinh edited" xfId="1251"/>
    <cellStyle name="_Von dau tu 2006-2020 (TL chien luoc)_DK 2014-2015 final_Copy of 05-12  KH trung han 2016-2020 - Liem Thinh edited (1)" xfId="1252"/>
    <cellStyle name="_Von dau tu 2006-2020 (TL chien luoc)_DK 2014-2015 new" xfId="1253"/>
    <cellStyle name="_Von dau tu 2006-2020 (TL chien luoc)_DK 2014-2015 new_05-12  KH trung han 2016-2020 - Liem Thinh edited" xfId="1254"/>
    <cellStyle name="_Von dau tu 2006-2020 (TL chien luoc)_DK 2014-2015 new_Copy of 05-12  KH trung han 2016-2020 - Liem Thinh edited (1)" xfId="1255"/>
    <cellStyle name="_Von dau tu 2006-2020 (TL chien luoc)_DK KH CBDT 2014 11-11-2013" xfId="1256"/>
    <cellStyle name="_Von dau tu 2006-2020 (TL chien luoc)_DK KH CBDT 2014 11-11-2013(1)" xfId="1257"/>
    <cellStyle name="_Von dau tu 2006-2020 (TL chien luoc)_DK KH CBDT 2014 11-11-2013(1)_05-12  KH trung han 2016-2020 - Liem Thinh edited" xfId="1258"/>
    <cellStyle name="_Von dau tu 2006-2020 (TL chien luoc)_DK KH CBDT 2014 11-11-2013(1)_Copy of 05-12  KH trung han 2016-2020 - Liem Thinh edited (1)" xfId="1259"/>
    <cellStyle name="_Von dau tu 2006-2020 (TL chien luoc)_DK KH CBDT 2014 11-11-2013_05-12  KH trung han 2016-2020 - Liem Thinh edited" xfId="1260"/>
    <cellStyle name="_Von dau tu 2006-2020 (TL chien luoc)_DK KH CBDT 2014 11-11-2013_Copy of 05-12  KH trung han 2016-2020 - Liem Thinh edited (1)" xfId="1261"/>
    <cellStyle name="_Von dau tu 2006-2020 (TL chien luoc)_KH 2011-2015" xfId="1262"/>
    <cellStyle name="_Von dau tu 2006-2020 (TL chien luoc)_tai co cau dau tu (tong hop)1" xfId="1263"/>
    <cellStyle name="_x005f_x0001_" xfId="1264"/>
    <cellStyle name="_x005f_x0001__!1 1 bao cao giao KH ve HTCMT vung TNB   12-12-2011" xfId="1265"/>
    <cellStyle name="_x005f_x0001__kien giang 2" xfId="1266"/>
    <cellStyle name="_x005f_x000d__x005f_x000a_JournalTemplate=C:\COMFO\CTALK\JOURSTD.TPL_x005f_x000d__x005f_x000a_LbStateAddress=3 3 0 251 1 89 2 311_x005f_x000d__x005f_x000a_LbStateJou" xfId="1267"/>
    <cellStyle name="_x005f_x005f_x005f_x0001_" xfId="1268"/>
    <cellStyle name="_x005f_x005f_x005f_x0001__!1 1 bao cao giao KH ve HTCMT vung TNB   12-12-2011" xfId="1269"/>
    <cellStyle name="_x005f_x005f_x005f_x0001__kien giang 2" xfId="1270"/>
    <cellStyle name="_x005f_x005f_x005f_x000d__x005f_x005f_x005f_x000a_JournalTemplate=C:\COMFO\CTALK\JOURSTD.TPL_x005f_x005f_x005f_x000d__x005f_x005f_x005f_x000a_LbStateAddress=3 3 0 251 1 89 2 311_x005f_x005f_x005f_x000d__x005f_x005f_x005f_x000a_LbStateJou" xfId="1271"/>
    <cellStyle name="_XDCB thang 12.2010" xfId="1272"/>
    <cellStyle name="_ÿÿÿÿÿ" xfId="1273"/>
    <cellStyle name="_ÿÿÿÿÿ_Bieu mau cong trinh khoi cong moi 3-4" xfId="1274"/>
    <cellStyle name="_ÿÿÿÿÿ_Bieu mau cong trinh khoi cong moi 3-4_!1 1 bao cao giao KH ve HTCMT vung TNB   12-12-2011" xfId="1275"/>
    <cellStyle name="_ÿÿÿÿÿ_Bieu mau cong trinh khoi cong moi 3-4_KH TPCP vung TNB (03-1-2012)" xfId="1276"/>
    <cellStyle name="_ÿÿÿÿÿ_Bieu3ODA" xfId="1277"/>
    <cellStyle name="_ÿÿÿÿÿ_Bieu3ODA_!1 1 bao cao giao KH ve HTCMT vung TNB   12-12-2011" xfId="1278"/>
    <cellStyle name="_ÿÿÿÿÿ_Bieu3ODA_KH TPCP vung TNB (03-1-2012)" xfId="1279"/>
    <cellStyle name="_ÿÿÿÿÿ_Bieu4HTMT" xfId="1280"/>
    <cellStyle name="_ÿÿÿÿÿ_Bieu4HTMT_!1 1 bao cao giao KH ve HTCMT vung TNB   12-12-2011" xfId="1281"/>
    <cellStyle name="_ÿÿÿÿÿ_Bieu4HTMT_KH TPCP vung TNB (03-1-2012)" xfId="1282"/>
    <cellStyle name="_ÿÿÿÿÿ_Kh ql62 (2010) 11-09" xfId="1283"/>
    <cellStyle name="_ÿÿÿÿÿ_KH TPCP vung TNB (03-1-2012)" xfId="1284"/>
    <cellStyle name="_ÿÿÿÿÿ_Khung 2012" xfId="1285"/>
    <cellStyle name="_ÿÿÿÿÿ_kien giang 2" xfId="1286"/>
    <cellStyle name="~1" xfId="1287"/>
    <cellStyle name="~1 2" xfId="1288"/>
    <cellStyle name="~1 3" xfId="1289"/>
    <cellStyle name="’Ê‰Ý [0.00]_laroux" xfId="1290"/>
    <cellStyle name="’Ê‰Ý_laroux" xfId="1291"/>
    <cellStyle name="¤@¯ë_CHI PHI QUAN LY 1-00" xfId="1292"/>
    <cellStyle name="•W?_Format" xfId="1293"/>
    <cellStyle name="•W€_’·Šú‰p•¶" xfId="1294"/>
    <cellStyle name="•W_’·Šú‰p•¶" xfId="1295"/>
    <cellStyle name="W_MARINE" xfId="1296"/>
    <cellStyle name="0" xfId="1297"/>
    <cellStyle name="0 2" xfId="1298"/>
    <cellStyle name="0,0_x000a__x000a_NA_x000a__x000a_" xfId="1299"/>
    <cellStyle name="0,0_x000d__x000a_NA_x000d__x000a_" xfId="1300"/>
    <cellStyle name="0,0_x000d__x000a_NA_x000d__x000a_ 2" xfId="1301"/>
    <cellStyle name="0,0_x000d__x000a_NA_x000d__x000a__Bieu ra soat no xay dung co ban theo VB so 6611 cua Bo KHDT" xfId="1302"/>
    <cellStyle name="0,0_x005f_x000d__x005f_x000a_NA_x005f_x000d__x005f_x000a_" xfId="1303"/>
    <cellStyle name="0.0" xfId="44"/>
    <cellStyle name="0.0 2" xfId="1304"/>
    <cellStyle name="0.00" xfId="45"/>
    <cellStyle name="0.00 2" xfId="1305"/>
    <cellStyle name="1" xfId="46"/>
    <cellStyle name="1 2" xfId="1306"/>
    <cellStyle name="1_!1 1 bao cao giao KH ve HTCMT vung TNB   12-12-2011" xfId="1307"/>
    <cellStyle name="1_BAO GIA NGAY 24-10-08 (co dam)" xfId="1308"/>
    <cellStyle name="1_Bieu4HTMT" xfId="1309"/>
    <cellStyle name="1_Book1" xfId="1310"/>
    <cellStyle name="1_Book1_1" xfId="1311"/>
    <cellStyle name="1_Book1_1_!1 1 bao cao giao KH ve HTCMT vung TNB   12-12-2011" xfId="1312"/>
    <cellStyle name="1_Book1_1_Bieu4HTMT" xfId="1313"/>
    <cellStyle name="1_Book1_1_Bieu4HTMT_!1 1 bao cao giao KH ve HTCMT vung TNB   12-12-2011" xfId="1314"/>
    <cellStyle name="1_Book1_1_Bieu4HTMT_KH TPCP vung TNB (03-1-2012)" xfId="1315"/>
    <cellStyle name="1_Book1_1_KH TPCP vung TNB (03-1-2012)" xfId="1316"/>
    <cellStyle name="1_Cau thuy dien Ban La (Cu Anh)" xfId="1317"/>
    <cellStyle name="1_Cau thuy dien Ban La (Cu Anh)_!1 1 bao cao giao KH ve HTCMT vung TNB   12-12-2011" xfId="1318"/>
    <cellStyle name="1_Cau thuy dien Ban La (Cu Anh)_Bieu4HTMT" xfId="1319"/>
    <cellStyle name="1_Cau thuy dien Ban La (Cu Anh)_Bieu4HTMT_!1 1 bao cao giao KH ve HTCMT vung TNB   12-12-2011" xfId="1320"/>
    <cellStyle name="1_Cau thuy dien Ban La (Cu Anh)_Bieu4HTMT_KH TPCP vung TNB (03-1-2012)" xfId="1321"/>
    <cellStyle name="1_Cau thuy dien Ban La (Cu Anh)_KH TPCP vung TNB (03-1-2012)" xfId="1322"/>
    <cellStyle name="1_Cong trinh co y kien LD_Dang_NN_2011-Tay nguyen-9-10" xfId="1323"/>
    <cellStyle name="1_Du toan 558 (Km17+508.12 - Km 22)" xfId="1324"/>
    <cellStyle name="1_Du toan 558 (Km17+508.12 - Km 22)_!1 1 bao cao giao KH ve HTCMT vung TNB   12-12-2011" xfId="1325"/>
    <cellStyle name="1_Du toan 558 (Km17+508.12 - Km 22)_Bieu4HTMT" xfId="1326"/>
    <cellStyle name="1_Du toan 558 (Km17+508.12 - Km 22)_Bieu4HTMT_!1 1 bao cao giao KH ve HTCMT vung TNB   12-12-2011" xfId="1327"/>
    <cellStyle name="1_Du toan 558 (Km17+508.12 - Km 22)_Bieu4HTMT_KH TPCP vung TNB (03-1-2012)" xfId="1328"/>
    <cellStyle name="1_Du toan 558 (Km17+508.12 - Km 22)_KH TPCP vung TNB (03-1-2012)" xfId="1329"/>
    <cellStyle name="1_Gia_VLQL48_duyet " xfId="1330"/>
    <cellStyle name="1_Gia_VLQL48_duyet _!1 1 bao cao giao KH ve HTCMT vung TNB   12-12-2011" xfId="1331"/>
    <cellStyle name="1_Gia_VLQL48_duyet _Bieu4HTMT" xfId="1332"/>
    <cellStyle name="1_Gia_VLQL48_duyet _Bieu4HTMT_!1 1 bao cao giao KH ve HTCMT vung TNB   12-12-2011" xfId="1333"/>
    <cellStyle name="1_Gia_VLQL48_duyet _Bieu4HTMT_KH TPCP vung TNB (03-1-2012)" xfId="1334"/>
    <cellStyle name="1_Gia_VLQL48_duyet _KH TPCP vung TNB (03-1-2012)" xfId="1335"/>
    <cellStyle name="1_Kh ql62 (2010) 11-09" xfId="1336"/>
    <cellStyle name="1_KH TPCP vung TNB (03-1-2012)" xfId="1337"/>
    <cellStyle name="1_Khung 2012" xfId="1338"/>
    <cellStyle name="1_KlQdinhduyet" xfId="1339"/>
    <cellStyle name="1_KlQdinhduyet_!1 1 bao cao giao KH ve HTCMT vung TNB   12-12-2011" xfId="1340"/>
    <cellStyle name="1_KlQdinhduyet_Bieu4HTMT" xfId="1341"/>
    <cellStyle name="1_KlQdinhduyet_Bieu4HTMT_!1 1 bao cao giao KH ve HTCMT vung TNB   12-12-2011" xfId="1342"/>
    <cellStyle name="1_KlQdinhduyet_Bieu4HTMT_KH TPCP vung TNB (03-1-2012)" xfId="1343"/>
    <cellStyle name="1_KlQdinhduyet_KH TPCP vung TNB (03-1-2012)" xfId="1344"/>
    <cellStyle name="1_TN - Ho tro khac 2011" xfId="1345"/>
    <cellStyle name="1_TRUNG PMU 5" xfId="1346"/>
    <cellStyle name="1_ÿÿÿÿÿ" xfId="1347"/>
    <cellStyle name="1_ÿÿÿÿÿ_Bieu tong hop nhu cau ung 2011 da chon loc -Mien nui" xfId="1348"/>
    <cellStyle name="1_ÿÿÿÿÿ_Bieu tong hop nhu cau ung 2011 da chon loc -Mien nui 2" xfId="1349"/>
    <cellStyle name="1_ÿÿÿÿÿ_Kh ql62 (2010) 11-09" xfId="1350"/>
    <cellStyle name="1_ÿÿÿÿÿ_Khung 2012" xfId="1351"/>
    <cellStyle name="15" xfId="1352"/>
    <cellStyle name="18" xfId="1353"/>
    <cellStyle name="¹éºÐÀ²_      " xfId="1354"/>
    <cellStyle name="2" xfId="47"/>
    <cellStyle name="2_Book1" xfId="1355"/>
    <cellStyle name="2_Book1_1" xfId="1356"/>
    <cellStyle name="2_Book1_1_!1 1 bao cao giao KH ve HTCMT vung TNB   12-12-2011" xfId="1357"/>
    <cellStyle name="2_Book1_1_Bieu4HTMT" xfId="1358"/>
    <cellStyle name="2_Book1_1_Bieu4HTMT_!1 1 bao cao giao KH ve HTCMT vung TNB   12-12-2011" xfId="1359"/>
    <cellStyle name="2_Book1_1_Bieu4HTMT_KH TPCP vung TNB (03-1-2012)" xfId="1360"/>
    <cellStyle name="2_Book1_1_KH TPCP vung TNB (03-1-2012)" xfId="1361"/>
    <cellStyle name="2_Cau thuy dien Ban La (Cu Anh)" xfId="1362"/>
    <cellStyle name="2_Cau thuy dien Ban La (Cu Anh)_!1 1 bao cao giao KH ve HTCMT vung TNB   12-12-2011" xfId="1363"/>
    <cellStyle name="2_Cau thuy dien Ban La (Cu Anh)_Bieu4HTMT" xfId="1364"/>
    <cellStyle name="2_Cau thuy dien Ban La (Cu Anh)_Bieu4HTMT_!1 1 bao cao giao KH ve HTCMT vung TNB   12-12-2011" xfId="1365"/>
    <cellStyle name="2_Cau thuy dien Ban La (Cu Anh)_Bieu4HTMT_KH TPCP vung TNB (03-1-2012)" xfId="1366"/>
    <cellStyle name="2_Cau thuy dien Ban La (Cu Anh)_KH TPCP vung TNB (03-1-2012)" xfId="1367"/>
    <cellStyle name="2_Du toan 558 (Km17+508.12 - Km 22)" xfId="1368"/>
    <cellStyle name="2_Du toan 558 (Km17+508.12 - Km 22)_!1 1 bao cao giao KH ve HTCMT vung TNB   12-12-2011" xfId="1369"/>
    <cellStyle name="2_Du toan 558 (Km17+508.12 - Km 22)_Bieu4HTMT" xfId="1370"/>
    <cellStyle name="2_Du toan 558 (Km17+508.12 - Km 22)_Bieu4HTMT_!1 1 bao cao giao KH ve HTCMT vung TNB   12-12-2011" xfId="1371"/>
    <cellStyle name="2_Du toan 558 (Km17+508.12 - Km 22)_Bieu4HTMT_KH TPCP vung TNB (03-1-2012)" xfId="1372"/>
    <cellStyle name="2_Du toan 558 (Km17+508.12 - Km 22)_KH TPCP vung TNB (03-1-2012)" xfId="1373"/>
    <cellStyle name="2_Gia_VLQL48_duyet " xfId="1374"/>
    <cellStyle name="2_Gia_VLQL48_duyet _!1 1 bao cao giao KH ve HTCMT vung TNB   12-12-2011" xfId="1375"/>
    <cellStyle name="2_Gia_VLQL48_duyet _Bieu4HTMT" xfId="1376"/>
    <cellStyle name="2_Gia_VLQL48_duyet _Bieu4HTMT_!1 1 bao cao giao KH ve HTCMT vung TNB   12-12-2011" xfId="1377"/>
    <cellStyle name="2_Gia_VLQL48_duyet _Bieu4HTMT_KH TPCP vung TNB (03-1-2012)" xfId="1378"/>
    <cellStyle name="2_Gia_VLQL48_duyet _KH TPCP vung TNB (03-1-2012)" xfId="1379"/>
    <cellStyle name="2_KlQdinhduyet" xfId="1380"/>
    <cellStyle name="2_KlQdinhduyet_!1 1 bao cao giao KH ve HTCMT vung TNB   12-12-2011" xfId="1381"/>
    <cellStyle name="2_KlQdinhduyet_Bieu4HTMT" xfId="1382"/>
    <cellStyle name="2_KlQdinhduyet_Bieu4HTMT_!1 1 bao cao giao KH ve HTCMT vung TNB   12-12-2011" xfId="1383"/>
    <cellStyle name="2_KlQdinhduyet_Bieu4HTMT_KH TPCP vung TNB (03-1-2012)" xfId="1384"/>
    <cellStyle name="2_KlQdinhduyet_KH TPCP vung TNB (03-1-2012)" xfId="1385"/>
    <cellStyle name="2_TRUNG PMU 5" xfId="1386"/>
    <cellStyle name="2_ÿÿÿÿÿ" xfId="1387"/>
    <cellStyle name="2_ÿÿÿÿÿ_Bieu tong hop nhu cau ung 2011 da chon loc -Mien nui" xfId="1388"/>
    <cellStyle name="2_ÿÿÿÿÿ_Bieu tong hop nhu cau ung 2011 da chon loc -Mien nui 2" xfId="1389"/>
    <cellStyle name="20% - Accent1 2" xfId="1390"/>
    <cellStyle name="20% - Accent2 2" xfId="1391"/>
    <cellStyle name="20% - Accent3 2" xfId="1392"/>
    <cellStyle name="20% - Accent4 2" xfId="1393"/>
    <cellStyle name="20% - Accent5 2" xfId="1394"/>
    <cellStyle name="20% - Accent6 2" xfId="1395"/>
    <cellStyle name="-2001" xfId="1396"/>
    <cellStyle name="3" xfId="48"/>
    <cellStyle name="3_Book1" xfId="1397"/>
    <cellStyle name="3_Book1_1" xfId="1398"/>
    <cellStyle name="3_Book1_1_!1 1 bao cao giao KH ve HTCMT vung TNB   12-12-2011" xfId="1399"/>
    <cellStyle name="3_Book1_1_Bieu4HTMT" xfId="1400"/>
    <cellStyle name="3_Book1_1_Bieu4HTMT_!1 1 bao cao giao KH ve HTCMT vung TNB   12-12-2011" xfId="1401"/>
    <cellStyle name="3_Book1_1_Bieu4HTMT_KH TPCP vung TNB (03-1-2012)" xfId="1402"/>
    <cellStyle name="3_Book1_1_KH TPCP vung TNB (03-1-2012)" xfId="1403"/>
    <cellStyle name="3_Cau thuy dien Ban La (Cu Anh)" xfId="1404"/>
    <cellStyle name="3_Cau thuy dien Ban La (Cu Anh)_!1 1 bao cao giao KH ve HTCMT vung TNB   12-12-2011" xfId="1405"/>
    <cellStyle name="3_Cau thuy dien Ban La (Cu Anh)_Bieu4HTMT" xfId="1406"/>
    <cellStyle name="3_Cau thuy dien Ban La (Cu Anh)_Bieu4HTMT_!1 1 bao cao giao KH ve HTCMT vung TNB   12-12-2011" xfId="1407"/>
    <cellStyle name="3_Cau thuy dien Ban La (Cu Anh)_Bieu4HTMT_KH TPCP vung TNB (03-1-2012)" xfId="1408"/>
    <cellStyle name="3_Cau thuy dien Ban La (Cu Anh)_KH TPCP vung TNB (03-1-2012)" xfId="1409"/>
    <cellStyle name="3_Du toan 558 (Km17+508.12 - Km 22)" xfId="1410"/>
    <cellStyle name="3_Du toan 558 (Km17+508.12 - Km 22)_!1 1 bao cao giao KH ve HTCMT vung TNB   12-12-2011" xfId="1411"/>
    <cellStyle name="3_Du toan 558 (Km17+508.12 - Km 22)_Bieu4HTMT" xfId="1412"/>
    <cellStyle name="3_Du toan 558 (Km17+508.12 - Km 22)_Bieu4HTMT_!1 1 bao cao giao KH ve HTCMT vung TNB   12-12-2011" xfId="1413"/>
    <cellStyle name="3_Du toan 558 (Km17+508.12 - Km 22)_Bieu4HTMT_KH TPCP vung TNB (03-1-2012)" xfId="1414"/>
    <cellStyle name="3_Du toan 558 (Km17+508.12 - Km 22)_KH TPCP vung TNB (03-1-2012)" xfId="1415"/>
    <cellStyle name="3_Gia_VLQL48_duyet " xfId="1416"/>
    <cellStyle name="3_Gia_VLQL48_duyet _!1 1 bao cao giao KH ve HTCMT vung TNB   12-12-2011" xfId="1417"/>
    <cellStyle name="3_Gia_VLQL48_duyet _Bieu4HTMT" xfId="1418"/>
    <cellStyle name="3_Gia_VLQL48_duyet _Bieu4HTMT_!1 1 bao cao giao KH ve HTCMT vung TNB   12-12-2011" xfId="1419"/>
    <cellStyle name="3_Gia_VLQL48_duyet _Bieu4HTMT_KH TPCP vung TNB (03-1-2012)" xfId="1420"/>
    <cellStyle name="3_Gia_VLQL48_duyet _KH TPCP vung TNB (03-1-2012)" xfId="1421"/>
    <cellStyle name="3_KlQdinhduyet" xfId="1422"/>
    <cellStyle name="3_KlQdinhduyet_!1 1 bao cao giao KH ve HTCMT vung TNB   12-12-2011" xfId="1423"/>
    <cellStyle name="3_KlQdinhduyet_Bieu4HTMT" xfId="1424"/>
    <cellStyle name="3_KlQdinhduyet_Bieu4HTMT_!1 1 bao cao giao KH ve HTCMT vung TNB   12-12-2011" xfId="1425"/>
    <cellStyle name="3_KlQdinhduyet_Bieu4HTMT_KH TPCP vung TNB (03-1-2012)" xfId="1426"/>
    <cellStyle name="3_KlQdinhduyet_KH TPCP vung TNB (03-1-2012)" xfId="1427"/>
    <cellStyle name="3_ÿÿÿÿÿ" xfId="1428"/>
    <cellStyle name="4" xfId="49"/>
    <cellStyle name="4_Book1" xfId="1429"/>
    <cellStyle name="4_Book1_1" xfId="1430"/>
    <cellStyle name="4_Book1_1_!1 1 bao cao giao KH ve HTCMT vung TNB   12-12-2011" xfId="1431"/>
    <cellStyle name="4_Book1_1_Bieu4HTMT" xfId="1432"/>
    <cellStyle name="4_Book1_1_Bieu4HTMT_!1 1 bao cao giao KH ve HTCMT vung TNB   12-12-2011" xfId="1433"/>
    <cellStyle name="4_Book1_1_Bieu4HTMT_KH TPCP vung TNB (03-1-2012)" xfId="1434"/>
    <cellStyle name="4_Book1_1_KH TPCP vung TNB (03-1-2012)" xfId="1435"/>
    <cellStyle name="4_Cau thuy dien Ban La (Cu Anh)" xfId="1436"/>
    <cellStyle name="4_Cau thuy dien Ban La (Cu Anh)_!1 1 bao cao giao KH ve HTCMT vung TNB   12-12-2011" xfId="1437"/>
    <cellStyle name="4_Cau thuy dien Ban La (Cu Anh)_Bieu4HTMT" xfId="1438"/>
    <cellStyle name="4_Cau thuy dien Ban La (Cu Anh)_Bieu4HTMT_!1 1 bao cao giao KH ve HTCMT vung TNB   12-12-2011" xfId="1439"/>
    <cellStyle name="4_Cau thuy dien Ban La (Cu Anh)_Bieu4HTMT_KH TPCP vung TNB (03-1-2012)" xfId="1440"/>
    <cellStyle name="4_Cau thuy dien Ban La (Cu Anh)_KH TPCP vung TNB (03-1-2012)" xfId="1441"/>
    <cellStyle name="4_Du toan 558 (Km17+508.12 - Km 22)" xfId="1442"/>
    <cellStyle name="4_Du toan 558 (Km17+508.12 - Km 22)_!1 1 bao cao giao KH ve HTCMT vung TNB   12-12-2011" xfId="1443"/>
    <cellStyle name="4_Du toan 558 (Km17+508.12 - Km 22)_Bieu4HTMT" xfId="1444"/>
    <cellStyle name="4_Du toan 558 (Km17+508.12 - Km 22)_Bieu4HTMT_!1 1 bao cao giao KH ve HTCMT vung TNB   12-12-2011" xfId="1445"/>
    <cellStyle name="4_Du toan 558 (Km17+508.12 - Km 22)_Bieu4HTMT_KH TPCP vung TNB (03-1-2012)" xfId="1446"/>
    <cellStyle name="4_Du toan 558 (Km17+508.12 - Km 22)_KH TPCP vung TNB (03-1-2012)" xfId="1447"/>
    <cellStyle name="4_Gia_VLQL48_duyet " xfId="1448"/>
    <cellStyle name="4_Gia_VLQL48_duyet _!1 1 bao cao giao KH ve HTCMT vung TNB   12-12-2011" xfId="1449"/>
    <cellStyle name="4_Gia_VLQL48_duyet _Bieu4HTMT" xfId="1450"/>
    <cellStyle name="4_Gia_VLQL48_duyet _Bieu4HTMT_!1 1 bao cao giao KH ve HTCMT vung TNB   12-12-2011" xfId="1451"/>
    <cellStyle name="4_Gia_VLQL48_duyet _Bieu4HTMT_KH TPCP vung TNB (03-1-2012)" xfId="1452"/>
    <cellStyle name="4_Gia_VLQL48_duyet _KH TPCP vung TNB (03-1-2012)" xfId="1453"/>
    <cellStyle name="4_KlQdinhduyet" xfId="1454"/>
    <cellStyle name="4_KlQdinhduyet_!1 1 bao cao giao KH ve HTCMT vung TNB   12-12-2011" xfId="1455"/>
    <cellStyle name="4_KlQdinhduyet_Bieu4HTMT" xfId="1456"/>
    <cellStyle name="4_KlQdinhduyet_Bieu4HTMT_!1 1 bao cao giao KH ve HTCMT vung TNB   12-12-2011" xfId="1457"/>
    <cellStyle name="4_KlQdinhduyet_Bieu4HTMT_KH TPCP vung TNB (03-1-2012)" xfId="1458"/>
    <cellStyle name="4_KlQdinhduyet_KH TPCP vung TNB (03-1-2012)" xfId="1459"/>
    <cellStyle name="4_ÿÿÿÿÿ" xfId="1460"/>
    <cellStyle name="40% - Accent1 2" xfId="1461"/>
    <cellStyle name="40% - Accent2 2" xfId="1462"/>
    <cellStyle name="40% - Accent3 2" xfId="1463"/>
    <cellStyle name="40% - Accent4 2" xfId="1464"/>
    <cellStyle name="40% - Accent5 2" xfId="1465"/>
    <cellStyle name="40% - Accent6 2" xfId="1466"/>
    <cellStyle name="52" xfId="1467"/>
    <cellStyle name="6" xfId="50"/>
    <cellStyle name="6_15_10_2013 BC nhu cau von doi ung ODA (2014-2016) ngay 15102013 Sua" xfId="1468"/>
    <cellStyle name="6_BC nhu cau von doi ung ODA nganh NN (BKH)" xfId="1469"/>
    <cellStyle name="6_BC nhu cau von doi ung ODA nganh NN (BKH)_05-12  KH trung han 2016-2020 - Liem Thinh edited" xfId="1470"/>
    <cellStyle name="6_BC nhu cau von doi ung ODA nganh NN (BKH)_Copy of 05-12  KH trung han 2016-2020 - Liem Thinh edited (1)" xfId="1471"/>
    <cellStyle name="6_BC Tai co cau (bieu TH)" xfId="1472"/>
    <cellStyle name="6_BC Tai co cau (bieu TH)_05-12  KH trung han 2016-2020 - Liem Thinh edited" xfId="1473"/>
    <cellStyle name="6_BC Tai co cau (bieu TH)_Copy of 05-12  KH trung han 2016-2020 - Liem Thinh edited (1)" xfId="1474"/>
    <cellStyle name="6_Cong trinh co y kien LD_Dang_NN_2011-Tay nguyen-9-10" xfId="1475"/>
    <cellStyle name="6_Cong trinh co y kien LD_Dang_NN_2011-Tay nguyen-9-10_!1 1 bao cao giao KH ve HTCMT vung TNB   12-12-2011" xfId="1476"/>
    <cellStyle name="6_Cong trinh co y kien LD_Dang_NN_2011-Tay nguyen-9-10_Bieu4HTMT" xfId="1477"/>
    <cellStyle name="6_Cong trinh co y kien LD_Dang_NN_2011-Tay nguyen-9-10_Bieu4HTMT_!1 1 bao cao giao KH ve HTCMT vung TNB   12-12-2011" xfId="1478"/>
    <cellStyle name="6_Cong trinh co y kien LD_Dang_NN_2011-Tay nguyen-9-10_Bieu4HTMT_KH TPCP vung TNB (03-1-2012)" xfId="1479"/>
    <cellStyle name="6_Cong trinh co y kien LD_Dang_NN_2011-Tay nguyen-9-10_KH TPCP vung TNB (03-1-2012)" xfId="1480"/>
    <cellStyle name="6_DK 2014-2015 final" xfId="1481"/>
    <cellStyle name="6_DK 2014-2015 final_05-12  KH trung han 2016-2020 - Liem Thinh edited" xfId="1482"/>
    <cellStyle name="6_DK 2014-2015 final_Copy of 05-12  KH trung han 2016-2020 - Liem Thinh edited (1)" xfId="1483"/>
    <cellStyle name="6_DK 2014-2015 new" xfId="1484"/>
    <cellStyle name="6_DK 2014-2015 new_05-12  KH trung han 2016-2020 - Liem Thinh edited" xfId="1485"/>
    <cellStyle name="6_DK 2014-2015 new_Copy of 05-12  KH trung han 2016-2020 - Liem Thinh edited (1)" xfId="1486"/>
    <cellStyle name="6_DK KH CBDT 2014 11-11-2013" xfId="1487"/>
    <cellStyle name="6_DK KH CBDT 2014 11-11-2013(1)" xfId="1488"/>
    <cellStyle name="6_DK KH CBDT 2014 11-11-2013(1)_05-12  KH trung han 2016-2020 - Liem Thinh edited" xfId="1489"/>
    <cellStyle name="6_DK KH CBDT 2014 11-11-2013(1)_Copy of 05-12  KH trung han 2016-2020 - Liem Thinh edited (1)" xfId="1490"/>
    <cellStyle name="6_DK KH CBDT 2014 11-11-2013_05-12  KH trung han 2016-2020 - Liem Thinh edited" xfId="1491"/>
    <cellStyle name="6_DK KH CBDT 2014 11-11-2013_Copy of 05-12  KH trung han 2016-2020 - Liem Thinh edited (1)" xfId="1492"/>
    <cellStyle name="6_KH 2011-2015" xfId="1493"/>
    <cellStyle name="6_tai co cau dau tu (tong hop)1" xfId="1494"/>
    <cellStyle name="6_TN - Ho tro khac 2011" xfId="1495"/>
    <cellStyle name="6_TN - Ho tro khac 2011_!1 1 bao cao giao KH ve HTCMT vung TNB   12-12-2011" xfId="1496"/>
    <cellStyle name="6_TN - Ho tro khac 2011_Bieu4HTMT" xfId="1497"/>
    <cellStyle name="6_TN - Ho tro khac 2011_Bieu4HTMT_!1 1 bao cao giao KH ve HTCMT vung TNB   12-12-2011" xfId="1498"/>
    <cellStyle name="6_TN - Ho tro khac 2011_Bieu4HTMT_KH TPCP vung TNB (03-1-2012)" xfId="1499"/>
    <cellStyle name="6_TN - Ho tro khac 2011_KH TPCP vung TNB (03-1-2012)" xfId="1500"/>
    <cellStyle name="60% - Accent1 2" xfId="1501"/>
    <cellStyle name="60% - Accent2 2" xfId="1502"/>
    <cellStyle name="60% - Accent3 2" xfId="1503"/>
    <cellStyle name="60% - Accent4 2" xfId="1504"/>
    <cellStyle name="60% - Accent5 2" xfId="1505"/>
    <cellStyle name="60% - Accent6 2" xfId="1506"/>
    <cellStyle name="9" xfId="1507"/>
    <cellStyle name="9_!1 1 bao cao giao KH ve HTCMT vung TNB   12-12-2011" xfId="1508"/>
    <cellStyle name="9_Bieu4HTMT" xfId="1509"/>
    <cellStyle name="9_Bieu4HTMT_!1 1 bao cao giao KH ve HTCMT vung TNB   12-12-2011" xfId="1510"/>
    <cellStyle name="9_Bieu4HTMT_KH TPCP vung TNB (03-1-2012)" xfId="1511"/>
    <cellStyle name="9_KH TPCP vung TNB (03-1-2012)" xfId="1512"/>
    <cellStyle name="Accent1 2" xfId="1513"/>
    <cellStyle name="Accent2 2" xfId="1514"/>
    <cellStyle name="Accent3 2" xfId="1515"/>
    <cellStyle name="Accent4 2" xfId="1516"/>
    <cellStyle name="Accent5 2" xfId="1517"/>
    <cellStyle name="Accent6 2" xfId="1518"/>
    <cellStyle name="ÅëÈ­ [0]_      " xfId="1519"/>
    <cellStyle name="AeE­ [0]_INQUIRY ¿?¾÷AßAø " xfId="1520"/>
    <cellStyle name="ÅëÈ­ [0]_L601CPT" xfId="1521"/>
    <cellStyle name="ÅëÈ­_      " xfId="1522"/>
    <cellStyle name="AeE­_INQUIRY ¿?¾÷AßAø " xfId="1523"/>
    <cellStyle name="ÅëÈ­_L601CPT" xfId="1524"/>
    <cellStyle name="args.style" xfId="1525"/>
    <cellStyle name="args.style 2" xfId="1526"/>
    <cellStyle name="at" xfId="1527"/>
    <cellStyle name="ÄÞ¸¶ [0]_      " xfId="1528"/>
    <cellStyle name="AÞ¸¶ [0]_INQUIRY ¿?¾÷AßAø " xfId="51"/>
    <cellStyle name="ÄÞ¸¶ [0]_L601CPT" xfId="1529"/>
    <cellStyle name="ÄÞ¸¶_      " xfId="1530"/>
    <cellStyle name="AÞ¸¶_INQUIRY ¿?¾÷AßAø " xfId="52"/>
    <cellStyle name="ÄÞ¸¶_L601CPT" xfId="1531"/>
    <cellStyle name="AutoFormat Options" xfId="1532"/>
    <cellStyle name="AutoFormat Options 2" xfId="1533"/>
    <cellStyle name="Bad 2" xfId="1534"/>
    <cellStyle name="Bangchu" xfId="1535"/>
    <cellStyle name="Bình thường 2" xfId="139"/>
    <cellStyle name="Body" xfId="1536"/>
    <cellStyle name="C?AØ_¿?¾÷CoE² " xfId="53"/>
    <cellStyle name="C~1" xfId="1537"/>
    <cellStyle name="Ç¥ÁØ_      " xfId="1538"/>
    <cellStyle name="C￥AØ_¿μ¾÷CoE² " xfId="54"/>
    <cellStyle name="Ç¥ÁØ_±¸¹Ì´ëÃ¥" xfId="1539"/>
    <cellStyle name="C￥AØ_Sheet1_¿μ¾÷CoE² " xfId="1540"/>
    <cellStyle name="Ç¥ÁØ_ÿÿÿÿÿÿ_4_ÃÑÇÕ°è " xfId="1541"/>
    <cellStyle name="Calc Currency (0)" xfId="55"/>
    <cellStyle name="Calc Currency (0) 2" xfId="1542"/>
    <cellStyle name="Calc Currency (2)" xfId="1543"/>
    <cellStyle name="Calc Currency (2) 10" xfId="1544"/>
    <cellStyle name="Calc Currency (2) 11" xfId="1545"/>
    <cellStyle name="Calc Currency (2) 12" xfId="1546"/>
    <cellStyle name="Calc Currency (2) 13" xfId="1547"/>
    <cellStyle name="Calc Currency (2) 14" xfId="1548"/>
    <cellStyle name="Calc Currency (2) 15" xfId="1549"/>
    <cellStyle name="Calc Currency (2) 16" xfId="1550"/>
    <cellStyle name="Calc Currency (2) 2" xfId="1551"/>
    <cellStyle name="Calc Currency (2) 3" xfId="1552"/>
    <cellStyle name="Calc Currency (2) 4" xfId="1553"/>
    <cellStyle name="Calc Currency (2) 5" xfId="1554"/>
    <cellStyle name="Calc Currency (2) 6" xfId="1555"/>
    <cellStyle name="Calc Currency (2) 7" xfId="1556"/>
    <cellStyle name="Calc Currency (2) 8" xfId="1557"/>
    <cellStyle name="Calc Currency (2) 9" xfId="1558"/>
    <cellStyle name="Calc Percent (0)" xfId="1559"/>
    <cellStyle name="Calc Percent (0) 10" xfId="1560"/>
    <cellStyle name="Calc Percent (0) 11" xfId="1561"/>
    <cellStyle name="Calc Percent (0) 12" xfId="1562"/>
    <cellStyle name="Calc Percent (0) 13" xfId="1563"/>
    <cellStyle name="Calc Percent (0) 14" xfId="1564"/>
    <cellStyle name="Calc Percent (0) 15" xfId="1565"/>
    <cellStyle name="Calc Percent (0) 16" xfId="1566"/>
    <cellStyle name="Calc Percent (0) 2" xfId="1567"/>
    <cellStyle name="Calc Percent (0) 3" xfId="1568"/>
    <cellStyle name="Calc Percent (0) 4" xfId="1569"/>
    <cellStyle name="Calc Percent (0) 5" xfId="1570"/>
    <cellStyle name="Calc Percent (0) 6" xfId="1571"/>
    <cellStyle name="Calc Percent (0) 7" xfId="1572"/>
    <cellStyle name="Calc Percent (0) 8" xfId="1573"/>
    <cellStyle name="Calc Percent (0) 9" xfId="1574"/>
    <cellStyle name="Calc Percent (1)" xfId="1575"/>
    <cellStyle name="Calc Percent (1) 10" xfId="1576"/>
    <cellStyle name="Calc Percent (1) 11" xfId="1577"/>
    <cellStyle name="Calc Percent (1) 12" xfId="1578"/>
    <cellStyle name="Calc Percent (1) 13" xfId="1579"/>
    <cellStyle name="Calc Percent (1) 14" xfId="1580"/>
    <cellStyle name="Calc Percent (1) 15" xfId="1581"/>
    <cellStyle name="Calc Percent (1) 16" xfId="1582"/>
    <cellStyle name="Calc Percent (1) 2" xfId="1583"/>
    <cellStyle name="Calc Percent (1) 3" xfId="1584"/>
    <cellStyle name="Calc Percent (1) 4" xfId="1585"/>
    <cellStyle name="Calc Percent (1) 5" xfId="1586"/>
    <cellStyle name="Calc Percent (1) 6" xfId="1587"/>
    <cellStyle name="Calc Percent (1) 7" xfId="1588"/>
    <cellStyle name="Calc Percent (1) 8" xfId="1589"/>
    <cellStyle name="Calc Percent (1) 9" xfId="1590"/>
    <cellStyle name="Calc Percent (2)" xfId="1591"/>
    <cellStyle name="Calc Percent (2) 10" xfId="1592"/>
    <cellStyle name="Calc Percent (2) 11" xfId="1593"/>
    <cellStyle name="Calc Percent (2) 12" xfId="1594"/>
    <cellStyle name="Calc Percent (2) 13" xfId="1595"/>
    <cellStyle name="Calc Percent (2) 14" xfId="1596"/>
    <cellStyle name="Calc Percent (2) 15" xfId="1597"/>
    <cellStyle name="Calc Percent (2) 16" xfId="1598"/>
    <cellStyle name="Calc Percent (2) 2" xfId="1599"/>
    <cellStyle name="Calc Percent (2) 3" xfId="1600"/>
    <cellStyle name="Calc Percent (2) 4" xfId="1601"/>
    <cellStyle name="Calc Percent (2) 5" xfId="1602"/>
    <cellStyle name="Calc Percent (2) 6" xfId="1603"/>
    <cellStyle name="Calc Percent (2) 7" xfId="1604"/>
    <cellStyle name="Calc Percent (2) 8" xfId="1605"/>
    <cellStyle name="Calc Percent (2) 9" xfId="1606"/>
    <cellStyle name="Calc Units (0)" xfId="1607"/>
    <cellStyle name="Calc Units (0) 10" xfId="1608"/>
    <cellStyle name="Calc Units (0) 11" xfId="1609"/>
    <cellStyle name="Calc Units (0) 12" xfId="1610"/>
    <cellStyle name="Calc Units (0) 13" xfId="1611"/>
    <cellStyle name="Calc Units (0) 14" xfId="1612"/>
    <cellStyle name="Calc Units (0) 15" xfId="1613"/>
    <cellStyle name="Calc Units (0) 16" xfId="1614"/>
    <cellStyle name="Calc Units (0) 2" xfId="1615"/>
    <cellStyle name="Calc Units (0) 3" xfId="1616"/>
    <cellStyle name="Calc Units (0) 4" xfId="1617"/>
    <cellStyle name="Calc Units (0) 5" xfId="1618"/>
    <cellStyle name="Calc Units (0) 6" xfId="1619"/>
    <cellStyle name="Calc Units (0) 7" xfId="1620"/>
    <cellStyle name="Calc Units (0) 8" xfId="1621"/>
    <cellStyle name="Calc Units (0) 9" xfId="1622"/>
    <cellStyle name="Calc Units (1)" xfId="1623"/>
    <cellStyle name="Calc Units (1) 10" xfId="1624"/>
    <cellStyle name="Calc Units (1) 11" xfId="1625"/>
    <cellStyle name="Calc Units (1) 12" xfId="1626"/>
    <cellStyle name="Calc Units (1) 13" xfId="1627"/>
    <cellStyle name="Calc Units (1) 14" xfId="1628"/>
    <cellStyle name="Calc Units (1) 15" xfId="1629"/>
    <cellStyle name="Calc Units (1) 16" xfId="1630"/>
    <cellStyle name="Calc Units (1) 2" xfId="1631"/>
    <cellStyle name="Calc Units (1) 3" xfId="1632"/>
    <cellStyle name="Calc Units (1) 4" xfId="1633"/>
    <cellStyle name="Calc Units (1) 5" xfId="1634"/>
    <cellStyle name="Calc Units (1) 6" xfId="1635"/>
    <cellStyle name="Calc Units (1) 7" xfId="1636"/>
    <cellStyle name="Calc Units (1) 8" xfId="1637"/>
    <cellStyle name="Calc Units (1) 9" xfId="1638"/>
    <cellStyle name="Calc Units (2)" xfId="1639"/>
    <cellStyle name="Calc Units (2) 10" xfId="1640"/>
    <cellStyle name="Calc Units (2) 11" xfId="1641"/>
    <cellStyle name="Calc Units (2) 12" xfId="1642"/>
    <cellStyle name="Calc Units (2) 13" xfId="1643"/>
    <cellStyle name="Calc Units (2) 14" xfId="1644"/>
    <cellStyle name="Calc Units (2) 15" xfId="1645"/>
    <cellStyle name="Calc Units (2) 16" xfId="1646"/>
    <cellStyle name="Calc Units (2) 2" xfId="1647"/>
    <cellStyle name="Calc Units (2) 3" xfId="1648"/>
    <cellStyle name="Calc Units (2) 4" xfId="1649"/>
    <cellStyle name="Calc Units (2) 5" xfId="1650"/>
    <cellStyle name="Calc Units (2) 6" xfId="1651"/>
    <cellStyle name="Calc Units (2) 7" xfId="1652"/>
    <cellStyle name="Calc Units (2) 8" xfId="1653"/>
    <cellStyle name="Calc Units (2) 9" xfId="1654"/>
    <cellStyle name="Calculation 2" xfId="1655"/>
    <cellStyle name="category" xfId="56"/>
    <cellStyle name="category 2" xfId="1656"/>
    <cellStyle name="Centered Heading" xfId="1657"/>
    <cellStyle name="Cerrency_Sheet2_XANGDAU" xfId="1658"/>
    <cellStyle name="Check Cell 2" xfId="1659"/>
    <cellStyle name="Chi phÝ kh¸c_Book1" xfId="1660"/>
    <cellStyle name="CHUONG" xfId="1661"/>
    <cellStyle name="Column_Title" xfId="1662"/>
    <cellStyle name="Comma" xfId="1" builtinId="3"/>
    <cellStyle name="Comma  - Style1" xfId="1663"/>
    <cellStyle name="Comma  - Style2" xfId="1664"/>
    <cellStyle name="Comma  - Style3" xfId="1665"/>
    <cellStyle name="Comma  - Style4" xfId="1666"/>
    <cellStyle name="Comma  - Style5" xfId="1667"/>
    <cellStyle name="Comma  - Style6" xfId="1668"/>
    <cellStyle name="Comma  - Style7" xfId="1669"/>
    <cellStyle name="Comma  - Style8" xfId="1670"/>
    <cellStyle name="Comma %" xfId="1671"/>
    <cellStyle name="Comma % 10" xfId="1672"/>
    <cellStyle name="Comma % 11" xfId="1673"/>
    <cellStyle name="Comma % 12" xfId="1674"/>
    <cellStyle name="Comma % 13" xfId="1675"/>
    <cellStyle name="Comma % 14" xfId="1676"/>
    <cellStyle name="Comma % 15" xfId="1677"/>
    <cellStyle name="Comma % 2" xfId="1678"/>
    <cellStyle name="Comma % 3" xfId="1679"/>
    <cellStyle name="Comma % 4" xfId="1680"/>
    <cellStyle name="Comma % 5" xfId="1681"/>
    <cellStyle name="Comma % 6" xfId="1682"/>
    <cellStyle name="Comma % 7" xfId="1683"/>
    <cellStyle name="Comma % 8" xfId="1684"/>
    <cellStyle name="Comma % 9" xfId="1685"/>
    <cellStyle name="Comma [0] 10" xfId="1686"/>
    <cellStyle name="Comma [0] 11" xfId="1687"/>
    <cellStyle name="Comma [0] 12" xfId="1688"/>
    <cellStyle name="Comma [0] 13" xfId="1689"/>
    <cellStyle name="Comma [0] 14" xfId="1690"/>
    <cellStyle name="Comma [0] 15" xfId="1691"/>
    <cellStyle name="Comma [0] 16" xfId="1692"/>
    <cellStyle name="Comma [0] 17" xfId="1693"/>
    <cellStyle name="Comma [0] 18" xfId="1694"/>
    <cellStyle name="Comma [0] 19" xfId="1695"/>
    <cellStyle name="Comma [0] 2" xfId="1696"/>
    <cellStyle name="Comma [0] 2 10" xfId="1697"/>
    <cellStyle name="Comma [0] 2 11" xfId="1698"/>
    <cellStyle name="Comma [0] 2 12" xfId="1699"/>
    <cellStyle name="Comma [0] 2 13" xfId="1700"/>
    <cellStyle name="Comma [0] 2 14" xfId="1701"/>
    <cellStyle name="Comma [0] 2 15" xfId="1702"/>
    <cellStyle name="Comma [0] 2 16" xfId="1703"/>
    <cellStyle name="Comma [0] 2 17" xfId="1704"/>
    <cellStyle name="Comma [0] 2 18" xfId="1705"/>
    <cellStyle name="Comma [0] 2 19" xfId="1706"/>
    <cellStyle name="Comma [0] 2 2" xfId="1707"/>
    <cellStyle name="Comma [0] 2 2 2" xfId="1708"/>
    <cellStyle name="Comma [0] 2 2 3" xfId="1709"/>
    <cellStyle name="Comma [0] 2 2 3 2" xfId="1710"/>
    <cellStyle name="Comma [0] 2 2 3 2 2" xfId="1711"/>
    <cellStyle name="Comma [0] 2 2 3 3" xfId="1712"/>
    <cellStyle name="Comma [0] 2 2 4" xfId="1713"/>
    <cellStyle name="Comma [0] 2 2 4 2" xfId="1714"/>
    <cellStyle name="Comma [0] 2 20" xfId="1715"/>
    <cellStyle name="Comma [0] 2 21" xfId="1716"/>
    <cellStyle name="Comma [0] 2 22" xfId="1717"/>
    <cellStyle name="Comma [0] 2 23" xfId="1718"/>
    <cellStyle name="Comma [0] 2 24" xfId="1719"/>
    <cellStyle name="Comma [0] 2 25" xfId="1720"/>
    <cellStyle name="Comma [0] 2 26" xfId="1721"/>
    <cellStyle name="Comma [0] 2 3" xfId="1722"/>
    <cellStyle name="Comma [0] 2 4" xfId="1723"/>
    <cellStyle name="Comma [0] 2 5" xfId="1724"/>
    <cellStyle name="Comma [0] 2 6" xfId="1725"/>
    <cellStyle name="Comma [0] 2 7" xfId="1726"/>
    <cellStyle name="Comma [0] 2 8" xfId="1727"/>
    <cellStyle name="Comma [0] 2 9" xfId="1728"/>
    <cellStyle name="Comma [0] 2_05-12  KH trung han 2016-2020 - Liem Thinh edited" xfId="1729"/>
    <cellStyle name="Comma [0] 20" xfId="1730"/>
    <cellStyle name="Comma [0] 21" xfId="1731"/>
    <cellStyle name="Comma [0] 22" xfId="1732"/>
    <cellStyle name="Comma [0] 23" xfId="1733"/>
    <cellStyle name="Comma [0] 24" xfId="1734"/>
    <cellStyle name="Comma [0] 25" xfId="1735"/>
    <cellStyle name="Comma [0] 26" xfId="1736"/>
    <cellStyle name="Comma [0] 27" xfId="1737"/>
    <cellStyle name="Comma [0] 28" xfId="1738"/>
    <cellStyle name="Comma [0] 29" xfId="1739"/>
    <cellStyle name="Comma [0] 3" xfId="1740"/>
    <cellStyle name="Comma [0] 3 2" xfId="1741"/>
    <cellStyle name="Comma [0] 3 2 2" xfId="1742"/>
    <cellStyle name="Comma [0] 3 3" xfId="1743"/>
    <cellStyle name="Comma [0] 31" xfId="1744"/>
    <cellStyle name="Comma [0] 33" xfId="1745"/>
    <cellStyle name="Comma [0] 34" xfId="1746"/>
    <cellStyle name="Comma [0] 35" xfId="1747"/>
    <cellStyle name="Comma [0] 39" xfId="1748"/>
    <cellStyle name="Comma [0] 4" xfId="1749"/>
    <cellStyle name="Comma [0] 40" xfId="1750"/>
    <cellStyle name="Comma [0] 41" xfId="1751"/>
    <cellStyle name="Comma [0] 42" xfId="1752"/>
    <cellStyle name="Comma [0] 43" xfId="1753"/>
    <cellStyle name="Comma [0] 44" xfId="1754"/>
    <cellStyle name="Comma [0] 45" xfId="1755"/>
    <cellStyle name="Comma [0] 46" xfId="1756"/>
    <cellStyle name="Comma [0] 47" xfId="1757"/>
    <cellStyle name="Comma [0] 48" xfId="1758"/>
    <cellStyle name="Comma [0] 49" xfId="1759"/>
    <cellStyle name="Comma [0] 5" xfId="1760"/>
    <cellStyle name="Comma [0] 50" xfId="1761"/>
    <cellStyle name="Comma [0] 51" xfId="1762"/>
    <cellStyle name="Comma [0] 52" xfId="1763"/>
    <cellStyle name="Comma [0] 53" xfId="1764"/>
    <cellStyle name="Comma [0] 54" xfId="1765"/>
    <cellStyle name="Comma [0] 55" xfId="1766"/>
    <cellStyle name="Comma [0] 56" xfId="1767"/>
    <cellStyle name="Comma [0] 57" xfId="1768"/>
    <cellStyle name="Comma [0] 58" xfId="1769"/>
    <cellStyle name="Comma [0] 59" xfId="1770"/>
    <cellStyle name="Comma [0] 6" xfId="1771"/>
    <cellStyle name="Comma [0] 60" xfId="1772"/>
    <cellStyle name="Comma [0] 61" xfId="1773"/>
    <cellStyle name="Comma [0] 62" xfId="1774"/>
    <cellStyle name="Comma [0] 63" xfId="1775"/>
    <cellStyle name="Comma [0] 64" xfId="1776"/>
    <cellStyle name="Comma [0] 66" xfId="1777"/>
    <cellStyle name="Comma [0] 68" xfId="1778"/>
    <cellStyle name="Comma [0] 69" xfId="1779"/>
    <cellStyle name="Comma [0] 7" xfId="1780"/>
    <cellStyle name="Comma [0] 70" xfId="1781"/>
    <cellStyle name="Comma [0] 71" xfId="1782"/>
    <cellStyle name="Comma [0] 72" xfId="1783"/>
    <cellStyle name="Comma [0] 73" xfId="1784"/>
    <cellStyle name="Comma [0] 8" xfId="1785"/>
    <cellStyle name="Comma [0] 87" xfId="1786"/>
    <cellStyle name="Comma [0] 88" xfId="1787"/>
    <cellStyle name="Comma [0] 89" xfId="1788"/>
    <cellStyle name="Comma [0] 9" xfId="1789"/>
    <cellStyle name="Comma [00]" xfId="1790"/>
    <cellStyle name="Comma [00] 10" xfId="1791"/>
    <cellStyle name="Comma [00] 11" xfId="1792"/>
    <cellStyle name="Comma [00] 12" xfId="1793"/>
    <cellStyle name="Comma [00] 13" xfId="1794"/>
    <cellStyle name="Comma [00] 14" xfId="1795"/>
    <cellStyle name="Comma [00] 15" xfId="1796"/>
    <cellStyle name="Comma [00] 16" xfId="1797"/>
    <cellStyle name="Comma [00] 2" xfId="1798"/>
    <cellStyle name="Comma [00] 3" xfId="1799"/>
    <cellStyle name="Comma [00] 4" xfId="1800"/>
    <cellStyle name="Comma [00] 5" xfId="1801"/>
    <cellStyle name="Comma [00] 6" xfId="1802"/>
    <cellStyle name="Comma [00] 7" xfId="1803"/>
    <cellStyle name="Comma [00] 8" xfId="1804"/>
    <cellStyle name="Comma [00] 9" xfId="1805"/>
    <cellStyle name="Comma 0.0" xfId="1806"/>
    <cellStyle name="Comma 0.0%" xfId="1807"/>
    <cellStyle name="Comma 0.00" xfId="1808"/>
    <cellStyle name="Comma 0.00%" xfId="1809"/>
    <cellStyle name="Comma 0.000" xfId="1810"/>
    <cellStyle name="Comma 0.000%" xfId="1811"/>
    <cellStyle name="Comma 10" xfId="1812"/>
    <cellStyle name="Comma 10 10" xfId="57"/>
    <cellStyle name="Comma 10 10 2" xfId="1813"/>
    <cellStyle name="Comma 10 10 2 2" xfId="1814"/>
    <cellStyle name="Comma 10 10 3" xfId="1815"/>
    <cellStyle name="Comma 10 10 4" xfId="1816"/>
    <cellStyle name="Comma 10 2" xfId="1817"/>
    <cellStyle name="Comma 10 2 2" xfId="1818"/>
    <cellStyle name="Comma 10 3" xfId="1819"/>
    <cellStyle name="Comma 10 3 2" xfId="1820"/>
    <cellStyle name="Comma 10 3 2 2_08-01-2014- BiÓu 6 - ODA - Phßng KT§N -mxt" xfId="1821"/>
    <cellStyle name="Comma 10 3 3 2" xfId="1822"/>
    <cellStyle name="Comma 10 4" xfId="1823"/>
    <cellStyle name="Comma 10_Phan bo kh trung han theo tb 916_gui HĐND (2)" xfId="1824"/>
    <cellStyle name="Comma 11" xfId="1825"/>
    <cellStyle name="Comma 11 2" xfId="142"/>
    <cellStyle name="Comma 11 3" xfId="1826"/>
    <cellStyle name="Comma 12" xfId="1827"/>
    <cellStyle name="Comma 12 2" xfId="1828"/>
    <cellStyle name="Comma 12 3" xfId="1829"/>
    <cellStyle name="Comma 12 4" xfId="1830"/>
    <cellStyle name="Comma 13" xfId="1831"/>
    <cellStyle name="Comma 13 2" xfId="1832"/>
    <cellStyle name="Comma 13 2 2" xfId="1833"/>
    <cellStyle name="Comma 13 2 2 2" xfId="1834"/>
    <cellStyle name="Comma 13 2 2 2 2" xfId="1835"/>
    <cellStyle name="Comma 13 2 2 3" xfId="1836"/>
    <cellStyle name="Comma 13 2 2 4" xfId="1837"/>
    <cellStyle name="Comma 13 2 2 4 2" xfId="1838"/>
    <cellStyle name="Comma 13 2 3" xfId="1839"/>
    <cellStyle name="Comma 13 2 3 2" xfId="1840"/>
    <cellStyle name="Comma 13 2 4" xfId="1841"/>
    <cellStyle name="Comma 13 2 5" xfId="1842"/>
    <cellStyle name="Comma 13 2 5 3" xfId="1843"/>
    <cellStyle name="Comma 13 2 6" xfId="1844"/>
    <cellStyle name="Comma 13 3" xfId="1845"/>
    <cellStyle name="Comma 13 3 2" xfId="1846"/>
    <cellStyle name="Comma 13 4" xfId="1847"/>
    <cellStyle name="Comma 14" xfId="58"/>
    <cellStyle name="Comma 14 2" xfId="1848"/>
    <cellStyle name="Comma 14 2 2" xfId="1849"/>
    <cellStyle name="Comma 14 2 2 3 2" xfId="1850"/>
    <cellStyle name="Comma 14 3" xfId="1851"/>
    <cellStyle name="Comma 15" xfId="59"/>
    <cellStyle name="Comma 15 2" xfId="1852"/>
    <cellStyle name="Comma 15 3" xfId="1853"/>
    <cellStyle name="Comma 16" xfId="1854"/>
    <cellStyle name="Comma 16 2" xfId="1855"/>
    <cellStyle name="Comma 16 3" xfId="1856"/>
    <cellStyle name="Comma 16 3 2" xfId="1857"/>
    <cellStyle name="Comma 16 3 2 2" xfId="1858"/>
    <cellStyle name="Comma 16 3 2 2 2" xfId="1859"/>
    <cellStyle name="Comma 16 3 2 2 2 3" xfId="4564"/>
    <cellStyle name="Comma 16 3 2 3" xfId="1860"/>
    <cellStyle name="Comma 16 3 2 4" xfId="1861"/>
    <cellStyle name="Comma 16 3 3" xfId="1862"/>
    <cellStyle name="Comma 16 3 3 2" xfId="1863"/>
    <cellStyle name="Comma 16 3 3 2 2" xfId="1864"/>
    <cellStyle name="Comma 16 3 3 3" xfId="1865"/>
    <cellStyle name="Comma 16 3 4" xfId="1866"/>
    <cellStyle name="Comma 16 3 4 2" xfId="1867"/>
    <cellStyle name="Comma 16 3 4 2 4 3" xfId="1868"/>
    <cellStyle name="Comma 16 3 5" xfId="1869"/>
    <cellStyle name="Comma 17" xfId="1870"/>
    <cellStyle name="Comma 17 2" xfId="1871"/>
    <cellStyle name="Comma 17 2 2" xfId="1872"/>
    <cellStyle name="Comma 17 3" xfId="1873"/>
    <cellStyle name="Comma 17 4" xfId="1874"/>
    <cellStyle name="Comma 18" xfId="1875"/>
    <cellStyle name="Comma 18 2" xfId="1876"/>
    <cellStyle name="Comma 18 3" xfId="1877"/>
    <cellStyle name="Comma 19" xfId="1878"/>
    <cellStyle name="Comma 19 2" xfId="1879"/>
    <cellStyle name="Comma 2" xfId="2"/>
    <cellStyle name="Comma 2 10" xfId="1880"/>
    <cellStyle name="Comma 2 11" xfId="1881"/>
    <cellStyle name="Comma 2 12" xfId="1882"/>
    <cellStyle name="Comma 2 13" xfId="1883"/>
    <cellStyle name="Comma 2 14" xfId="1884"/>
    <cellStyle name="Comma 2 15" xfId="1885"/>
    <cellStyle name="Comma 2 16" xfId="1886"/>
    <cellStyle name="Comma 2 17" xfId="1887"/>
    <cellStyle name="Comma 2 18" xfId="1888"/>
    <cellStyle name="Comma 2 19" xfId="1889"/>
    <cellStyle name="Comma 2 2" xfId="143"/>
    <cellStyle name="Comma 2 2 10" xfId="1890"/>
    <cellStyle name="Comma 2 2 11" xfId="1891"/>
    <cellStyle name="Comma 2 2 12" xfId="1892"/>
    <cellStyle name="Comma 2 2 13" xfId="1893"/>
    <cellStyle name="Comma 2 2 14" xfId="1894"/>
    <cellStyle name="Comma 2 2 15" xfId="1895"/>
    <cellStyle name="Comma 2 2 16" xfId="1896"/>
    <cellStyle name="Comma 2 2 17" xfId="1897"/>
    <cellStyle name="Comma 2 2 18" xfId="1898"/>
    <cellStyle name="Comma 2 2 19" xfId="1899"/>
    <cellStyle name="Comma 2 2 2" xfId="1900"/>
    <cellStyle name="Comma 2 2 2 10" xfId="1901"/>
    <cellStyle name="Comma 2 2 2 11" xfId="1902"/>
    <cellStyle name="Comma 2 2 2 12" xfId="1903"/>
    <cellStyle name="Comma 2 2 2 13" xfId="1904"/>
    <cellStyle name="Comma 2 2 2 14" xfId="1905"/>
    <cellStyle name="Comma 2 2 2 15" xfId="1906"/>
    <cellStyle name="Comma 2 2 2 16" xfId="1907"/>
    <cellStyle name="Comma 2 2 2 17" xfId="1908"/>
    <cellStyle name="Comma 2 2 2 18" xfId="1909"/>
    <cellStyle name="Comma 2 2 2 19" xfId="1910"/>
    <cellStyle name="Comma 2 2 2 2" xfId="1911"/>
    <cellStyle name="Comma 2 2 2 20" xfId="1912"/>
    <cellStyle name="Comma 2 2 2 21" xfId="1913"/>
    <cellStyle name="Comma 2 2 2 22" xfId="1914"/>
    <cellStyle name="Comma 2 2 2 23" xfId="1915"/>
    <cellStyle name="Comma 2 2 2 24" xfId="1916"/>
    <cellStyle name="Comma 2 2 2 3" xfId="1917"/>
    <cellStyle name="Comma 2 2 2 4" xfId="1918"/>
    <cellStyle name="Comma 2 2 2 5" xfId="1919"/>
    <cellStyle name="Comma 2 2 2 6" xfId="1920"/>
    <cellStyle name="Comma 2 2 2 7" xfId="1921"/>
    <cellStyle name="Comma 2 2 2 8" xfId="1922"/>
    <cellStyle name="Comma 2 2 2 9" xfId="1923"/>
    <cellStyle name="Comma 2 2 20" xfId="1924"/>
    <cellStyle name="Comma 2 2 21" xfId="1925"/>
    <cellStyle name="Comma 2 2 22" xfId="1926"/>
    <cellStyle name="Comma 2 2 23" xfId="1927"/>
    <cellStyle name="Comma 2 2 24" xfId="1928"/>
    <cellStyle name="Comma 2 2 25" xfId="1929"/>
    <cellStyle name="Comma 2 2 3" xfId="1930"/>
    <cellStyle name="Comma 2 2 4" xfId="1931"/>
    <cellStyle name="Comma 2 2 5" xfId="1932"/>
    <cellStyle name="Comma 2 2 6" xfId="1933"/>
    <cellStyle name="Comma 2 2 7" xfId="1934"/>
    <cellStyle name="Comma 2 2 8" xfId="1935"/>
    <cellStyle name="Comma 2 2 9" xfId="1936"/>
    <cellStyle name="Comma 2 2_05-12  KH trung han 2016-2020 - Liem Thinh edited" xfId="1937"/>
    <cellStyle name="Comma 2 20" xfId="1938"/>
    <cellStyle name="Comma 2 21" xfId="1939"/>
    <cellStyle name="Comma 2 22" xfId="1940"/>
    <cellStyle name="Comma 2 23" xfId="1941"/>
    <cellStyle name="Comma 2 24" xfId="1942"/>
    <cellStyle name="Comma 2 25" xfId="1943"/>
    <cellStyle name="Comma 2 26" xfId="1944"/>
    <cellStyle name="Comma 2 28" xfId="60"/>
    <cellStyle name="Comma 2 3" xfId="1945"/>
    <cellStyle name="Comma 2 3 2" xfId="1946"/>
    <cellStyle name="Comma 2 3 2 11 5" xfId="1947"/>
    <cellStyle name="Comma 2 3 2 13 2 2" xfId="1948"/>
    <cellStyle name="Comma 2 3 2 14 2" xfId="1949"/>
    <cellStyle name="Comma 2 3 2 2" xfId="1950"/>
    <cellStyle name="Comma 2 3 2 3" xfId="1951"/>
    <cellStyle name="Comma 2 3 2 5 9" xfId="1952"/>
    <cellStyle name="Comma 2 3 2 7 9" xfId="1953"/>
    <cellStyle name="Comma 2 3 3" xfId="1954"/>
    <cellStyle name="Comma 2 4" xfId="1955"/>
    <cellStyle name="Comma 2 4 2" xfId="1956"/>
    <cellStyle name="Comma 2 5" xfId="1957"/>
    <cellStyle name="Comma 2 5 2" xfId="1958"/>
    <cellStyle name="Comma 2 5 3" xfId="1959"/>
    <cellStyle name="Comma 2 6" xfId="1960"/>
    <cellStyle name="Comma 2 7" xfId="1961"/>
    <cellStyle name="Comma 2 8" xfId="1962"/>
    <cellStyle name="Comma 2 9" xfId="1963"/>
    <cellStyle name="Comma 2_05-12  KH trung han 2016-2020 - Liem Thinh edited" xfId="1964"/>
    <cellStyle name="Comma 20" xfId="1965"/>
    <cellStyle name="Comma 20 2" xfId="1966"/>
    <cellStyle name="Comma 20 3" xfId="1967"/>
    <cellStyle name="Comma 21" xfId="1968"/>
    <cellStyle name="Comma 21 2" xfId="1969"/>
    <cellStyle name="Comma 21 3" xfId="1970"/>
    <cellStyle name="Comma 22" xfId="1971"/>
    <cellStyle name="Comma 22 2" xfId="1972"/>
    <cellStyle name="Comma 22 3" xfId="1973"/>
    <cellStyle name="Comma 23" xfId="1974"/>
    <cellStyle name="Comma 23 2" xfId="1975"/>
    <cellStyle name="Comma 23 3" xfId="1976"/>
    <cellStyle name="Comma 24" xfId="1977"/>
    <cellStyle name="Comma 24 2" xfId="1978"/>
    <cellStyle name="Comma 24 3" xfId="1979"/>
    <cellStyle name="Comma 25" xfId="1980"/>
    <cellStyle name="Comma 25 2" xfId="1981"/>
    <cellStyle name="Comma 26" xfId="1982"/>
    <cellStyle name="Comma 26 2" xfId="1983"/>
    <cellStyle name="Comma 27" xfId="1984"/>
    <cellStyle name="Comma 27 2" xfId="1985"/>
    <cellStyle name="Comma 28" xfId="1986"/>
    <cellStyle name="Comma 28 2" xfId="1987"/>
    <cellStyle name="Comma 28 2 2 4 2" xfId="1988"/>
    <cellStyle name="Comma 28 2 2 9" xfId="1989"/>
    <cellStyle name="Comma 29" xfId="1990"/>
    <cellStyle name="Comma 29 2" xfId="1991"/>
    <cellStyle name="Comma 3" xfId="3"/>
    <cellStyle name="Comma 3 2" xfId="144"/>
    <cellStyle name="Comma 3 2 10" xfId="1992"/>
    <cellStyle name="Comma 3 2 11" xfId="1993"/>
    <cellStyle name="Comma 3 2 12" xfId="1994"/>
    <cellStyle name="Comma 3 2 13" xfId="1995"/>
    <cellStyle name="Comma 3 2 14" xfId="1996"/>
    <cellStyle name="Comma 3 2 15" xfId="1997"/>
    <cellStyle name="Comma 3 2 2" xfId="1998"/>
    <cellStyle name="Comma 3 2 2 2" xfId="1999"/>
    <cellStyle name="Comma 3 2 2 3" xfId="2000"/>
    <cellStyle name="Comma 3 2 3" xfId="2001"/>
    <cellStyle name="Comma 3 2 3 2" xfId="2002"/>
    <cellStyle name="Comma 3 2 3 3" xfId="2003"/>
    <cellStyle name="Comma 3 2 4" xfId="2004"/>
    <cellStyle name="Comma 3 2 5" xfId="2005"/>
    <cellStyle name="Comma 3 2 6" xfId="2006"/>
    <cellStyle name="Comma 3 2 7" xfId="2007"/>
    <cellStyle name="Comma 3 2 8" xfId="2008"/>
    <cellStyle name="Comma 3 2 9" xfId="2009"/>
    <cellStyle name="Comma 3 3" xfId="145"/>
    <cellStyle name="Comma 3 3 2" xfId="2010"/>
    <cellStyle name="Comma 3 3 3" xfId="2011"/>
    <cellStyle name="Comma 3 4" xfId="2012"/>
    <cellStyle name="Comma 3 4 2" xfId="2013"/>
    <cellStyle name="Comma 3 4 3" xfId="2014"/>
    <cellStyle name="Comma 3 5" xfId="2015"/>
    <cellStyle name="Comma 3 5 2" xfId="2016"/>
    <cellStyle name="Comma 3 6" xfId="2017"/>
    <cellStyle name="Comma 3 6 2" xfId="2018"/>
    <cellStyle name="Comma 3 7" xfId="2019"/>
    <cellStyle name="Comma 30" xfId="2020"/>
    <cellStyle name="Comma 30 2" xfId="2021"/>
    <cellStyle name="Comma 31" xfId="2022"/>
    <cellStyle name="Comma 31 2" xfId="2023"/>
    <cellStyle name="Comma 32" xfId="2024"/>
    <cellStyle name="Comma 32 2" xfId="2025"/>
    <cellStyle name="Comma 32 2 2" xfId="2026"/>
    <cellStyle name="Comma 32 3" xfId="2027"/>
    <cellStyle name="Comma 33" xfId="2028"/>
    <cellStyle name="Comma 33 2" xfId="2029"/>
    <cellStyle name="Comma 34" xfId="2030"/>
    <cellStyle name="Comma 34 2" xfId="2031"/>
    <cellStyle name="Comma 35" xfId="2032"/>
    <cellStyle name="Comma 35 2" xfId="2033"/>
    <cellStyle name="Comma 35 3" xfId="2034"/>
    <cellStyle name="Comma 35 3 2" xfId="2035"/>
    <cellStyle name="Comma 35 3 2 2" xfId="2036"/>
    <cellStyle name="Comma 35 3 3" xfId="2037"/>
    <cellStyle name="Comma 35 4" xfId="2038"/>
    <cellStyle name="Comma 35 4 2" xfId="2039"/>
    <cellStyle name="Comma 35 4 2 2" xfId="2040"/>
    <cellStyle name="Comma 35 4 3" xfId="2041"/>
    <cellStyle name="Comma 35 5" xfId="2042"/>
    <cellStyle name="Comma 36" xfId="2043"/>
    <cellStyle name="Comma 36 2" xfId="2044"/>
    <cellStyle name="Comma 36 3" xfId="2045"/>
    <cellStyle name="Comma 36 3 3" xfId="2046"/>
    <cellStyle name="Comma 37" xfId="2047"/>
    <cellStyle name="Comma 37 2" xfId="2048"/>
    <cellStyle name="Comma 38" xfId="2049"/>
    <cellStyle name="Comma 39" xfId="2050"/>
    <cellStyle name="Comma 39 2" xfId="2051"/>
    <cellStyle name="Comma 4" xfId="4"/>
    <cellStyle name="Comma 4 10" xfId="5"/>
    <cellStyle name="Comma 4 10 2" xfId="31"/>
    <cellStyle name="Comma 4 10 3" xfId="146"/>
    <cellStyle name="Comma 4 11" xfId="2052"/>
    <cellStyle name="Comma 4 12" xfId="2053"/>
    <cellStyle name="Comma 4 13" xfId="2054"/>
    <cellStyle name="Comma 4 14" xfId="2055"/>
    <cellStyle name="Comma 4 15" xfId="2056"/>
    <cellStyle name="Comma 4 16" xfId="2057"/>
    <cellStyle name="Comma 4 17" xfId="2058"/>
    <cellStyle name="Comma 4 18" xfId="2059"/>
    <cellStyle name="Comma 4 19" xfId="2060"/>
    <cellStyle name="Comma 4 2" xfId="6"/>
    <cellStyle name="Comma 4 2 2" xfId="32"/>
    <cellStyle name="Comma 4 2 3" xfId="2061"/>
    <cellStyle name="Comma 4 2 3 2" xfId="2062"/>
    <cellStyle name="Comma 4 20" xfId="61"/>
    <cellStyle name="Comma 4 25" xfId="2063"/>
    <cellStyle name="Comma 4 3" xfId="2064"/>
    <cellStyle name="Comma 4 3 2" xfId="2065"/>
    <cellStyle name="Comma 4 3 2 2" xfId="2066"/>
    <cellStyle name="Comma 4 3 3" xfId="2067"/>
    <cellStyle name="Comma 4 3 4" xfId="2068"/>
    <cellStyle name="Comma 4 4" xfId="2069"/>
    <cellStyle name="Comma 4 4 2" xfId="2070"/>
    <cellStyle name="Comma 4 4 3" xfId="2071"/>
    <cellStyle name="Comma 4 4 4" xfId="2072"/>
    <cellStyle name="Comma 4 5" xfId="2073"/>
    <cellStyle name="Comma 4 6" xfId="2074"/>
    <cellStyle name="Comma 4 7" xfId="2075"/>
    <cellStyle name="Comma 4 8" xfId="2076"/>
    <cellStyle name="Comma 4 9" xfId="2077"/>
    <cellStyle name="Comma 4_Bieu Bao cao no XDCB den 31.12.14 Le Thuy" xfId="147"/>
    <cellStyle name="Comma 40" xfId="2078"/>
    <cellStyle name="Comma 40 2" xfId="2079"/>
    <cellStyle name="Comma 41" xfId="2080"/>
    <cellStyle name="Comma 42" xfId="2081"/>
    <cellStyle name="Comma 43" xfId="2082"/>
    <cellStyle name="Comma 44" xfId="2083"/>
    <cellStyle name="Comma 45" xfId="2084"/>
    <cellStyle name="Comma 46" xfId="2085"/>
    <cellStyle name="Comma 47" xfId="2086"/>
    <cellStyle name="Comma 48" xfId="2087"/>
    <cellStyle name="Comma 49" xfId="2088"/>
    <cellStyle name="Comma 5" xfId="30"/>
    <cellStyle name="Comma 5 10" xfId="2089"/>
    <cellStyle name="Comma 5 11" xfId="2090"/>
    <cellStyle name="Comma 5 12" xfId="2091"/>
    <cellStyle name="Comma 5 13" xfId="2092"/>
    <cellStyle name="Comma 5 14" xfId="2093"/>
    <cellStyle name="Comma 5 15" xfId="2094"/>
    <cellStyle name="Comma 5 16" xfId="2095"/>
    <cellStyle name="Comma 5 17" xfId="2096"/>
    <cellStyle name="Comma 5 17 2" xfId="2097"/>
    <cellStyle name="Comma 5 17 3" xfId="2098"/>
    <cellStyle name="Comma 5 18" xfId="2099"/>
    <cellStyle name="Comma 5 19" xfId="2100"/>
    <cellStyle name="Comma 5 2" xfId="148"/>
    <cellStyle name="Comma 5 20" xfId="2101"/>
    <cellStyle name="Comma 5 21" xfId="2102"/>
    <cellStyle name="Comma 5 21 2" xfId="2103"/>
    <cellStyle name="Comma 5 21 2 2" xfId="2104"/>
    <cellStyle name="Comma 5 21 2 3" xfId="2105"/>
    <cellStyle name="Comma 5 21 2 3 2" xfId="2106"/>
    <cellStyle name="Comma 5 21 3" xfId="2107"/>
    <cellStyle name="Comma 5 21 3 2" xfId="2108"/>
    <cellStyle name="Comma 5 21 4" xfId="2109"/>
    <cellStyle name="Comma 5 22" xfId="2110"/>
    <cellStyle name="Comma 5 22 2" xfId="2111"/>
    <cellStyle name="Comma 5 3" xfId="2112"/>
    <cellStyle name="Comma 5 3 2" xfId="2113"/>
    <cellStyle name="Comma 5 4" xfId="2114"/>
    <cellStyle name="Comma 5 4 2" xfId="2115"/>
    <cellStyle name="Comma 5 5" xfId="2116"/>
    <cellStyle name="Comma 5 5 2" xfId="2117"/>
    <cellStyle name="Comma 5 5 3" xfId="2118"/>
    <cellStyle name="Comma 5 6" xfId="2119"/>
    <cellStyle name="Comma 5 7" xfId="2120"/>
    <cellStyle name="Comma 5 8" xfId="2121"/>
    <cellStyle name="Comma 5 9" xfId="2122"/>
    <cellStyle name="Comma 5_05-12  KH trung han 2016-2020 - Liem Thinh edited" xfId="2123"/>
    <cellStyle name="Comma 50" xfId="2124"/>
    <cellStyle name="Comma 50 2" xfId="2125"/>
    <cellStyle name="Comma 50 2 2" xfId="2126"/>
    <cellStyle name="Comma 50 3" xfId="2127"/>
    <cellStyle name="Comma 51" xfId="2128"/>
    <cellStyle name="Comma 51 2" xfId="2129"/>
    <cellStyle name="Comma 51 2 2" xfId="2130"/>
    <cellStyle name="Comma 51 3" xfId="2131"/>
    <cellStyle name="Comma 52" xfId="2132"/>
    <cellStyle name="Comma 53" xfId="2133"/>
    <cellStyle name="Comma 53 2" xfId="2134"/>
    <cellStyle name="Comma 54" xfId="2135"/>
    <cellStyle name="Comma 55" xfId="2136"/>
    <cellStyle name="Comma 56" xfId="2137"/>
    <cellStyle name="Comma 56 2 2" xfId="2138"/>
    <cellStyle name="Comma 6" xfId="7"/>
    <cellStyle name="Comma 6 2" xfId="2139"/>
    <cellStyle name="Comma 6 2 2" xfId="2140"/>
    <cellStyle name="Comma 6 3" xfId="2141"/>
    <cellStyle name="Comma 6 4" xfId="2142"/>
    <cellStyle name="Comma 7" xfId="8"/>
    <cellStyle name="Comma 7 2" xfId="2143"/>
    <cellStyle name="Comma 7 2 11" xfId="2144"/>
    <cellStyle name="Comma 7 3" xfId="2145"/>
    <cellStyle name="Comma 7 3 2" xfId="2146"/>
    <cellStyle name="Comma 7 4" xfId="2147"/>
    <cellStyle name="Comma 7_20131129 Nhu cau 2014_TPCP ODA (co hoan ung)" xfId="2148"/>
    <cellStyle name="Comma 76 2" xfId="2149"/>
    <cellStyle name="Comma 8" xfId="62"/>
    <cellStyle name="Comma 8 2" xfId="2150"/>
    <cellStyle name="Comma 8 2 2" xfId="2151"/>
    <cellStyle name="Comma 8 3" xfId="2152"/>
    <cellStyle name="Comma 8 4" xfId="2153"/>
    <cellStyle name="Comma 8 5" xfId="2154"/>
    <cellStyle name="Comma 9" xfId="141"/>
    <cellStyle name="Comma 9 2" xfId="2155"/>
    <cellStyle name="Comma 9 2 2" xfId="2156"/>
    <cellStyle name="Comma 9 2 3" xfId="2157"/>
    <cellStyle name="Comma 9 3" xfId="2158"/>
    <cellStyle name="Comma 9 3 2" xfId="2159"/>
    <cellStyle name="Comma 9 4" xfId="2160"/>
    <cellStyle name="Comma 9 5" xfId="2161"/>
    <cellStyle name="Comma 9 6" xfId="2162"/>
    <cellStyle name="Comma 9 6 2 2" xfId="2163"/>
    <cellStyle name="comma zerodec" xfId="2164"/>
    <cellStyle name="Comma0" xfId="63"/>
    <cellStyle name="Comma0 10" xfId="2165"/>
    <cellStyle name="Comma0 11" xfId="2166"/>
    <cellStyle name="Comma0 12" xfId="2167"/>
    <cellStyle name="Comma0 13" xfId="2168"/>
    <cellStyle name="Comma0 14" xfId="2169"/>
    <cellStyle name="Comma0 15" xfId="2170"/>
    <cellStyle name="Comma0 16" xfId="2171"/>
    <cellStyle name="Comma0 2" xfId="2172"/>
    <cellStyle name="Comma0 2 2" xfId="2173"/>
    <cellStyle name="Comma0 3" xfId="2174"/>
    <cellStyle name="Comma0 4" xfId="2175"/>
    <cellStyle name="Comma0 5" xfId="2176"/>
    <cellStyle name="Comma0 6" xfId="2177"/>
    <cellStyle name="Comma0 7" xfId="2178"/>
    <cellStyle name="Comma0 8" xfId="2179"/>
    <cellStyle name="Comma0 9" xfId="2180"/>
    <cellStyle name="Company Name" xfId="2181"/>
    <cellStyle name="cong" xfId="2182"/>
    <cellStyle name="Copied" xfId="2183"/>
    <cellStyle name="Co聭ma_Sheet1" xfId="2184"/>
    <cellStyle name="CR Comma" xfId="2185"/>
    <cellStyle name="CR Currency" xfId="2186"/>
    <cellStyle name="Credit" xfId="2187"/>
    <cellStyle name="Credit subtotal" xfId="2188"/>
    <cellStyle name="Credit Total" xfId="2189"/>
    <cellStyle name="Cࡵrrency_Sheet1_PRODUCTĠ" xfId="2190"/>
    <cellStyle name="Curråncy [0]_FCST_RESULTS" xfId="2191"/>
    <cellStyle name="Currency %" xfId="2192"/>
    <cellStyle name="Currency % 10" xfId="2193"/>
    <cellStyle name="Currency % 11" xfId="2194"/>
    <cellStyle name="Currency % 12" xfId="2195"/>
    <cellStyle name="Currency % 13" xfId="2196"/>
    <cellStyle name="Currency % 14" xfId="2197"/>
    <cellStyle name="Currency % 15" xfId="2198"/>
    <cellStyle name="Currency % 2" xfId="2199"/>
    <cellStyle name="Currency % 3" xfId="2200"/>
    <cellStyle name="Currency % 4" xfId="2201"/>
    <cellStyle name="Currency % 5" xfId="2202"/>
    <cellStyle name="Currency % 6" xfId="2203"/>
    <cellStyle name="Currency % 7" xfId="2204"/>
    <cellStyle name="Currency % 8" xfId="2205"/>
    <cellStyle name="Currency % 9" xfId="2206"/>
    <cellStyle name="Currency %_05-12  KH trung han 2016-2020 - Liem Thinh edited" xfId="2207"/>
    <cellStyle name="Currency [0]ßmud plant bolted_RESULTS" xfId="2208"/>
    <cellStyle name="Currency [00]" xfId="2209"/>
    <cellStyle name="Currency [00] 10" xfId="2210"/>
    <cellStyle name="Currency [00] 11" xfId="2211"/>
    <cellStyle name="Currency [00] 12" xfId="2212"/>
    <cellStyle name="Currency [00] 13" xfId="2213"/>
    <cellStyle name="Currency [00] 14" xfId="2214"/>
    <cellStyle name="Currency [00] 15" xfId="2215"/>
    <cellStyle name="Currency [00] 16" xfId="2216"/>
    <cellStyle name="Currency [00] 2" xfId="2217"/>
    <cellStyle name="Currency [00] 3" xfId="2218"/>
    <cellStyle name="Currency [00] 4" xfId="2219"/>
    <cellStyle name="Currency [00] 5" xfId="2220"/>
    <cellStyle name="Currency [00] 6" xfId="2221"/>
    <cellStyle name="Currency [00] 7" xfId="2222"/>
    <cellStyle name="Currency [00] 8" xfId="2223"/>
    <cellStyle name="Currency [00] 9" xfId="2224"/>
    <cellStyle name="Currency 0.0" xfId="2225"/>
    <cellStyle name="Currency 0.0%" xfId="2226"/>
    <cellStyle name="Currency 0.0_05-12  KH trung han 2016-2020 - Liem Thinh edited" xfId="2227"/>
    <cellStyle name="Currency 0.00" xfId="2228"/>
    <cellStyle name="Currency 0.00%" xfId="2229"/>
    <cellStyle name="Currency 0.00_05-12  KH trung han 2016-2020 - Liem Thinh edited" xfId="2230"/>
    <cellStyle name="Currency 0.000" xfId="2231"/>
    <cellStyle name="Currency 0.000%" xfId="2232"/>
    <cellStyle name="Currency 0.000_05-12  KH trung han 2016-2020 - Liem Thinh edited" xfId="2233"/>
    <cellStyle name="Currency 2" xfId="2234"/>
    <cellStyle name="Currency 2 10" xfId="2235"/>
    <cellStyle name="Currency 2 11" xfId="2236"/>
    <cellStyle name="Currency 2 12" xfId="2237"/>
    <cellStyle name="Currency 2 13" xfId="2238"/>
    <cellStyle name="Currency 2 14" xfId="2239"/>
    <cellStyle name="Currency 2 15" xfId="2240"/>
    <cellStyle name="Currency 2 16" xfId="2241"/>
    <cellStyle name="Currency 2 2" xfId="2242"/>
    <cellStyle name="Currency 2 3" xfId="2243"/>
    <cellStyle name="Currency 2 4" xfId="2244"/>
    <cellStyle name="Currency 2 5" xfId="2245"/>
    <cellStyle name="Currency 2 6" xfId="2246"/>
    <cellStyle name="Currency 2 7" xfId="2247"/>
    <cellStyle name="Currency 2 8" xfId="2248"/>
    <cellStyle name="Currency 2 9" xfId="2249"/>
    <cellStyle name="Currency![0]_FCSt (2)" xfId="2250"/>
    <cellStyle name="Currency0" xfId="64"/>
    <cellStyle name="Currency0 10" xfId="2251"/>
    <cellStyle name="Currency0 11" xfId="2252"/>
    <cellStyle name="Currency0 12" xfId="2253"/>
    <cellStyle name="Currency0 13" xfId="2254"/>
    <cellStyle name="Currency0 14" xfId="2255"/>
    <cellStyle name="Currency0 15" xfId="2256"/>
    <cellStyle name="Currency0 16" xfId="2257"/>
    <cellStyle name="Currency0 2" xfId="2258"/>
    <cellStyle name="Currency0 2 2" xfId="2259"/>
    <cellStyle name="Currency0 3" xfId="2260"/>
    <cellStyle name="Currency0 4" xfId="2261"/>
    <cellStyle name="Currency0 5" xfId="2262"/>
    <cellStyle name="Currency0 6" xfId="2263"/>
    <cellStyle name="Currency0 7" xfId="2264"/>
    <cellStyle name="Currency0 8" xfId="2265"/>
    <cellStyle name="Currency0 9" xfId="2266"/>
    <cellStyle name="Currency1" xfId="2267"/>
    <cellStyle name="Currency1 10" xfId="2268"/>
    <cellStyle name="Currency1 11" xfId="2269"/>
    <cellStyle name="Currency1 12" xfId="2270"/>
    <cellStyle name="Currency1 13" xfId="2271"/>
    <cellStyle name="Currency1 14" xfId="2272"/>
    <cellStyle name="Currency1 15" xfId="2273"/>
    <cellStyle name="Currency1 16" xfId="2274"/>
    <cellStyle name="Currency1 2" xfId="2275"/>
    <cellStyle name="Currency1 2 2" xfId="2276"/>
    <cellStyle name="Currency1 3" xfId="2277"/>
    <cellStyle name="Currency1 4" xfId="2278"/>
    <cellStyle name="Currency1 5" xfId="2279"/>
    <cellStyle name="Currency1 6" xfId="2280"/>
    <cellStyle name="Currency1 7" xfId="2281"/>
    <cellStyle name="Currency1 8" xfId="2282"/>
    <cellStyle name="Currency1 9" xfId="2283"/>
    <cellStyle name="D1" xfId="2284"/>
    <cellStyle name="Date" xfId="65"/>
    <cellStyle name="Date 10" xfId="2285"/>
    <cellStyle name="Date 11" xfId="2286"/>
    <cellStyle name="Date 12" xfId="2287"/>
    <cellStyle name="Date 13" xfId="2288"/>
    <cellStyle name="Date 14" xfId="2289"/>
    <cellStyle name="Date 15" xfId="2290"/>
    <cellStyle name="Date 16" xfId="2291"/>
    <cellStyle name="Date 2" xfId="2292"/>
    <cellStyle name="Date 2 2" xfId="2293"/>
    <cellStyle name="Date 3" xfId="2294"/>
    <cellStyle name="Date 4" xfId="2295"/>
    <cellStyle name="Date 5" xfId="2296"/>
    <cellStyle name="Date 6" xfId="2297"/>
    <cellStyle name="Date 7" xfId="2298"/>
    <cellStyle name="Date 8" xfId="2299"/>
    <cellStyle name="Date 9" xfId="2300"/>
    <cellStyle name="Date Short" xfId="2301"/>
    <cellStyle name="Date Short 2" xfId="2302"/>
    <cellStyle name="Date_Book1" xfId="2303"/>
    <cellStyle name="Dấu phẩy 2" xfId="140"/>
    <cellStyle name="Dấu_phảy 2" xfId="2304"/>
    <cellStyle name="DAUDE" xfId="2305"/>
    <cellStyle name="Debit" xfId="2306"/>
    <cellStyle name="Debit subtotal" xfId="2307"/>
    <cellStyle name="Debit Total" xfId="2308"/>
    <cellStyle name="DELTA" xfId="2309"/>
    <cellStyle name="DELTA 10" xfId="2310"/>
    <cellStyle name="DELTA 11" xfId="2311"/>
    <cellStyle name="DELTA 12" xfId="2312"/>
    <cellStyle name="DELTA 13" xfId="2313"/>
    <cellStyle name="DELTA 14" xfId="2314"/>
    <cellStyle name="DELTA 15" xfId="2315"/>
    <cellStyle name="DELTA 2" xfId="2316"/>
    <cellStyle name="DELTA 3" xfId="2317"/>
    <cellStyle name="DELTA 4" xfId="2318"/>
    <cellStyle name="DELTA 5" xfId="2319"/>
    <cellStyle name="DELTA 6" xfId="2320"/>
    <cellStyle name="DELTA 7" xfId="2321"/>
    <cellStyle name="DELTA 8" xfId="2322"/>
    <cellStyle name="DELTA 9" xfId="2323"/>
    <cellStyle name="Dezimal [0]_35ERI8T2gbIEMixb4v26icuOo" xfId="2324"/>
    <cellStyle name="Dezimal_35ERI8T2gbIEMixb4v26icuOo" xfId="2325"/>
    <cellStyle name="Dg" xfId="2326"/>
    <cellStyle name="Dgia" xfId="2327"/>
    <cellStyle name="Dgia 2" xfId="2328"/>
    <cellStyle name="Dollar (zero dec)" xfId="2329"/>
    <cellStyle name="Dollar (zero dec) 10" xfId="2330"/>
    <cellStyle name="Dollar (zero dec) 11" xfId="2331"/>
    <cellStyle name="Dollar (zero dec) 12" xfId="2332"/>
    <cellStyle name="Dollar (zero dec) 13" xfId="2333"/>
    <cellStyle name="Dollar (zero dec) 14" xfId="2334"/>
    <cellStyle name="Dollar (zero dec) 15" xfId="2335"/>
    <cellStyle name="Dollar (zero dec) 16" xfId="2336"/>
    <cellStyle name="Dollar (zero dec) 2" xfId="2337"/>
    <cellStyle name="Dollar (zero dec) 2 2" xfId="2338"/>
    <cellStyle name="Dollar (zero dec) 3" xfId="2339"/>
    <cellStyle name="Dollar (zero dec) 4" xfId="2340"/>
    <cellStyle name="Dollar (zero dec) 5" xfId="2341"/>
    <cellStyle name="Dollar (zero dec) 6" xfId="2342"/>
    <cellStyle name="Dollar (zero dec) 7" xfId="2343"/>
    <cellStyle name="Dollar (zero dec) 8" xfId="2344"/>
    <cellStyle name="Dollar (zero dec) 9" xfId="2345"/>
    <cellStyle name="Don gia" xfId="2346"/>
    <cellStyle name="Dziesi?tny [0]_Invoices2001Slovakia" xfId="2347"/>
    <cellStyle name="Dziesi?tny_Invoices2001Slovakia" xfId="2348"/>
    <cellStyle name="Dziesietny [0]_Invoices2001Slovakia" xfId="2349"/>
    <cellStyle name="Dziesiętny [0]_Invoices2001Slovakia" xfId="2350"/>
    <cellStyle name="Dziesietny [0]_Invoices2001Slovakia 2" xfId="2351"/>
    <cellStyle name="Dziesiętny [0]_Invoices2001Slovakia 2" xfId="2352"/>
    <cellStyle name="Dziesietny [0]_Invoices2001Slovakia 3" xfId="2353"/>
    <cellStyle name="Dziesiętny [0]_Invoices2001Slovakia 3" xfId="2354"/>
    <cellStyle name="Dziesietny [0]_Invoices2001Slovakia 4" xfId="2355"/>
    <cellStyle name="Dziesiętny [0]_Invoices2001Slovakia 4" xfId="2356"/>
    <cellStyle name="Dziesietny [0]_Invoices2001Slovakia 5" xfId="2357"/>
    <cellStyle name="Dziesiętny [0]_Invoices2001Slovakia 5" xfId="2358"/>
    <cellStyle name="Dziesietny [0]_Invoices2001Slovakia 6" xfId="2359"/>
    <cellStyle name="Dziesiętny [0]_Invoices2001Slovakia 6" xfId="2360"/>
    <cellStyle name="Dziesietny [0]_Invoices2001Slovakia 7" xfId="2361"/>
    <cellStyle name="Dziesiętny [0]_Invoices2001Slovakia 7" xfId="2362"/>
    <cellStyle name="Dziesietny [0]_Invoices2001Slovakia_01_Nha so 1_Dien" xfId="2363"/>
    <cellStyle name="Dziesiętny [0]_Invoices2001Slovakia_01_Nha so 1_Dien" xfId="2364"/>
    <cellStyle name="Dziesietny [0]_Invoices2001Slovakia_05-12  KH trung han 2016-2020 - Liem Thinh edited" xfId="2365"/>
    <cellStyle name="Dziesiętny [0]_Invoices2001Slovakia_05-12  KH trung han 2016-2020 - Liem Thinh edited" xfId="2366"/>
    <cellStyle name="Dziesietny [0]_Invoices2001Slovakia_10_Nha so 10_Dien1" xfId="2367"/>
    <cellStyle name="Dziesiętny [0]_Invoices2001Slovakia_10_Nha so 10_Dien1" xfId="2368"/>
    <cellStyle name="Dziesietny [0]_Invoices2001Slovakia_Book1" xfId="2369"/>
    <cellStyle name="Dziesiętny [0]_Invoices2001Slovakia_Book1" xfId="2370"/>
    <cellStyle name="Dziesietny [0]_Invoices2001Slovakia_Book1_1" xfId="2371"/>
    <cellStyle name="Dziesiętny [0]_Invoices2001Slovakia_Book1_1" xfId="2372"/>
    <cellStyle name="Dziesietny [0]_Invoices2001Slovakia_Book1_1_Book1" xfId="2373"/>
    <cellStyle name="Dziesiętny [0]_Invoices2001Slovakia_Book1_1_Book1" xfId="2374"/>
    <cellStyle name="Dziesietny [0]_Invoices2001Slovakia_Book1_2" xfId="2375"/>
    <cellStyle name="Dziesiętny [0]_Invoices2001Slovakia_Book1_2" xfId="2376"/>
    <cellStyle name="Dziesietny [0]_Invoices2001Slovakia_Book1_Nhu cau von ung truoc 2011 Tha h Hoa + Nge An gui TW" xfId="2377"/>
    <cellStyle name="Dziesiętny [0]_Invoices2001Slovakia_Book1_Nhu cau von ung truoc 2011 Tha h Hoa + Nge An gui TW" xfId="2378"/>
    <cellStyle name="Dziesietny [0]_Invoices2001Slovakia_Book1_Tong hop Cac tuyen(9-1-06)" xfId="2379"/>
    <cellStyle name="Dziesiętny [0]_Invoices2001Slovakia_Book1_Tong hop Cac tuyen(9-1-06)" xfId="2380"/>
    <cellStyle name="Dziesietny [0]_Invoices2001Slovakia_Book1_ung truoc 2011 NSTW Thanh Hoa + Nge An gui Thu 12-5" xfId="2381"/>
    <cellStyle name="Dziesiętny [0]_Invoices2001Slovakia_Book1_ung truoc 2011 NSTW Thanh Hoa + Nge An gui Thu 12-5" xfId="2382"/>
    <cellStyle name="Dziesietny [0]_Invoices2001Slovakia_Copy of 05-12  KH trung han 2016-2020 - Liem Thinh edited (1)" xfId="2383"/>
    <cellStyle name="Dziesiętny [0]_Invoices2001Slovakia_Copy of 05-12  KH trung han 2016-2020 - Liem Thinh edited (1)" xfId="2384"/>
    <cellStyle name="Dziesietny [0]_Invoices2001Slovakia_d-uong+TDT" xfId="2385"/>
    <cellStyle name="Dziesiętny [0]_Invoices2001Slovakia_KH TPCP 2016-2020 (tong hop)" xfId="2386"/>
    <cellStyle name="Dziesietny [0]_Invoices2001Slovakia_Nha bao ve(28-7-05)" xfId="2387"/>
    <cellStyle name="Dziesiętny [0]_Invoices2001Slovakia_Nha bao ve(28-7-05)" xfId="2388"/>
    <cellStyle name="Dziesietny [0]_Invoices2001Slovakia_NHA de xe nguyen du" xfId="2389"/>
    <cellStyle name="Dziesiętny [0]_Invoices2001Slovakia_NHA de xe nguyen du" xfId="2390"/>
    <cellStyle name="Dziesietny [0]_Invoices2001Slovakia_Nhalamviec VTC(25-1-05)" xfId="2391"/>
    <cellStyle name="Dziesiętny [0]_Invoices2001Slovakia_Nhalamviec VTC(25-1-05)" xfId="2392"/>
    <cellStyle name="Dziesietny [0]_Invoices2001Slovakia_Nhu cau von ung truoc 2011 Tha h Hoa + Nge An gui TW" xfId="2393"/>
    <cellStyle name="Dziesiętny [0]_Invoices2001Slovakia_TDT KHANH HOA" xfId="2394"/>
    <cellStyle name="Dziesietny [0]_Invoices2001Slovakia_TDT KHANH HOA_Tong hop Cac tuyen(9-1-06)" xfId="2395"/>
    <cellStyle name="Dziesiętny [0]_Invoices2001Slovakia_TDT KHANH HOA_Tong hop Cac tuyen(9-1-06)" xfId="2396"/>
    <cellStyle name="Dziesietny [0]_Invoices2001Slovakia_TDT quangngai" xfId="2397"/>
    <cellStyle name="Dziesiętny [0]_Invoices2001Slovakia_TDT quangngai" xfId="2398"/>
    <cellStyle name="Dziesietny [0]_Invoices2001Slovakia_TMDT(10-5-06)" xfId="2399"/>
    <cellStyle name="Dziesietny_Invoices2001Slovakia" xfId="2400"/>
    <cellStyle name="Dziesiętny_Invoices2001Slovakia" xfId="2401"/>
    <cellStyle name="Dziesietny_Invoices2001Slovakia 2" xfId="2402"/>
    <cellStyle name="Dziesiętny_Invoices2001Slovakia 2" xfId="2403"/>
    <cellStyle name="Dziesietny_Invoices2001Slovakia 3" xfId="2404"/>
    <cellStyle name="Dziesiętny_Invoices2001Slovakia 3" xfId="2405"/>
    <cellStyle name="Dziesietny_Invoices2001Slovakia 4" xfId="2406"/>
    <cellStyle name="Dziesiętny_Invoices2001Slovakia 4" xfId="2407"/>
    <cellStyle name="Dziesietny_Invoices2001Slovakia 5" xfId="2408"/>
    <cellStyle name="Dziesiętny_Invoices2001Slovakia 5" xfId="2409"/>
    <cellStyle name="Dziesietny_Invoices2001Slovakia 6" xfId="2410"/>
    <cellStyle name="Dziesiętny_Invoices2001Slovakia 6" xfId="2411"/>
    <cellStyle name="Dziesietny_Invoices2001Slovakia 7" xfId="2412"/>
    <cellStyle name="Dziesiętny_Invoices2001Slovakia 7" xfId="2413"/>
    <cellStyle name="Dziesietny_Invoices2001Slovakia_01_Nha so 1_Dien" xfId="2414"/>
    <cellStyle name="Dziesiętny_Invoices2001Slovakia_01_Nha so 1_Dien" xfId="2415"/>
    <cellStyle name="Dziesietny_Invoices2001Slovakia_05-12  KH trung han 2016-2020 - Liem Thinh edited" xfId="2416"/>
    <cellStyle name="Dziesiętny_Invoices2001Slovakia_05-12  KH trung han 2016-2020 - Liem Thinh edited" xfId="2417"/>
    <cellStyle name="Dziesietny_Invoices2001Slovakia_10_Nha so 10_Dien1" xfId="2418"/>
    <cellStyle name="Dziesiętny_Invoices2001Slovakia_10_Nha so 10_Dien1" xfId="2419"/>
    <cellStyle name="Dziesietny_Invoices2001Slovakia_Book1" xfId="2420"/>
    <cellStyle name="Dziesiętny_Invoices2001Slovakia_Book1" xfId="2421"/>
    <cellStyle name="Dziesietny_Invoices2001Slovakia_Book1_1" xfId="2422"/>
    <cellStyle name="Dziesiętny_Invoices2001Slovakia_Book1_1" xfId="2423"/>
    <cellStyle name="Dziesietny_Invoices2001Slovakia_Book1_1_Book1" xfId="2424"/>
    <cellStyle name="Dziesiętny_Invoices2001Slovakia_Book1_1_Book1" xfId="2425"/>
    <cellStyle name="Dziesietny_Invoices2001Slovakia_Book1_2" xfId="2426"/>
    <cellStyle name="Dziesiętny_Invoices2001Slovakia_Book1_2" xfId="2427"/>
    <cellStyle name="Dziesietny_Invoices2001Slovakia_Book1_Nhu cau von ung truoc 2011 Tha h Hoa + Nge An gui TW" xfId="2428"/>
    <cellStyle name="Dziesiętny_Invoices2001Slovakia_Book1_Nhu cau von ung truoc 2011 Tha h Hoa + Nge An gui TW" xfId="2429"/>
    <cellStyle name="Dziesietny_Invoices2001Slovakia_Book1_Tong hop Cac tuyen(9-1-06)" xfId="2430"/>
    <cellStyle name="Dziesiętny_Invoices2001Slovakia_Book1_Tong hop Cac tuyen(9-1-06)" xfId="2431"/>
    <cellStyle name="Dziesietny_Invoices2001Slovakia_Book1_ung truoc 2011 NSTW Thanh Hoa + Nge An gui Thu 12-5" xfId="2432"/>
    <cellStyle name="Dziesiętny_Invoices2001Slovakia_Book1_ung truoc 2011 NSTW Thanh Hoa + Nge An gui Thu 12-5" xfId="2433"/>
    <cellStyle name="Dziesietny_Invoices2001Slovakia_Copy of 05-12  KH trung han 2016-2020 - Liem Thinh edited (1)" xfId="2434"/>
    <cellStyle name="Dziesiętny_Invoices2001Slovakia_Copy of 05-12  KH trung han 2016-2020 - Liem Thinh edited (1)" xfId="2435"/>
    <cellStyle name="Dziesietny_Invoices2001Slovakia_d-uong+TDT" xfId="2436"/>
    <cellStyle name="Dziesiętny_Invoices2001Slovakia_KH TPCP 2016-2020 (tong hop)" xfId="2437"/>
    <cellStyle name="Dziesietny_Invoices2001Slovakia_Nha bao ve(28-7-05)" xfId="2438"/>
    <cellStyle name="Dziesiętny_Invoices2001Slovakia_Nha bao ve(28-7-05)" xfId="2439"/>
    <cellStyle name="Dziesietny_Invoices2001Slovakia_NHA de xe nguyen du" xfId="2440"/>
    <cellStyle name="Dziesiętny_Invoices2001Slovakia_NHA de xe nguyen du" xfId="2441"/>
    <cellStyle name="Dziesietny_Invoices2001Slovakia_Nhalamviec VTC(25-1-05)" xfId="2442"/>
    <cellStyle name="Dziesiętny_Invoices2001Slovakia_Nhalamviec VTC(25-1-05)" xfId="2443"/>
    <cellStyle name="Dziesietny_Invoices2001Slovakia_Nhu cau von ung truoc 2011 Tha h Hoa + Nge An gui TW" xfId="2444"/>
    <cellStyle name="Dziesiętny_Invoices2001Slovakia_TDT KHANH HOA" xfId="2445"/>
    <cellStyle name="Dziesietny_Invoices2001Slovakia_TDT KHANH HOA_Tong hop Cac tuyen(9-1-06)" xfId="2446"/>
    <cellStyle name="Dziesiętny_Invoices2001Slovakia_TDT KHANH HOA_Tong hop Cac tuyen(9-1-06)" xfId="2447"/>
    <cellStyle name="Dziesietny_Invoices2001Slovakia_TDT quangngai" xfId="2448"/>
    <cellStyle name="Dziesiętny_Invoices2001Slovakia_TDT quangngai" xfId="2449"/>
    <cellStyle name="Dziesietny_Invoices2001Slovakia_TMDT(10-5-06)" xfId="2450"/>
    <cellStyle name="e" xfId="2451"/>
    <cellStyle name="Enter Currency (0)" xfId="2452"/>
    <cellStyle name="Enter Currency (0) 10" xfId="2453"/>
    <cellStyle name="Enter Currency (0) 11" xfId="2454"/>
    <cellStyle name="Enter Currency (0) 12" xfId="2455"/>
    <cellStyle name="Enter Currency (0) 13" xfId="2456"/>
    <cellStyle name="Enter Currency (0) 14" xfId="2457"/>
    <cellStyle name="Enter Currency (0) 15" xfId="2458"/>
    <cellStyle name="Enter Currency (0) 16" xfId="2459"/>
    <cellStyle name="Enter Currency (0) 2" xfId="2460"/>
    <cellStyle name="Enter Currency (0) 3" xfId="2461"/>
    <cellStyle name="Enter Currency (0) 4" xfId="2462"/>
    <cellStyle name="Enter Currency (0) 5" xfId="2463"/>
    <cellStyle name="Enter Currency (0) 6" xfId="2464"/>
    <cellStyle name="Enter Currency (0) 7" xfId="2465"/>
    <cellStyle name="Enter Currency (0) 8" xfId="2466"/>
    <cellStyle name="Enter Currency (0) 9" xfId="2467"/>
    <cellStyle name="Enter Currency (2)" xfId="2468"/>
    <cellStyle name="Enter Currency (2) 10" xfId="2469"/>
    <cellStyle name="Enter Currency (2) 11" xfId="2470"/>
    <cellStyle name="Enter Currency (2) 12" xfId="2471"/>
    <cellStyle name="Enter Currency (2) 13" xfId="2472"/>
    <cellStyle name="Enter Currency (2) 14" xfId="2473"/>
    <cellStyle name="Enter Currency (2) 15" xfId="2474"/>
    <cellStyle name="Enter Currency (2) 16" xfId="2475"/>
    <cellStyle name="Enter Currency (2) 2" xfId="2476"/>
    <cellStyle name="Enter Currency (2) 3" xfId="2477"/>
    <cellStyle name="Enter Currency (2) 4" xfId="2478"/>
    <cellStyle name="Enter Currency (2) 5" xfId="2479"/>
    <cellStyle name="Enter Currency (2) 6" xfId="2480"/>
    <cellStyle name="Enter Currency (2) 7" xfId="2481"/>
    <cellStyle name="Enter Currency (2) 8" xfId="2482"/>
    <cellStyle name="Enter Currency (2) 9" xfId="2483"/>
    <cellStyle name="Enter Units (0)" xfId="2484"/>
    <cellStyle name="Enter Units (0) 10" xfId="2485"/>
    <cellStyle name="Enter Units (0) 11" xfId="2486"/>
    <cellStyle name="Enter Units (0) 12" xfId="2487"/>
    <cellStyle name="Enter Units (0) 13" xfId="2488"/>
    <cellStyle name="Enter Units (0) 14" xfId="2489"/>
    <cellStyle name="Enter Units (0) 15" xfId="2490"/>
    <cellStyle name="Enter Units (0) 16" xfId="2491"/>
    <cellStyle name="Enter Units (0) 2" xfId="2492"/>
    <cellStyle name="Enter Units (0) 3" xfId="2493"/>
    <cellStyle name="Enter Units (0) 4" xfId="2494"/>
    <cellStyle name="Enter Units (0) 5" xfId="2495"/>
    <cellStyle name="Enter Units (0) 6" xfId="2496"/>
    <cellStyle name="Enter Units (0) 7" xfId="2497"/>
    <cellStyle name="Enter Units (0) 8" xfId="2498"/>
    <cellStyle name="Enter Units (0) 9" xfId="2499"/>
    <cellStyle name="Enter Units (1)" xfId="2500"/>
    <cellStyle name="Enter Units (1) 10" xfId="2501"/>
    <cellStyle name="Enter Units (1) 11" xfId="2502"/>
    <cellStyle name="Enter Units (1) 12" xfId="2503"/>
    <cellStyle name="Enter Units (1) 13" xfId="2504"/>
    <cellStyle name="Enter Units (1) 14" xfId="2505"/>
    <cellStyle name="Enter Units (1) 15" xfId="2506"/>
    <cellStyle name="Enter Units (1) 16" xfId="2507"/>
    <cellStyle name="Enter Units (1) 2" xfId="2508"/>
    <cellStyle name="Enter Units (1) 3" xfId="2509"/>
    <cellStyle name="Enter Units (1) 4" xfId="2510"/>
    <cellStyle name="Enter Units (1) 5" xfId="2511"/>
    <cellStyle name="Enter Units (1) 6" xfId="2512"/>
    <cellStyle name="Enter Units (1) 7" xfId="2513"/>
    <cellStyle name="Enter Units (1) 8" xfId="2514"/>
    <cellStyle name="Enter Units (1) 9" xfId="2515"/>
    <cellStyle name="Enter Units (2)" xfId="2516"/>
    <cellStyle name="Enter Units (2) 10" xfId="2517"/>
    <cellStyle name="Enter Units (2) 11" xfId="2518"/>
    <cellStyle name="Enter Units (2) 12" xfId="2519"/>
    <cellStyle name="Enter Units (2) 13" xfId="2520"/>
    <cellStyle name="Enter Units (2) 14" xfId="2521"/>
    <cellStyle name="Enter Units (2) 15" xfId="2522"/>
    <cellStyle name="Enter Units (2) 16" xfId="2523"/>
    <cellStyle name="Enter Units (2) 2" xfId="2524"/>
    <cellStyle name="Enter Units (2) 3" xfId="2525"/>
    <cellStyle name="Enter Units (2) 4" xfId="2526"/>
    <cellStyle name="Enter Units (2) 5" xfId="2527"/>
    <cellStyle name="Enter Units (2) 6" xfId="2528"/>
    <cellStyle name="Enter Units (2) 7" xfId="2529"/>
    <cellStyle name="Enter Units (2) 8" xfId="2530"/>
    <cellStyle name="Enter Units (2) 9" xfId="2531"/>
    <cellStyle name="Entered" xfId="2532"/>
    <cellStyle name="Euro" xfId="66"/>
    <cellStyle name="Euro 10" xfId="2533"/>
    <cellStyle name="Euro 11" xfId="2534"/>
    <cellStyle name="Euro 12" xfId="2535"/>
    <cellStyle name="Euro 13" xfId="2536"/>
    <cellStyle name="Euro 14" xfId="2537"/>
    <cellStyle name="Euro 15" xfId="2538"/>
    <cellStyle name="Euro 16" xfId="2539"/>
    <cellStyle name="Euro 2" xfId="2540"/>
    <cellStyle name="Euro 3" xfId="2541"/>
    <cellStyle name="Euro 4" xfId="2542"/>
    <cellStyle name="Euro 5" xfId="2543"/>
    <cellStyle name="Euro 6" xfId="2544"/>
    <cellStyle name="Euro 7" xfId="2545"/>
    <cellStyle name="Euro 8" xfId="2546"/>
    <cellStyle name="Euro 9" xfId="2547"/>
    <cellStyle name="Excel Built-in Normal" xfId="2548"/>
    <cellStyle name="Explanatory Text 2" xfId="2549"/>
    <cellStyle name="f" xfId="2550"/>
    <cellStyle name="f_Danhmuc_Quyhoach2009" xfId="2551"/>
    <cellStyle name="f_Danhmuc_Quyhoach2009 2" xfId="2552"/>
    <cellStyle name="f_Danhmuc_Quyhoach2009 2 2" xfId="2553"/>
    <cellStyle name="Fixed" xfId="67"/>
    <cellStyle name="Fixed 10" xfId="2554"/>
    <cellStyle name="Fixed 11" xfId="2555"/>
    <cellStyle name="Fixed 12" xfId="2556"/>
    <cellStyle name="Fixed 13" xfId="2557"/>
    <cellStyle name="Fixed 14" xfId="2558"/>
    <cellStyle name="Fixed 15" xfId="2559"/>
    <cellStyle name="Fixed 16" xfId="2560"/>
    <cellStyle name="Fixed 2" xfId="2561"/>
    <cellStyle name="Fixed 2 2" xfId="2562"/>
    <cellStyle name="Fixed 3" xfId="2563"/>
    <cellStyle name="Fixed 4" xfId="2564"/>
    <cellStyle name="Fixed 5" xfId="2565"/>
    <cellStyle name="Fixed 6" xfId="2566"/>
    <cellStyle name="Fixed 7" xfId="2567"/>
    <cellStyle name="Fixed 8" xfId="2568"/>
    <cellStyle name="Fixed 9" xfId="2569"/>
    <cellStyle name="Font Britannic16" xfId="2570"/>
    <cellStyle name="Font Britannic18" xfId="2571"/>
    <cellStyle name="Font CenturyCond 18" xfId="2572"/>
    <cellStyle name="Font Cond20" xfId="2573"/>
    <cellStyle name="Font LucidaSans16" xfId="2574"/>
    <cellStyle name="Font NewCenturyCond18" xfId="2575"/>
    <cellStyle name="Font Ottawa14" xfId="2576"/>
    <cellStyle name="Font Ottawa16" xfId="2577"/>
    <cellStyle name="gia" xfId="2578"/>
    <cellStyle name="GIA-MOI" xfId="2579"/>
    <cellStyle name="Good 2" xfId="2580"/>
    <cellStyle name="Grey" xfId="68"/>
    <cellStyle name="Grey 10" xfId="2581"/>
    <cellStyle name="Grey 11" xfId="2582"/>
    <cellStyle name="Grey 12" xfId="2583"/>
    <cellStyle name="Grey 13" xfId="2584"/>
    <cellStyle name="Grey 14" xfId="2585"/>
    <cellStyle name="Grey 15" xfId="2586"/>
    <cellStyle name="Grey 16" xfId="2587"/>
    <cellStyle name="Grey 2" xfId="2588"/>
    <cellStyle name="Grey 3" xfId="2589"/>
    <cellStyle name="Grey 4" xfId="2590"/>
    <cellStyle name="Grey 5" xfId="2591"/>
    <cellStyle name="Grey 6" xfId="2592"/>
    <cellStyle name="Grey 7" xfId="2593"/>
    <cellStyle name="Grey 8" xfId="2594"/>
    <cellStyle name="Grey 9" xfId="2595"/>
    <cellStyle name="Grey_KH TPCP 2016-2020 (tong hop)" xfId="2596"/>
    <cellStyle name="Group" xfId="2597"/>
    <cellStyle name="H" xfId="2598"/>
    <cellStyle name="ha" xfId="2599"/>
    <cellStyle name="HAI" xfId="2600"/>
    <cellStyle name="Head 1" xfId="2601"/>
    <cellStyle name="HEADER" xfId="69"/>
    <cellStyle name="HEADER 2" xfId="2602"/>
    <cellStyle name="Header1" xfId="70"/>
    <cellStyle name="Header1 2" xfId="2603"/>
    <cellStyle name="Header2" xfId="71"/>
    <cellStyle name="Header2 2" xfId="2604"/>
    <cellStyle name="Heading" xfId="2605"/>
    <cellStyle name="Heading 1 2" xfId="2606"/>
    <cellStyle name="Heading 2 2" xfId="2607"/>
    <cellStyle name="Heading 3 2" xfId="2608"/>
    <cellStyle name="Heading 4 2" xfId="2609"/>
    <cellStyle name="Heading No Underline" xfId="2610"/>
    <cellStyle name="Heading With Underline" xfId="2611"/>
    <cellStyle name="Heading1" xfId="72"/>
    <cellStyle name="Heading2" xfId="73"/>
    <cellStyle name="HEADINGS" xfId="2612"/>
    <cellStyle name="HEADINGSTOP" xfId="2613"/>
    <cellStyle name="headoption" xfId="2614"/>
    <cellStyle name="headoption 2" xfId="2615"/>
    <cellStyle name="headoption 3" xfId="2616"/>
    <cellStyle name="Hoa-Scholl" xfId="2617"/>
    <cellStyle name="Hoa-Scholl 2" xfId="2618"/>
    <cellStyle name="HUY" xfId="2619"/>
    <cellStyle name="i phÝ kh¸c_B¶ng 2" xfId="2620"/>
    <cellStyle name="I.3" xfId="2621"/>
    <cellStyle name="i·0" xfId="2622"/>
    <cellStyle name="i·0 2" xfId="2623"/>
    <cellStyle name="ï-¾È»ê_BiÓu TB" xfId="2624"/>
    <cellStyle name="Input [yellow]" xfId="74"/>
    <cellStyle name="Input [yellow] 10" xfId="2625"/>
    <cellStyle name="Input [yellow] 11" xfId="2626"/>
    <cellStyle name="Input [yellow] 12" xfId="2627"/>
    <cellStyle name="Input [yellow] 13" xfId="2628"/>
    <cellStyle name="Input [yellow] 14" xfId="2629"/>
    <cellStyle name="Input [yellow] 15" xfId="2630"/>
    <cellStyle name="Input [yellow] 16" xfId="2631"/>
    <cellStyle name="Input [yellow] 2" xfId="2632"/>
    <cellStyle name="Input [yellow] 2 2" xfId="2633"/>
    <cellStyle name="Input [yellow] 3" xfId="2634"/>
    <cellStyle name="Input [yellow] 4" xfId="2635"/>
    <cellStyle name="Input [yellow] 5" xfId="2636"/>
    <cellStyle name="Input [yellow] 6" xfId="2637"/>
    <cellStyle name="Input [yellow] 7" xfId="2638"/>
    <cellStyle name="Input [yellow] 8" xfId="2639"/>
    <cellStyle name="Input [yellow] 9" xfId="2640"/>
    <cellStyle name="Input [yellow]_KH TPCP 2016-2020 (tong hop)" xfId="2641"/>
    <cellStyle name="Input 2" xfId="2642"/>
    <cellStyle name="Input 3" xfId="2643"/>
    <cellStyle name="Input 4" xfId="2644"/>
    <cellStyle name="Input 5" xfId="2645"/>
    <cellStyle name="Input 6" xfId="2646"/>
    <cellStyle name="Input 7" xfId="2647"/>
    <cellStyle name="k_TONG HOP KINH PHI" xfId="2648"/>
    <cellStyle name="k_TONG HOP KINH PHI_!1 1 bao cao giao KH ve HTCMT vung TNB   12-12-2011" xfId="2649"/>
    <cellStyle name="k_TONG HOP KINH PHI_Bieu4HTMT" xfId="2650"/>
    <cellStyle name="k_TONG HOP KINH PHI_Bieu4HTMT_!1 1 bao cao giao KH ve HTCMT vung TNB   12-12-2011" xfId="2651"/>
    <cellStyle name="k_TONG HOP KINH PHI_Bieu4HTMT_KH TPCP vung TNB (03-1-2012)" xfId="2652"/>
    <cellStyle name="k_TONG HOP KINH PHI_KH TPCP vung TNB (03-1-2012)" xfId="2653"/>
    <cellStyle name="k_ÿÿÿÿÿ" xfId="2654"/>
    <cellStyle name="k_ÿÿÿÿÿ_!1 1 bao cao giao KH ve HTCMT vung TNB   12-12-2011" xfId="2655"/>
    <cellStyle name="k_ÿÿÿÿÿ_1" xfId="2656"/>
    <cellStyle name="k_ÿÿÿÿÿ_2" xfId="2657"/>
    <cellStyle name="k_ÿÿÿÿÿ_2_!1 1 bao cao giao KH ve HTCMT vung TNB   12-12-2011" xfId="2658"/>
    <cellStyle name="k_ÿÿÿÿÿ_2_Bieu4HTMT" xfId="2659"/>
    <cellStyle name="k_ÿÿÿÿÿ_2_Bieu4HTMT_!1 1 bao cao giao KH ve HTCMT vung TNB   12-12-2011" xfId="2660"/>
    <cellStyle name="k_ÿÿÿÿÿ_2_Bieu4HTMT_KH TPCP vung TNB (03-1-2012)" xfId="2661"/>
    <cellStyle name="k_ÿÿÿÿÿ_2_KH TPCP vung TNB (03-1-2012)" xfId="2662"/>
    <cellStyle name="k_ÿÿÿÿÿ_Bieu4HTMT" xfId="2663"/>
    <cellStyle name="k_ÿÿÿÿÿ_Bieu4HTMT_!1 1 bao cao giao KH ve HTCMT vung TNB   12-12-2011" xfId="2664"/>
    <cellStyle name="k_ÿÿÿÿÿ_Bieu4HTMT_KH TPCP vung TNB (03-1-2012)" xfId="2665"/>
    <cellStyle name="k_ÿÿÿÿÿ_KH TPCP vung TNB (03-1-2012)" xfId="2666"/>
    <cellStyle name="kh¸c_Bang Chi tieu" xfId="2667"/>
    <cellStyle name="khanh" xfId="2668"/>
    <cellStyle name="khung" xfId="2669"/>
    <cellStyle name="KLBXUNG" xfId="2670"/>
    <cellStyle name="Ledger 17 x 11 in" xfId="9"/>
    <cellStyle name="Ledger 17 x 11 in 2" xfId="75"/>
    <cellStyle name="Ledger 17 x 11 in 2 2 2" xfId="2671"/>
    <cellStyle name="Ledger 17 x 11 in 3" xfId="76"/>
    <cellStyle name="left" xfId="2672"/>
    <cellStyle name="Line" xfId="2673"/>
    <cellStyle name="Link Currency (0)" xfId="2674"/>
    <cellStyle name="Link Currency (0) 10" xfId="2675"/>
    <cellStyle name="Link Currency (0) 11" xfId="2676"/>
    <cellStyle name="Link Currency (0) 12" xfId="2677"/>
    <cellStyle name="Link Currency (0) 13" xfId="2678"/>
    <cellStyle name="Link Currency (0) 14" xfId="2679"/>
    <cellStyle name="Link Currency (0) 15" xfId="2680"/>
    <cellStyle name="Link Currency (0) 16" xfId="2681"/>
    <cellStyle name="Link Currency (0) 2" xfId="2682"/>
    <cellStyle name="Link Currency (0) 3" xfId="2683"/>
    <cellStyle name="Link Currency (0) 4" xfId="2684"/>
    <cellStyle name="Link Currency (0) 5" xfId="2685"/>
    <cellStyle name="Link Currency (0) 6" xfId="2686"/>
    <cellStyle name="Link Currency (0) 7" xfId="2687"/>
    <cellStyle name="Link Currency (0) 8" xfId="2688"/>
    <cellStyle name="Link Currency (0) 9" xfId="2689"/>
    <cellStyle name="Link Currency (2)" xfId="2690"/>
    <cellStyle name="Link Currency (2) 10" xfId="2691"/>
    <cellStyle name="Link Currency (2) 11" xfId="2692"/>
    <cellStyle name="Link Currency (2) 12" xfId="2693"/>
    <cellStyle name="Link Currency (2) 13" xfId="2694"/>
    <cellStyle name="Link Currency (2) 14" xfId="2695"/>
    <cellStyle name="Link Currency (2) 15" xfId="2696"/>
    <cellStyle name="Link Currency (2) 16" xfId="2697"/>
    <cellStyle name="Link Currency (2) 2" xfId="2698"/>
    <cellStyle name="Link Currency (2) 3" xfId="2699"/>
    <cellStyle name="Link Currency (2) 4" xfId="2700"/>
    <cellStyle name="Link Currency (2) 5" xfId="2701"/>
    <cellStyle name="Link Currency (2) 6" xfId="2702"/>
    <cellStyle name="Link Currency (2) 7" xfId="2703"/>
    <cellStyle name="Link Currency (2) 8" xfId="2704"/>
    <cellStyle name="Link Currency (2) 9" xfId="2705"/>
    <cellStyle name="Link Units (0)" xfId="2706"/>
    <cellStyle name="Link Units (0) 10" xfId="2707"/>
    <cellStyle name="Link Units (0) 11" xfId="2708"/>
    <cellStyle name="Link Units (0) 12" xfId="2709"/>
    <cellStyle name="Link Units (0) 13" xfId="2710"/>
    <cellStyle name="Link Units (0) 14" xfId="2711"/>
    <cellStyle name="Link Units (0) 15" xfId="2712"/>
    <cellStyle name="Link Units (0) 16" xfId="2713"/>
    <cellStyle name="Link Units (0) 2" xfId="2714"/>
    <cellStyle name="Link Units (0) 3" xfId="2715"/>
    <cellStyle name="Link Units (0) 4" xfId="2716"/>
    <cellStyle name="Link Units (0) 5" xfId="2717"/>
    <cellStyle name="Link Units (0) 6" xfId="2718"/>
    <cellStyle name="Link Units (0) 7" xfId="2719"/>
    <cellStyle name="Link Units (0) 8" xfId="2720"/>
    <cellStyle name="Link Units (0) 9" xfId="2721"/>
    <cellStyle name="Link Units (1)" xfId="2722"/>
    <cellStyle name="Link Units (1) 10" xfId="2723"/>
    <cellStyle name="Link Units (1) 11" xfId="2724"/>
    <cellStyle name="Link Units (1) 12" xfId="2725"/>
    <cellStyle name="Link Units (1) 13" xfId="2726"/>
    <cellStyle name="Link Units (1) 14" xfId="2727"/>
    <cellStyle name="Link Units (1) 15" xfId="2728"/>
    <cellStyle name="Link Units (1) 16" xfId="2729"/>
    <cellStyle name="Link Units (1) 2" xfId="2730"/>
    <cellStyle name="Link Units (1) 3" xfId="2731"/>
    <cellStyle name="Link Units (1) 4" xfId="2732"/>
    <cellStyle name="Link Units (1) 5" xfId="2733"/>
    <cellStyle name="Link Units (1) 6" xfId="2734"/>
    <cellStyle name="Link Units (1) 7" xfId="2735"/>
    <cellStyle name="Link Units (1) 8" xfId="2736"/>
    <cellStyle name="Link Units (1) 9" xfId="2737"/>
    <cellStyle name="Link Units (2)" xfId="2738"/>
    <cellStyle name="Link Units (2) 10" xfId="2739"/>
    <cellStyle name="Link Units (2) 11" xfId="2740"/>
    <cellStyle name="Link Units (2) 12" xfId="2741"/>
    <cellStyle name="Link Units (2) 13" xfId="2742"/>
    <cellStyle name="Link Units (2) 14" xfId="2743"/>
    <cellStyle name="Link Units (2) 15" xfId="2744"/>
    <cellStyle name="Link Units (2) 16" xfId="2745"/>
    <cellStyle name="Link Units (2) 2" xfId="2746"/>
    <cellStyle name="Link Units (2) 3" xfId="2747"/>
    <cellStyle name="Link Units (2) 4" xfId="2748"/>
    <cellStyle name="Link Units (2) 5" xfId="2749"/>
    <cellStyle name="Link Units (2) 6" xfId="2750"/>
    <cellStyle name="Link Units (2) 7" xfId="2751"/>
    <cellStyle name="Link Units (2) 8" xfId="2752"/>
    <cellStyle name="Link Units (2) 9" xfId="2753"/>
    <cellStyle name="Linked Cell 2" xfId="2754"/>
    <cellStyle name="Loai CBDT" xfId="2755"/>
    <cellStyle name="Loai CT" xfId="2756"/>
    <cellStyle name="Loai GD" xfId="2757"/>
    <cellStyle name="MAU" xfId="2758"/>
    <cellStyle name="MAU 2" xfId="2759"/>
    <cellStyle name="Migliaia (0)_CALPREZZ" xfId="77"/>
    <cellStyle name="Migliaia_ PESO ELETTR." xfId="78"/>
    <cellStyle name="Millares [0]_Well Timing" xfId="79"/>
    <cellStyle name="Millares_Well Timing" xfId="80"/>
    <cellStyle name="Milliers [0]_      " xfId="2760"/>
    <cellStyle name="Milliers_      " xfId="2761"/>
    <cellStyle name="Model" xfId="81"/>
    <cellStyle name="Model 2" xfId="2762"/>
    <cellStyle name="moi" xfId="82"/>
    <cellStyle name="moi 2" xfId="2763"/>
    <cellStyle name="moi 3" xfId="2764"/>
    <cellStyle name="Moneda [0]_Well Timing" xfId="83"/>
    <cellStyle name="Moneda_Well Timing" xfId="84"/>
    <cellStyle name="Monétaire [0]_      " xfId="2765"/>
    <cellStyle name="Monétaire_      " xfId="2766"/>
    <cellStyle name="n" xfId="85"/>
    <cellStyle name="n_Book1_Bieu du thao QD von ho tro co MT 3 2" xfId="2767"/>
    <cellStyle name="Neutral 2" xfId="2768"/>
    <cellStyle name="New" xfId="2769"/>
    <cellStyle name="New Times Roman" xfId="2770"/>
    <cellStyle name="nga" xfId="2771"/>
    <cellStyle name="no dec" xfId="2772"/>
    <cellStyle name="no dec 2" xfId="2773"/>
    <cellStyle name="no dec 2 2" xfId="2774"/>
    <cellStyle name="ÑONVÒ" xfId="2775"/>
    <cellStyle name="ÑONVÒ 2" xfId="2776"/>
    <cellStyle name="Normal" xfId="0" builtinId="0"/>
    <cellStyle name="Normal - Style1" xfId="86"/>
    <cellStyle name="Normal - Style1 2" xfId="2777"/>
    <cellStyle name="Normal - Style1 2 2" xfId="2778"/>
    <cellStyle name="Normal - Style1 3" xfId="2779"/>
    <cellStyle name="Normal - Style1_KH TPCP 2016-2020 (tong hop)" xfId="2780"/>
    <cellStyle name="Normal - 유형1" xfId="2781"/>
    <cellStyle name="Normal 10" xfId="138"/>
    <cellStyle name="Normal 10 2" xfId="149"/>
    <cellStyle name="Normal 10 2 10" xfId="2782"/>
    <cellStyle name="Normal 10 2 2" xfId="2783"/>
    <cellStyle name="Normal 10 2 24" xfId="2784"/>
    <cellStyle name="Normal 10 2 4" xfId="2785"/>
    <cellStyle name="Normal 10 3" xfId="2786"/>
    <cellStyle name="Normal 10 3 2" xfId="2787"/>
    <cellStyle name="Normal 10 3 2 2" xfId="2788"/>
    <cellStyle name="Normal 10 4" xfId="2789"/>
    <cellStyle name="Normal 10 5" xfId="2790"/>
    <cellStyle name="Normal 10 6" xfId="10"/>
    <cellStyle name="Normal 10 7" xfId="2791"/>
    <cellStyle name="Normal 10 7 2" xfId="2792"/>
    <cellStyle name="Normal 10 7 3" xfId="2793"/>
    <cellStyle name="Normal 10 7 3 2" xfId="2794"/>
    <cellStyle name="Normal 10 7 4" xfId="2795"/>
    <cellStyle name="Normal 10 8" xfId="2796"/>
    <cellStyle name="Normal 10 9" xfId="2797"/>
    <cellStyle name="Normal 10_05-12  KH trung han 2016-2020 - Liem Thinh edited" xfId="2798"/>
    <cellStyle name="Normal 11" xfId="150"/>
    <cellStyle name="Normal 11 2" xfId="151"/>
    <cellStyle name="Normal 11 2 2" xfId="2799"/>
    <cellStyle name="Normal 11 3" xfId="2800"/>
    <cellStyle name="Normal 11 3 2" xfId="2801"/>
    <cellStyle name="Normal 11 3 2 2" xfId="2802"/>
    <cellStyle name="Normal 11 3 3" xfId="2803"/>
    <cellStyle name="Normal 11 3 3 2" xfId="2804"/>
    <cellStyle name="Normal 11 3 3 2 2" xfId="2805"/>
    <cellStyle name="Normal 11 3 3 3" xfId="2806"/>
    <cellStyle name="Normal 11 3 4" xfId="2807"/>
    <cellStyle name="Normal 11 3 4 2" xfId="2808"/>
    <cellStyle name="Normal 11 3 4 2 2" xfId="2809"/>
    <cellStyle name="Normal 11 3 4 2 2 2" xfId="2810"/>
    <cellStyle name="Normal 11 3 4 2 2 2 2" xfId="2811"/>
    <cellStyle name="Normal 11 3 4 2 2 2 3" xfId="2812"/>
    <cellStyle name="Normal 11 3 4 2 2 3" xfId="2813"/>
    <cellStyle name="Normal 11 3 4 2 2 4" xfId="2814"/>
    <cellStyle name="Normal 11 3 4 2 3" xfId="2815"/>
    <cellStyle name="Normal 11 3 4 2 3 2" xfId="2816"/>
    <cellStyle name="Normal 11 3 4 2 4" xfId="2817"/>
    <cellStyle name="Normal 11 3 4 3" xfId="2818"/>
    <cellStyle name="Normal 11 3 4 3 2" xfId="2819"/>
    <cellStyle name="Normal 11 3 4 3 2 2" xfId="2820"/>
    <cellStyle name="Normal 11 3 4 3 2 2 2" xfId="2821"/>
    <cellStyle name="Normal 11 3 4 3 2 3" xfId="2822"/>
    <cellStyle name="Normal 11 3 4 3 2 4" xfId="2823"/>
    <cellStyle name="Normal 11 3 4 3 3" xfId="2824"/>
    <cellStyle name="Normal 11 3 4 3 3 2" xfId="2825"/>
    <cellStyle name="Normal 11 3 4 3 4" xfId="2826"/>
    <cellStyle name="Normal 11 3 4 3 5" xfId="2827"/>
    <cellStyle name="Normal 11 3 4 4" xfId="2828"/>
    <cellStyle name="Normal 11 3 4 4 2" xfId="2829"/>
    <cellStyle name="Normal 11 3 4 5" xfId="2830"/>
    <cellStyle name="Normal 11 3 4 6" xfId="2831"/>
    <cellStyle name="Normal 11 3 5" xfId="2832"/>
    <cellStyle name="Normal 11 4" xfId="2833"/>
    <cellStyle name="Normal 11 4 2" xfId="4565"/>
    <cellStyle name="Normal 12" xfId="2834"/>
    <cellStyle name="Normal 12 2" xfId="2835"/>
    <cellStyle name="Normal 12 3" xfId="2836"/>
    <cellStyle name="Normal 12 4 2" xfId="2837"/>
    <cellStyle name="Normal 12 4 2 4" xfId="2838"/>
    <cellStyle name="Normal 13" xfId="2839"/>
    <cellStyle name="Normal 13 2" xfId="2840"/>
    <cellStyle name="Normal 14" xfId="2841"/>
    <cellStyle name="Normal 14 2" xfId="2842"/>
    <cellStyle name="Normal 14 3" xfId="2843"/>
    <cellStyle name="Normal 14_KẾ HOẠCH VỐN NSNN NĂM 2014-CT CHUYEN TIEP-16-11-2013-CT - theo NQ 2 2" xfId="2844"/>
    <cellStyle name="Normal 15" xfId="2845"/>
    <cellStyle name="Normal 15 2" xfId="2846"/>
    <cellStyle name="Normal 15 3" xfId="2847"/>
    <cellStyle name="Normal 16" xfId="2848"/>
    <cellStyle name="Normal 16 2" xfId="2849"/>
    <cellStyle name="Normal 16 2 2" xfId="2850"/>
    <cellStyle name="Normal 16 2 2 2" xfId="2851"/>
    <cellStyle name="Normal 16 2 2 2 2" xfId="2852"/>
    <cellStyle name="Normal 16 2 2 3" xfId="2853"/>
    <cellStyle name="Normal 16 2 2 4" xfId="2854"/>
    <cellStyle name="Normal 16 2 3" xfId="2855"/>
    <cellStyle name="Normal 16 2 3 2" xfId="2856"/>
    <cellStyle name="Normal 16 2 3 2 2" xfId="2857"/>
    <cellStyle name="Normal 16 2 3 3" xfId="2858"/>
    <cellStyle name="Normal 16 2 4" xfId="2859"/>
    <cellStyle name="Normal 16 3" xfId="2860"/>
    <cellStyle name="Normal 16 4" xfId="2861"/>
    <cellStyle name="Normal 16 4 2" xfId="2862"/>
    <cellStyle name="Normal 16 4 2 2" xfId="2863"/>
    <cellStyle name="Normal 16 4 3" xfId="2864"/>
    <cellStyle name="Normal 16 5" xfId="2865"/>
    <cellStyle name="Normal 16 5 2" xfId="2866"/>
    <cellStyle name="Normal 16 5 2 2" xfId="2867"/>
    <cellStyle name="Normal 16 5 3" xfId="2868"/>
    <cellStyle name="Normal 17" xfId="2869"/>
    <cellStyle name="Normal 17 2" xfId="2870"/>
    <cellStyle name="Normal 17 3 2" xfId="2871"/>
    <cellStyle name="Normal 17 3 2 2" xfId="2872"/>
    <cellStyle name="Normal 17 3 2 2 2" xfId="2873"/>
    <cellStyle name="Normal 17 3 2 2 2 2" xfId="2874"/>
    <cellStyle name="Normal 17 3 2 2 3" xfId="2875"/>
    <cellStyle name="Normal 17 3 2 3" xfId="2876"/>
    <cellStyle name="Normal 17 3 2 3 2" xfId="2877"/>
    <cellStyle name="Normal 17 3 2 3 2 2" xfId="2878"/>
    <cellStyle name="Normal 17 3 2 3 3" xfId="2879"/>
    <cellStyle name="Normal 17 3 2 4" xfId="2880"/>
    <cellStyle name="Normal 17 3 2 4 2" xfId="2881"/>
    <cellStyle name="Normal 17 3 2 5" xfId="2882"/>
    <cellStyle name="Normal 17_Tong hop no XDCB 31.12 (TH chung 1.12)" xfId="152"/>
    <cellStyle name="Normal 18" xfId="2883"/>
    <cellStyle name="Normal 18 2" xfId="2884"/>
    <cellStyle name="Normal 18 2 2" xfId="2885"/>
    <cellStyle name="Normal 18 3" xfId="2886"/>
    <cellStyle name="Normal 18_05-12  KH trung han 2016-2020 - Liem Thinh edited" xfId="2887"/>
    <cellStyle name="Normal 19" xfId="153"/>
    <cellStyle name="Normal 19 2" xfId="2888"/>
    <cellStyle name="Normal 19 3" xfId="2889"/>
    <cellStyle name="Normal 2" xfId="11"/>
    <cellStyle name="Normal 2 10" xfId="2890"/>
    <cellStyle name="Normal 2 10 2" xfId="2891"/>
    <cellStyle name="Normal 2 11" xfId="2892"/>
    <cellStyle name="Normal 2 11 2" xfId="2893"/>
    <cellStyle name="Normal 2 12" xfId="2894"/>
    <cellStyle name="Normal 2 12 2" xfId="2895"/>
    <cellStyle name="Normal 2 13" xfId="2896"/>
    <cellStyle name="Normal 2 13 2" xfId="2897"/>
    <cellStyle name="Normal 2 14" xfId="2898"/>
    <cellStyle name="Normal 2 14 2" xfId="2899"/>
    <cellStyle name="Normal 2 15" xfId="2900"/>
    <cellStyle name="Normal 2 16" xfId="2901"/>
    <cellStyle name="Normal 2 17" xfId="2902"/>
    <cellStyle name="Normal 2 18" xfId="2903"/>
    <cellStyle name="Normal 2 19" xfId="2904"/>
    <cellStyle name="Normal 2 2" xfId="12"/>
    <cellStyle name="Normal 2 2 10" xfId="2905"/>
    <cellStyle name="Normal 2 2 10 2" xfId="2906"/>
    <cellStyle name="Normal 2 2 11" xfId="2907"/>
    <cellStyle name="Normal 2 2 12" xfId="2908"/>
    <cellStyle name="Normal 2 2 13" xfId="2909"/>
    <cellStyle name="Normal 2 2 14" xfId="2910"/>
    <cellStyle name="Normal 2 2 15" xfId="2911"/>
    <cellStyle name="Normal 2 2 16" xfId="2912"/>
    <cellStyle name="Normal 2 2 2" xfId="2913"/>
    <cellStyle name="Normal 2 2 2 2" xfId="2914"/>
    <cellStyle name="Normal 2 2 2 2 2" xfId="2915"/>
    <cellStyle name="Normal 2 2 2 3" xfId="2916"/>
    <cellStyle name="Normal 2 2 3" xfId="2917"/>
    <cellStyle name="Normal 2 2 33 4" xfId="2918"/>
    <cellStyle name="Normal 2 2 33 4 2" xfId="2919"/>
    <cellStyle name="Normal 2 2 33 4 2 2" xfId="2920"/>
    <cellStyle name="Normal 2 2 33 4 2 2 2" xfId="2921"/>
    <cellStyle name="Normal 2 2 33 4 2 3" xfId="2922"/>
    <cellStyle name="Normal 2 2 33 4 3" xfId="2923"/>
    <cellStyle name="Normal 2 2 33 4 3 2" xfId="2924"/>
    <cellStyle name="Normal 2 2 33 4 4" xfId="2925"/>
    <cellStyle name="Normal 2 2 4" xfId="2926"/>
    <cellStyle name="Normal 2 2 4 2" xfId="2927"/>
    <cellStyle name="Normal 2 2 4 3" xfId="2928"/>
    <cellStyle name="Normal 2 2 5" xfId="2929"/>
    <cellStyle name="Normal 2 2 6" xfId="2930"/>
    <cellStyle name="Normal 2 2 7" xfId="2931"/>
    <cellStyle name="Normal 2 2 8" xfId="2932"/>
    <cellStyle name="Normal 2 2 9" xfId="2933"/>
    <cellStyle name="Normal 2 2_Biểu 17 - Ứng trước NSTW chưa thu hồi" xfId="2934"/>
    <cellStyle name="Normal 2 20" xfId="2935"/>
    <cellStyle name="Normal 2 21" xfId="2936"/>
    <cellStyle name="Normal 2 22" xfId="2937"/>
    <cellStyle name="Normal 2 23" xfId="2938"/>
    <cellStyle name="Normal 2 24" xfId="2939"/>
    <cellStyle name="Normal 2 25" xfId="2940"/>
    <cellStyle name="Normal 2 26" xfId="2941"/>
    <cellStyle name="Normal 2 26 2" xfId="2942"/>
    <cellStyle name="Normal 2 27" xfId="2943"/>
    <cellStyle name="Normal 2 28" xfId="2944"/>
    <cellStyle name="Normal 2 28 2" xfId="2945"/>
    <cellStyle name="Normal 2 28 2 2" xfId="2946"/>
    <cellStyle name="Normal 2 28 3" xfId="2947"/>
    <cellStyle name="Normal 2 29" xfId="2948"/>
    <cellStyle name="Normal 2 29 2" xfId="2949"/>
    <cellStyle name="Normal 2 3" xfId="13"/>
    <cellStyle name="Normal 2 3 10" xfId="154"/>
    <cellStyle name="Normal 2 3 10 2" xfId="155"/>
    <cellStyle name="Normal 2 3 17" xfId="2950"/>
    <cellStyle name="Normal 2 3 2" xfId="87"/>
    <cellStyle name="Normal 2 3 2 2" xfId="2951"/>
    <cellStyle name="Normal 2 3 3" xfId="2952"/>
    <cellStyle name="Normal 2 3_Bieu KH 5 nam_So GTVT_final" xfId="156"/>
    <cellStyle name="Normal 2 32" xfId="2953"/>
    <cellStyle name="Normal 2 32 4" xfId="2954"/>
    <cellStyle name="Normal 2 4" xfId="157"/>
    <cellStyle name="Normal 2 4 2" xfId="2955"/>
    <cellStyle name="Normal 2 4 2 2" xfId="2956"/>
    <cellStyle name="Normal 2 4 3" xfId="2957"/>
    <cellStyle name="Normal 2 4 3 2" xfId="2958"/>
    <cellStyle name="Normal 2 4 4" xfId="2959"/>
    <cellStyle name="Normal 2 5" xfId="2960"/>
    <cellStyle name="Normal 2 5 2" xfId="2961"/>
    <cellStyle name="Normal 2 6" xfId="2962"/>
    <cellStyle name="Normal 2 6 2" xfId="2963"/>
    <cellStyle name="Normal 2 7" xfId="2964"/>
    <cellStyle name="Normal 2 7 2" xfId="2965"/>
    <cellStyle name="Normal 2 8" xfId="2966"/>
    <cellStyle name="Normal 2 8 2" xfId="2967"/>
    <cellStyle name="Normal 2 9" xfId="2968"/>
    <cellStyle name="Normal 2 9 2" xfId="2969"/>
    <cellStyle name="Normal 2_05-12  KH trung han 2016-2020 - Liem Thinh edited" xfId="2970"/>
    <cellStyle name="Normal 20" xfId="2971"/>
    <cellStyle name="Normal 20 2" xfId="2972"/>
    <cellStyle name="Normal 21" xfId="2973"/>
    <cellStyle name="Normal 21 2" xfId="2974"/>
    <cellStyle name="Normal 22" xfId="2975"/>
    <cellStyle name="Normal 22 2" xfId="2976"/>
    <cellStyle name="Normal 23" xfId="88"/>
    <cellStyle name="Normal 23 2" xfId="2977"/>
    <cellStyle name="Normal 23 3" xfId="2978"/>
    <cellStyle name="Normal 24" xfId="89"/>
    <cellStyle name="Normal 24 2" xfId="2979"/>
    <cellStyle name="Normal 24 2 2" xfId="2980"/>
    <cellStyle name="Normal 25" xfId="90"/>
    <cellStyle name="Normal 25 2" xfId="2981"/>
    <cellStyle name="Normal 25 3" xfId="2982"/>
    <cellStyle name="Normal 25 3 2" xfId="2983"/>
    <cellStyle name="Normal 26" xfId="91"/>
    <cellStyle name="Normal 26 2" xfId="2984"/>
    <cellStyle name="Normal 27" xfId="92"/>
    <cellStyle name="Normal 27 2" xfId="2985"/>
    <cellStyle name="Normal 28" xfId="93"/>
    <cellStyle name="Normal 28 2" xfId="2986"/>
    <cellStyle name="Normal 29" xfId="94"/>
    <cellStyle name="Normal 29 2" xfId="2987"/>
    <cellStyle name="Normal 3" xfId="14"/>
    <cellStyle name="Normal 3 10" xfId="2988"/>
    <cellStyle name="Normal 3 11" xfId="2989"/>
    <cellStyle name="Normal 3 12" xfId="2990"/>
    <cellStyle name="Normal 3 13" xfId="2991"/>
    <cellStyle name="Normal 3 14" xfId="2992"/>
    <cellStyle name="Normal 3 15" xfId="2993"/>
    <cellStyle name="Normal 3 16" xfId="2994"/>
    <cellStyle name="Normal 3 17" xfId="2995"/>
    <cellStyle name="Normal 3 18" xfId="2996"/>
    <cellStyle name="Normal 3 2" xfId="2997"/>
    <cellStyle name="Normal 3 2 2" xfId="2998"/>
    <cellStyle name="Normal 3 2 2 2" xfId="2999"/>
    <cellStyle name="Normal 3 2 3" xfId="3000"/>
    <cellStyle name="Normal 3 2 3 2" xfId="95"/>
    <cellStyle name="Normal 3 2 4" xfId="3001"/>
    <cellStyle name="Normal 3 2 5" xfId="3002"/>
    <cellStyle name="Normal 3 2 5 2" xfId="3003"/>
    <cellStyle name="Normal 3 2 5 2 2" xfId="3004"/>
    <cellStyle name="Normal 3 2 5 3" xfId="3005"/>
    <cellStyle name="Normal 3 2 6" xfId="3006"/>
    <cellStyle name="Normal 3 2 6 2" xfId="3007"/>
    <cellStyle name="Normal 3 2 6 2 2" xfId="3008"/>
    <cellStyle name="Normal 3 2 6 3" xfId="3009"/>
    <cellStyle name="Normal 3 2 7" xfId="3010"/>
    <cellStyle name="Normal 3 2 7 2" xfId="3011"/>
    <cellStyle name="Normal 3 2 8" xfId="3012"/>
    <cellStyle name="Normal 3 2 8 2" xfId="3013"/>
    <cellStyle name="Normal 3 2 9" xfId="3014"/>
    <cellStyle name="Normal 3 3" xfId="3015"/>
    <cellStyle name="Normal 3 3 2" xfId="3016"/>
    <cellStyle name="Normal 3 4" xfId="3017"/>
    <cellStyle name="Normal 3 4 2" xfId="3018"/>
    <cellStyle name="Normal 3 5" xfId="3019"/>
    <cellStyle name="Normal 3 6" xfId="3020"/>
    <cellStyle name="Normal 3 7" xfId="3021"/>
    <cellStyle name="Normal 3 8" xfId="3022"/>
    <cellStyle name="Normal 3 9" xfId="3023"/>
    <cellStyle name="Normal 3_Bieu TH TPCP Vung TNB ngay 4-1-2012" xfId="3024"/>
    <cellStyle name="Normal 30" xfId="96"/>
    <cellStyle name="Normal 30 2" xfId="3025"/>
    <cellStyle name="Normal 30 2 2" xfId="3026"/>
    <cellStyle name="Normal 30 2 2 2" xfId="3027"/>
    <cellStyle name="Normal 30 2 3" xfId="3028"/>
    <cellStyle name="Normal 30 3" xfId="3029"/>
    <cellStyle name="Normal 30 3 2" xfId="3030"/>
    <cellStyle name="Normal 30 3 2 2" xfId="3031"/>
    <cellStyle name="Normal 30 3 3" xfId="3032"/>
    <cellStyle name="Normal 30 4" xfId="3033"/>
    <cellStyle name="Normal 30 4 2" xfId="3034"/>
    <cellStyle name="Normal 30 5" xfId="3035"/>
    <cellStyle name="Normal 30 6" xfId="3036"/>
    <cellStyle name="Normal 31" xfId="97"/>
    <cellStyle name="Normal 31 2" xfId="3037"/>
    <cellStyle name="Normal 31 2 2" xfId="3038"/>
    <cellStyle name="Normal 31 2 2 2" xfId="3039"/>
    <cellStyle name="Normal 31 2 3" xfId="3040"/>
    <cellStyle name="Normal 31 2 3 2" xfId="3041"/>
    <cellStyle name="Normal 31 3" xfId="3042"/>
    <cellStyle name="Normal 31 3 2" xfId="3043"/>
    <cellStyle name="Normal 31 3 2 2" xfId="3044"/>
    <cellStyle name="Normal 31 3 3" xfId="3045"/>
    <cellStyle name="Normal 31 4" xfId="3046"/>
    <cellStyle name="Normal 31 4 2" xfId="3047"/>
    <cellStyle name="Normal 31 5" xfId="3048"/>
    <cellStyle name="Normal 32" xfId="98"/>
    <cellStyle name="Normal 32 2" xfId="3049"/>
    <cellStyle name="Normal 32 2 2" xfId="3050"/>
    <cellStyle name="Normal 32 2 2 2" xfId="3051"/>
    <cellStyle name="Normal 32 2 3" xfId="3052"/>
    <cellStyle name="Normal 33" xfId="3053"/>
    <cellStyle name="Normal 33 2" xfId="3054"/>
    <cellStyle name="Normal 34" xfId="3055"/>
    <cellStyle name="Normal 34 3" xfId="3056"/>
    <cellStyle name="Normal 35" xfId="3057"/>
    <cellStyle name="Normal 36" xfId="3058"/>
    <cellStyle name="Normal 37" xfId="3059"/>
    <cellStyle name="Normal 37 2" xfId="3060"/>
    <cellStyle name="Normal 37 2 2" xfId="3061"/>
    <cellStyle name="Normal 37 2 3" xfId="3062"/>
    <cellStyle name="Normal 37 3" xfId="3063"/>
    <cellStyle name="Normal 37 3 2" xfId="3064"/>
    <cellStyle name="Normal 37 4" xfId="3065"/>
    <cellStyle name="Normal 38" xfId="3066"/>
    <cellStyle name="Normal 38 2" xfId="3067"/>
    <cellStyle name="Normal 38 2 2" xfId="3068"/>
    <cellStyle name="Normal 39" xfId="3069"/>
    <cellStyle name="Normal 39 2" xfId="3070"/>
    <cellStyle name="Normal 39 2 2" xfId="3071"/>
    <cellStyle name="Normal 39 2 2 2" xfId="3072"/>
    <cellStyle name="Normal 39 2 3" xfId="3073"/>
    <cellStyle name="Normal 39 3" xfId="3074"/>
    <cellStyle name="Normal 39 3 2" xfId="3075"/>
    <cellStyle name="Normal 39 3 2 2" xfId="3076"/>
    <cellStyle name="Normal 39 3 3" xfId="3077"/>
    <cellStyle name="Normal 4" xfId="15"/>
    <cellStyle name="Normal 4 10" xfId="3078"/>
    <cellStyle name="Normal 4 11" xfId="3079"/>
    <cellStyle name="Normal 4 12" xfId="3080"/>
    <cellStyle name="Normal 4 13" xfId="3081"/>
    <cellStyle name="Normal 4 14" xfId="3082"/>
    <cellStyle name="Normal 4 15" xfId="3083"/>
    <cellStyle name="Normal 4 16" xfId="3084"/>
    <cellStyle name="Normal 4 17" xfId="3085"/>
    <cellStyle name="Normal 4 2" xfId="16"/>
    <cellStyle name="Normal 4 2 2" xfId="3086"/>
    <cellStyle name="Normal 4 2 2 2" xfId="3087"/>
    <cellStyle name="Normal 4 3" xfId="3088"/>
    <cellStyle name="Normal 4 4" xfId="3089"/>
    <cellStyle name="Normal 4 5" xfId="3090"/>
    <cellStyle name="Normal 4 6" xfId="3091"/>
    <cellStyle name="Normal 4 7" xfId="3092"/>
    <cellStyle name="Normal 4 8" xfId="3093"/>
    <cellStyle name="Normal 4 9" xfId="3094"/>
    <cellStyle name="Normal 4_Bang bieu" xfId="99"/>
    <cellStyle name="Normal 40" xfId="3095"/>
    <cellStyle name="Normal 41" xfId="3096"/>
    <cellStyle name="Normal 42" xfId="3097"/>
    <cellStyle name="Normal 43" xfId="3098"/>
    <cellStyle name="Normal 44" xfId="3099"/>
    <cellStyle name="Normal 45" xfId="3100"/>
    <cellStyle name="Normal 46" xfId="3101"/>
    <cellStyle name="Normal 46 2" xfId="3102"/>
    <cellStyle name="Normal 46 2 2" xfId="3103"/>
    <cellStyle name="Normal 46 3" xfId="3104"/>
    <cellStyle name="Normal 47" xfId="3105"/>
    <cellStyle name="Normal 48" xfId="3106"/>
    <cellStyle name="Normal 49" xfId="3107"/>
    <cellStyle name="Normal 5" xfId="17"/>
    <cellStyle name="Normal 5 2" xfId="3108"/>
    <cellStyle name="Normal 5 2 2" xfId="3109"/>
    <cellStyle name="Normal 5 3" xfId="3110"/>
    <cellStyle name="Normal 50" xfId="3111"/>
    <cellStyle name="Normal 51" xfId="3112"/>
    <cellStyle name="Normal 52" xfId="3113"/>
    <cellStyle name="Normal 52 2" xfId="3114"/>
    <cellStyle name="Normal 53" xfId="3115"/>
    <cellStyle name="Normal 53 2" xfId="3116"/>
    <cellStyle name="Normal 54" xfId="3117"/>
    <cellStyle name="Normal 54 2" xfId="3118"/>
    <cellStyle name="Normal 55" xfId="3119"/>
    <cellStyle name="Normal 55 2" xfId="3120"/>
    <cellStyle name="Normal 55 2 2" xfId="3121"/>
    <cellStyle name="Normal 55 3" xfId="3122"/>
    <cellStyle name="Normal 56" xfId="3123"/>
    <cellStyle name="Normal 56 2" xfId="3124"/>
    <cellStyle name="Normal 56 2 2" xfId="3125"/>
    <cellStyle name="Normal 56 2 2 2" xfId="3126"/>
    <cellStyle name="Normal 56 2 3" xfId="3127"/>
    <cellStyle name="Normal 56 3" xfId="3128"/>
    <cellStyle name="Normal 56 3 2" xfId="3129"/>
    <cellStyle name="Normal 56 4" xfId="3130"/>
    <cellStyle name="Normal 57" xfId="3131"/>
    <cellStyle name="Normal 57 2" xfId="3132"/>
    <cellStyle name="Normal 58" xfId="3133"/>
    <cellStyle name="Normal 59" xfId="3134"/>
    <cellStyle name="Normal 6" xfId="18"/>
    <cellStyle name="Normal 6 10" xfId="3135"/>
    <cellStyle name="Normal 6 11" xfId="3136"/>
    <cellStyle name="Normal 6 12" xfId="3137"/>
    <cellStyle name="Normal 6 13" xfId="3138"/>
    <cellStyle name="Normal 6 14" xfId="3139"/>
    <cellStyle name="Normal 6 15" xfId="3140"/>
    <cellStyle name="Normal 6 16" xfId="3141"/>
    <cellStyle name="Normal 6 2" xfId="3142"/>
    <cellStyle name="Normal 6 2 2" xfId="3143"/>
    <cellStyle name="Normal 6 3" xfId="3144"/>
    <cellStyle name="Normal 6 4" xfId="3145"/>
    <cellStyle name="Normal 6 4 2" xfId="3146"/>
    <cellStyle name="Normal 6 5" xfId="3147"/>
    <cellStyle name="Normal 6 6" xfId="3148"/>
    <cellStyle name="Normal 6 7" xfId="3149"/>
    <cellStyle name="Normal 6 8" xfId="3150"/>
    <cellStyle name="Normal 6 9" xfId="3151"/>
    <cellStyle name="Normal 6_Bieu von BSCDNS 2013 va 2013-2015" xfId="3152"/>
    <cellStyle name="Normal 60" xfId="3153"/>
    <cellStyle name="Normal 7" xfId="19"/>
    <cellStyle name="Normal 7 2" xfId="3154"/>
    <cellStyle name="Normal 7 2 3" xfId="3155"/>
    <cellStyle name="Normal 7 3" xfId="3156"/>
    <cellStyle name="Normal 7 3 2" xfId="3157"/>
    <cellStyle name="Normal 7 3 2 2" xfId="3158"/>
    <cellStyle name="Normal 7 3 3" xfId="3159"/>
    <cellStyle name="Normal 7_!1 1 bao cao giao KH ve HTCMT vung TNB   12-12-2011" xfId="3160"/>
    <cellStyle name="Normal 79" xfId="3161"/>
    <cellStyle name="Normal 79 2" xfId="3162"/>
    <cellStyle name="Normal 79 2 2" xfId="3163"/>
    <cellStyle name="Normal 79 2 2 2" xfId="3164"/>
    <cellStyle name="Normal 79 2 3" xfId="3165"/>
    <cellStyle name="Normal 79 3" xfId="3166"/>
    <cellStyle name="Normal 79 3 2" xfId="3167"/>
    <cellStyle name="Normal 79 4" xfId="3168"/>
    <cellStyle name="Normal 8" xfId="20"/>
    <cellStyle name="Normal 8 2" xfId="3169"/>
    <cellStyle name="Normal 8 2 2" xfId="3170"/>
    <cellStyle name="Normal 8 2 2 2" xfId="3171"/>
    <cellStyle name="Normal 8 2 3" xfId="3172"/>
    <cellStyle name="Normal 8 3" xfId="3173"/>
    <cellStyle name="Normal 8_21.3.2012Tong hop von ung nam 2012(banBCa.Hong)" xfId="3174"/>
    <cellStyle name="Normal 9" xfId="21"/>
    <cellStyle name="Normal 9 10" xfId="22"/>
    <cellStyle name="Normal 9 2" xfId="23"/>
    <cellStyle name="Normal 9 3" xfId="3175"/>
    <cellStyle name="Normal 9 4" xfId="3176"/>
    <cellStyle name="Normal 9_Bieu 5" xfId="24"/>
    <cellStyle name="Normal_Bieu mau (CV )" xfId="25"/>
    <cellStyle name="Normal_Bieu mau huong dan" xfId="26"/>
    <cellStyle name="Normal_Bieu so 15 - KCMTPCP" xfId="27"/>
    <cellStyle name="Normal_KH 2012- Dak Lak_chinhthuc" xfId="28"/>
    <cellStyle name="Normal1" xfId="100"/>
    <cellStyle name="Normal8" xfId="3177"/>
    <cellStyle name="Normale_ PESO ELETTR." xfId="101"/>
    <cellStyle name="Normalny_Cennik obowiazuje od 06-08-2001 r (1)" xfId="3178"/>
    <cellStyle name="Note 2" xfId="3179"/>
    <cellStyle name="Note 2 2" xfId="3180"/>
    <cellStyle name="Note 3" xfId="3181"/>
    <cellStyle name="Note 3 2" xfId="3182"/>
    <cellStyle name="Note 4" xfId="3183"/>
    <cellStyle name="Note 4 2" xfId="3184"/>
    <cellStyle name="Note 5" xfId="3185"/>
    <cellStyle name="NWM" xfId="3186"/>
    <cellStyle name="Ò_x000d_Normal_123569" xfId="3187"/>
    <cellStyle name="Ò_x005f_x000d_Normal_123569" xfId="3188"/>
    <cellStyle name="Ò_x005f_x005f_x005f_x000d_Normal_123569" xfId="3189"/>
    <cellStyle name="Œ…‹æØ‚è [0.00]_ÆÂ¹²" xfId="3190"/>
    <cellStyle name="Œ…‹æØ‚è_laroux" xfId="102"/>
    <cellStyle name="oft Excel]_x000a__x000a_Comment=open=/f ‚ðw’è‚·‚é‚ÆAƒ†[ƒU[’è‹`ŠÖ”‚ðŠÖ”“\‚è•t‚¯‚Ìˆê——‚É“o˜^‚·‚é‚±‚Æ‚ª‚Å‚«‚Ü‚·B_x000a__x000a_Maximized" xfId="3191"/>
    <cellStyle name="oft Excel]_x000a__x000a_Comment=The open=/f lines load custom functions into the Paste Function list._x000a__x000a_Maximized=2_x000a__x000a_Basics=1_x000a__x000a_A" xfId="3192"/>
    <cellStyle name="oft Excel]_x000a__x000a_Comment=The open=/f lines load custom functions into the Paste Function list._x000a__x000a_Maximized=3_x000a__x000a_Basics=1_x000a__x000a_A" xfId="3193"/>
    <cellStyle name="oft Excel]_x000d__x000a_Comment=open=/f ‚ðw’è‚·‚é‚ÆAƒ†[ƒU[’è‹`ŠÖ”‚ðŠÖ”“\‚è•t‚¯‚Ìˆê——‚É“o˜^‚·‚é‚±‚Æ‚ª‚Å‚«‚Ü‚·B_x000d__x000a_Maximized" xfId="3194"/>
    <cellStyle name="oft Excel]_x000d__x000a_Comment=open=/f ‚ðŽw’è‚·‚é‚ÆAƒ†[ƒU[’è‹`ŠÖ”‚ðŠÖ”“\‚è•t‚¯‚Ìˆê——‚É“o˜^‚·‚é‚±‚Æ‚ª‚Å‚«‚Ü‚·B_x000d__x000a_Maximized" xfId="3195"/>
    <cellStyle name="oft Excel]_x000d__x000a_Comment=The open=/f lines load custom functions into the Paste Function list._x000d__x000a_Maximized=2_x000d__x000a_Basics=1_x000d__x000a_A" xfId="103"/>
    <cellStyle name="oft Excel]_x000d__x000a_Comment=The open=/f lines load custom functions into the Paste Function list._x000d__x000a_Maximized=3_x000d__x000a_Basics=1_x000d__x000a_A" xfId="104"/>
    <cellStyle name="oft Excel]_x005f_x000d__x005f_x000a_Comment=open=/f ‚ðw’è‚·‚é‚ÆAƒ†[ƒU[’è‹`ŠÖ”‚ðŠÖ”“\‚è•t‚¯‚Ìˆê——‚É“o˜^‚·‚é‚±‚Æ‚ª‚Å‚«‚Ü‚·B_x005f_x000d__x005f_x000a_Maximized" xfId="3196"/>
    <cellStyle name="omma [0]_Mktg Prog" xfId="105"/>
    <cellStyle name="ormal_Sheet1_1" xfId="106"/>
    <cellStyle name="Output 2" xfId="3197"/>
    <cellStyle name="p" xfId="3198"/>
    <cellStyle name="paint" xfId="3199"/>
    <cellStyle name="paint 2" xfId="3200"/>
    <cellStyle name="paint_05-12  KH trung han 2016-2020 - Liem Thinh edited" xfId="3201"/>
    <cellStyle name="Pattern" xfId="3202"/>
    <cellStyle name="Pattern 10" xfId="3203"/>
    <cellStyle name="Pattern 11" xfId="3204"/>
    <cellStyle name="Pattern 12" xfId="3205"/>
    <cellStyle name="Pattern 13" xfId="3206"/>
    <cellStyle name="Pattern 14" xfId="3207"/>
    <cellStyle name="Pattern 15" xfId="3208"/>
    <cellStyle name="Pattern 16" xfId="3209"/>
    <cellStyle name="Pattern 2" xfId="3210"/>
    <cellStyle name="Pattern 3" xfId="3211"/>
    <cellStyle name="Pattern 4" xfId="3212"/>
    <cellStyle name="Pattern 5" xfId="3213"/>
    <cellStyle name="Pattern 6" xfId="3214"/>
    <cellStyle name="Pattern 7" xfId="3215"/>
    <cellStyle name="Pattern 8" xfId="3216"/>
    <cellStyle name="Pattern 9" xfId="3217"/>
    <cellStyle name="per.style" xfId="3218"/>
    <cellStyle name="per.style 2" xfId="3219"/>
    <cellStyle name="Percent %" xfId="3220"/>
    <cellStyle name="Percent % Long Underline" xfId="3221"/>
    <cellStyle name="Percent %_Worksheet in  US Financial Statements Ref. Workbook - Single Co" xfId="3222"/>
    <cellStyle name="Percent (0)" xfId="3223"/>
    <cellStyle name="Percent (0) 10" xfId="3224"/>
    <cellStyle name="Percent (0) 11" xfId="3225"/>
    <cellStyle name="Percent (0) 12" xfId="3226"/>
    <cellStyle name="Percent (0) 13" xfId="3227"/>
    <cellStyle name="Percent (0) 14" xfId="3228"/>
    <cellStyle name="Percent (0) 15" xfId="3229"/>
    <cellStyle name="Percent (0) 2" xfId="3230"/>
    <cellStyle name="Percent (0) 3" xfId="3231"/>
    <cellStyle name="Percent (0) 4" xfId="3232"/>
    <cellStyle name="Percent (0) 5" xfId="3233"/>
    <cellStyle name="Percent (0) 6" xfId="3234"/>
    <cellStyle name="Percent (0) 7" xfId="3235"/>
    <cellStyle name="Percent (0) 8" xfId="3236"/>
    <cellStyle name="Percent (0) 9" xfId="3237"/>
    <cellStyle name="Percent [0]" xfId="3238"/>
    <cellStyle name="Percent [0] 10" xfId="3239"/>
    <cellStyle name="Percent [0] 11" xfId="3240"/>
    <cellStyle name="Percent [0] 12" xfId="3241"/>
    <cellStyle name="Percent [0] 13" xfId="3242"/>
    <cellStyle name="Percent [0] 14" xfId="3243"/>
    <cellStyle name="Percent [0] 15" xfId="3244"/>
    <cellStyle name="Percent [0] 16" xfId="3245"/>
    <cellStyle name="Percent [0] 2" xfId="3246"/>
    <cellStyle name="Percent [0] 3" xfId="3247"/>
    <cellStyle name="Percent [0] 4" xfId="3248"/>
    <cellStyle name="Percent [0] 5" xfId="3249"/>
    <cellStyle name="Percent [0] 6" xfId="3250"/>
    <cellStyle name="Percent [0] 7" xfId="3251"/>
    <cellStyle name="Percent [0] 8" xfId="3252"/>
    <cellStyle name="Percent [0] 9" xfId="3253"/>
    <cellStyle name="Percent [00]" xfId="3254"/>
    <cellStyle name="Percent [00] 10" xfId="3255"/>
    <cellStyle name="Percent [00] 11" xfId="3256"/>
    <cellStyle name="Percent [00] 12" xfId="3257"/>
    <cellStyle name="Percent [00] 13" xfId="3258"/>
    <cellStyle name="Percent [00] 14" xfId="3259"/>
    <cellStyle name="Percent [00] 15" xfId="3260"/>
    <cellStyle name="Percent [00] 16" xfId="3261"/>
    <cellStyle name="Percent [00] 2" xfId="3262"/>
    <cellStyle name="Percent [00] 3" xfId="3263"/>
    <cellStyle name="Percent [00] 4" xfId="3264"/>
    <cellStyle name="Percent [00] 5" xfId="3265"/>
    <cellStyle name="Percent [00] 6" xfId="3266"/>
    <cellStyle name="Percent [00] 7" xfId="3267"/>
    <cellStyle name="Percent [00] 8" xfId="3268"/>
    <cellStyle name="Percent [00] 9" xfId="3269"/>
    <cellStyle name="Percent [2]" xfId="107"/>
    <cellStyle name="Percent [2] 10" xfId="3270"/>
    <cellStyle name="Percent [2] 11" xfId="3271"/>
    <cellStyle name="Percent [2] 12" xfId="3272"/>
    <cellStyle name="Percent [2] 13" xfId="3273"/>
    <cellStyle name="Percent [2] 14" xfId="3274"/>
    <cellStyle name="Percent [2] 15" xfId="3275"/>
    <cellStyle name="Percent [2] 16" xfId="3276"/>
    <cellStyle name="Percent [2] 2" xfId="3277"/>
    <cellStyle name="Percent [2] 2 2" xfId="3278"/>
    <cellStyle name="Percent [2] 3" xfId="3279"/>
    <cellStyle name="Percent [2] 4" xfId="3280"/>
    <cellStyle name="Percent [2] 5" xfId="3281"/>
    <cellStyle name="Percent [2] 6" xfId="3282"/>
    <cellStyle name="Percent [2] 7" xfId="3283"/>
    <cellStyle name="Percent [2] 8" xfId="3284"/>
    <cellStyle name="Percent [2] 9" xfId="3285"/>
    <cellStyle name="Percent 0.0%" xfId="3286"/>
    <cellStyle name="Percent 0.0% Long Underline" xfId="3287"/>
    <cellStyle name="Percent 0.00%" xfId="3288"/>
    <cellStyle name="Percent 0.00% Long Underline" xfId="3289"/>
    <cellStyle name="Percent 0.000%" xfId="3290"/>
    <cellStyle name="Percent 0.000% Long Underline" xfId="3291"/>
    <cellStyle name="Percent 10" xfId="3292"/>
    <cellStyle name="Percent 10 2" xfId="3293"/>
    <cellStyle name="Percent 11" xfId="3294"/>
    <cellStyle name="Percent 11 2" xfId="3295"/>
    <cellStyle name="Percent 12" xfId="3296"/>
    <cellStyle name="Percent 12 2" xfId="3297"/>
    <cellStyle name="Percent 13" xfId="3298"/>
    <cellStyle name="Percent 13 2" xfId="3299"/>
    <cellStyle name="Percent 14" xfId="3300"/>
    <cellStyle name="Percent 14 2" xfId="3301"/>
    <cellStyle name="Percent 15" xfId="3302"/>
    <cellStyle name="Percent 16" xfId="3303"/>
    <cellStyle name="Percent 17" xfId="3304"/>
    <cellStyle name="Percent 18" xfId="3305"/>
    <cellStyle name="Percent 19" xfId="3306"/>
    <cellStyle name="Percent 19 2" xfId="3307"/>
    <cellStyle name="Percent 2" xfId="29"/>
    <cellStyle name="Percent 2 2" xfId="3308"/>
    <cellStyle name="Percent 2 2 2" xfId="3309"/>
    <cellStyle name="Percent 2 2 3" xfId="3310"/>
    <cellStyle name="Percent 2 3" xfId="3311"/>
    <cellStyle name="Percent 2 4" xfId="3312"/>
    <cellStyle name="Percent 20" xfId="3313"/>
    <cellStyle name="Percent 20 2" xfId="3314"/>
    <cellStyle name="Percent 21" xfId="3315"/>
    <cellStyle name="Percent 22" xfId="3316"/>
    <cellStyle name="Percent 23" xfId="3317"/>
    <cellStyle name="Percent 3" xfId="3318"/>
    <cellStyle name="Percent 3 2" xfId="3319"/>
    <cellStyle name="Percent 3 3" xfId="3320"/>
    <cellStyle name="Percent 3 3 2" xfId="3321"/>
    <cellStyle name="Percent 4" xfId="3322"/>
    <cellStyle name="Percent 5" xfId="3323"/>
    <cellStyle name="Percent 5 2" xfId="3324"/>
    <cellStyle name="Percent 6" xfId="3325"/>
    <cellStyle name="Percent 6 2" xfId="3326"/>
    <cellStyle name="Percent 7" xfId="3327"/>
    <cellStyle name="Percent 7 2" xfId="3328"/>
    <cellStyle name="Percent 8" xfId="3329"/>
    <cellStyle name="Percent 8 2" xfId="3330"/>
    <cellStyle name="Percent 9" xfId="3331"/>
    <cellStyle name="Percent 9 2" xfId="3332"/>
    <cellStyle name="PERCENTAGE" xfId="3333"/>
    <cellStyle name="PERCENTAGE 2" xfId="3334"/>
    <cellStyle name="PrePop Currency (0)" xfId="3335"/>
    <cellStyle name="PrePop Currency (0) 10" xfId="3336"/>
    <cellStyle name="PrePop Currency (0) 11" xfId="3337"/>
    <cellStyle name="PrePop Currency (0) 12" xfId="3338"/>
    <cellStyle name="PrePop Currency (0) 13" xfId="3339"/>
    <cellStyle name="PrePop Currency (0) 14" xfId="3340"/>
    <cellStyle name="PrePop Currency (0) 15" xfId="3341"/>
    <cellStyle name="PrePop Currency (0) 16" xfId="3342"/>
    <cellStyle name="PrePop Currency (0) 2" xfId="3343"/>
    <cellStyle name="PrePop Currency (0) 3" xfId="3344"/>
    <cellStyle name="PrePop Currency (0) 4" xfId="3345"/>
    <cellStyle name="PrePop Currency (0) 5" xfId="3346"/>
    <cellStyle name="PrePop Currency (0) 6" xfId="3347"/>
    <cellStyle name="PrePop Currency (0) 7" xfId="3348"/>
    <cellStyle name="PrePop Currency (0) 8" xfId="3349"/>
    <cellStyle name="PrePop Currency (0) 9" xfId="3350"/>
    <cellStyle name="PrePop Currency (2)" xfId="3351"/>
    <cellStyle name="PrePop Currency (2) 10" xfId="3352"/>
    <cellStyle name="PrePop Currency (2) 11" xfId="3353"/>
    <cellStyle name="PrePop Currency (2) 12" xfId="3354"/>
    <cellStyle name="PrePop Currency (2) 13" xfId="3355"/>
    <cellStyle name="PrePop Currency (2) 14" xfId="3356"/>
    <cellStyle name="PrePop Currency (2) 15" xfId="3357"/>
    <cellStyle name="PrePop Currency (2) 16" xfId="3358"/>
    <cellStyle name="PrePop Currency (2) 2" xfId="3359"/>
    <cellStyle name="PrePop Currency (2) 3" xfId="3360"/>
    <cellStyle name="PrePop Currency (2) 4" xfId="3361"/>
    <cellStyle name="PrePop Currency (2) 5" xfId="3362"/>
    <cellStyle name="PrePop Currency (2) 6" xfId="3363"/>
    <cellStyle name="PrePop Currency (2) 7" xfId="3364"/>
    <cellStyle name="PrePop Currency (2) 8" xfId="3365"/>
    <cellStyle name="PrePop Currency (2) 9" xfId="3366"/>
    <cellStyle name="PrePop Units (0)" xfId="3367"/>
    <cellStyle name="PrePop Units (0) 10" xfId="3368"/>
    <cellStyle name="PrePop Units (0) 11" xfId="3369"/>
    <cellStyle name="PrePop Units (0) 12" xfId="3370"/>
    <cellStyle name="PrePop Units (0) 13" xfId="3371"/>
    <cellStyle name="PrePop Units (0) 14" xfId="3372"/>
    <cellStyle name="PrePop Units (0) 15" xfId="3373"/>
    <cellStyle name="PrePop Units (0) 16" xfId="3374"/>
    <cellStyle name="PrePop Units (0) 2" xfId="3375"/>
    <cellStyle name="PrePop Units (0) 3" xfId="3376"/>
    <cellStyle name="PrePop Units (0) 4" xfId="3377"/>
    <cellStyle name="PrePop Units (0) 5" xfId="3378"/>
    <cellStyle name="PrePop Units (0) 6" xfId="3379"/>
    <cellStyle name="PrePop Units (0) 7" xfId="3380"/>
    <cellStyle name="PrePop Units (0) 8" xfId="3381"/>
    <cellStyle name="PrePop Units (0) 9" xfId="3382"/>
    <cellStyle name="PrePop Units (1)" xfId="3383"/>
    <cellStyle name="PrePop Units (1) 10" xfId="3384"/>
    <cellStyle name="PrePop Units (1) 11" xfId="3385"/>
    <cellStyle name="PrePop Units (1) 12" xfId="3386"/>
    <cellStyle name="PrePop Units (1) 13" xfId="3387"/>
    <cellStyle name="PrePop Units (1) 14" xfId="3388"/>
    <cellStyle name="PrePop Units (1) 15" xfId="3389"/>
    <cellStyle name="PrePop Units (1) 16" xfId="3390"/>
    <cellStyle name="PrePop Units (1) 2" xfId="3391"/>
    <cellStyle name="PrePop Units (1) 3" xfId="3392"/>
    <cellStyle name="PrePop Units (1) 4" xfId="3393"/>
    <cellStyle name="PrePop Units (1) 5" xfId="3394"/>
    <cellStyle name="PrePop Units (1) 6" xfId="3395"/>
    <cellStyle name="PrePop Units (1) 7" xfId="3396"/>
    <cellStyle name="PrePop Units (1) 8" xfId="3397"/>
    <cellStyle name="PrePop Units (1) 9" xfId="3398"/>
    <cellStyle name="PrePop Units (2)" xfId="3399"/>
    <cellStyle name="PrePop Units (2) 10" xfId="3400"/>
    <cellStyle name="PrePop Units (2) 11" xfId="3401"/>
    <cellStyle name="PrePop Units (2) 12" xfId="3402"/>
    <cellStyle name="PrePop Units (2) 13" xfId="3403"/>
    <cellStyle name="PrePop Units (2) 14" xfId="3404"/>
    <cellStyle name="PrePop Units (2) 15" xfId="3405"/>
    <cellStyle name="PrePop Units (2) 16" xfId="3406"/>
    <cellStyle name="PrePop Units (2) 2" xfId="3407"/>
    <cellStyle name="PrePop Units (2) 3" xfId="3408"/>
    <cellStyle name="PrePop Units (2) 4" xfId="3409"/>
    <cellStyle name="PrePop Units (2) 5" xfId="3410"/>
    <cellStyle name="PrePop Units (2) 6" xfId="3411"/>
    <cellStyle name="PrePop Units (2) 7" xfId="3412"/>
    <cellStyle name="PrePop Units (2) 8" xfId="3413"/>
    <cellStyle name="PrePop Units (2) 9" xfId="3414"/>
    <cellStyle name="pricing" xfId="3415"/>
    <cellStyle name="pricing 2" xfId="3416"/>
    <cellStyle name="PSChar" xfId="3417"/>
    <cellStyle name="PSHeading" xfId="3418"/>
    <cellStyle name="Quantity" xfId="3419"/>
    <cellStyle name="regstoresfromspecstores" xfId="3420"/>
    <cellStyle name="regstoresfromspecstores 2" xfId="3421"/>
    <cellStyle name="RevList" xfId="3422"/>
    <cellStyle name="rlink_tiªn l­în_x005f_x001b_Hyperlink_TONG HOP KINH PHI" xfId="3423"/>
    <cellStyle name="rmal_ADAdot" xfId="3424"/>
    <cellStyle name="S—_x0008_" xfId="3425"/>
    <cellStyle name="S—_x0008_ 2" xfId="3426"/>
    <cellStyle name="s]_x000a__x000a_spooler=yes_x000a__x000a_load=_x000a__x000a_Beep=yes_x000a__x000a_NullPort=None_x000a__x000a_BorderWidth=3_x000a__x000a_CursorBlinkRate=1200_x000a__x000a_DoubleClickSpeed=452_x000a__x000a_Programs=co" xfId="3427"/>
    <cellStyle name="s]_x000d__x000a_spooler=yes_x000d__x000a_load=_x000d__x000a_Beep=yes_x000d__x000a_NullPort=None_x000d__x000a_BorderWidth=3_x000d__x000a_CursorBlinkRate=1200_x000d__x000a_DoubleClickSpeed=452_x000d__x000a_Programs=co" xfId="108"/>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428"/>
    <cellStyle name="S—_x0008__KH TPCP vung TNB (03-1-2012)" xfId="3429"/>
    <cellStyle name="S—_x005f_x0008_" xfId="3430"/>
    <cellStyle name="SAPBEXaggData" xfId="3431"/>
    <cellStyle name="SAPBEXaggData 2" xfId="3432"/>
    <cellStyle name="SAPBEXaggDataEmph" xfId="3433"/>
    <cellStyle name="SAPBEXaggDataEmph 2" xfId="3434"/>
    <cellStyle name="SAPBEXaggItem" xfId="3435"/>
    <cellStyle name="SAPBEXaggItem 2" xfId="3436"/>
    <cellStyle name="SAPBEXchaText" xfId="3437"/>
    <cellStyle name="SAPBEXchaText 2" xfId="3438"/>
    <cellStyle name="SAPBEXexcBad7" xfId="3439"/>
    <cellStyle name="SAPBEXexcBad7 2" xfId="3440"/>
    <cellStyle name="SAPBEXexcBad8" xfId="3441"/>
    <cellStyle name="SAPBEXexcBad8 2" xfId="3442"/>
    <cellStyle name="SAPBEXexcBad9" xfId="3443"/>
    <cellStyle name="SAPBEXexcBad9 2" xfId="3444"/>
    <cellStyle name="SAPBEXexcCritical4" xfId="3445"/>
    <cellStyle name="SAPBEXexcCritical4 2" xfId="3446"/>
    <cellStyle name="SAPBEXexcCritical5" xfId="3447"/>
    <cellStyle name="SAPBEXexcCritical5 2" xfId="3448"/>
    <cellStyle name="SAPBEXexcCritical6" xfId="3449"/>
    <cellStyle name="SAPBEXexcCritical6 2" xfId="3450"/>
    <cellStyle name="SAPBEXexcGood1" xfId="3451"/>
    <cellStyle name="SAPBEXexcGood1 2" xfId="3452"/>
    <cellStyle name="SAPBEXexcGood2" xfId="3453"/>
    <cellStyle name="SAPBEXexcGood2 2" xfId="3454"/>
    <cellStyle name="SAPBEXexcGood3" xfId="3455"/>
    <cellStyle name="SAPBEXexcGood3 2" xfId="3456"/>
    <cellStyle name="SAPBEXfilterDrill" xfId="3457"/>
    <cellStyle name="SAPBEXfilterDrill 2" xfId="3458"/>
    <cellStyle name="SAPBEXfilterItem" xfId="3459"/>
    <cellStyle name="SAPBEXfilterItem 2" xfId="3460"/>
    <cellStyle name="SAPBEXfilterText" xfId="3461"/>
    <cellStyle name="SAPBEXfilterText 2" xfId="3462"/>
    <cellStyle name="SAPBEXformats" xfId="3463"/>
    <cellStyle name="SAPBEXformats 2" xfId="3464"/>
    <cellStyle name="SAPBEXheaderItem" xfId="3465"/>
    <cellStyle name="SAPBEXheaderItem 2" xfId="3466"/>
    <cellStyle name="SAPBEXheaderText" xfId="3467"/>
    <cellStyle name="SAPBEXheaderText 2" xfId="3468"/>
    <cellStyle name="SAPBEXresData" xfId="3469"/>
    <cellStyle name="SAPBEXresData 2" xfId="3470"/>
    <cellStyle name="SAPBEXresDataEmph" xfId="3471"/>
    <cellStyle name="SAPBEXresDataEmph 2" xfId="3472"/>
    <cellStyle name="SAPBEXresItem" xfId="3473"/>
    <cellStyle name="SAPBEXresItem 2" xfId="3474"/>
    <cellStyle name="SAPBEXstdData" xfId="3475"/>
    <cellStyle name="SAPBEXstdData 2" xfId="3476"/>
    <cellStyle name="SAPBEXstdDataEmph" xfId="3477"/>
    <cellStyle name="SAPBEXstdDataEmph 2" xfId="3478"/>
    <cellStyle name="SAPBEXstdItem" xfId="3479"/>
    <cellStyle name="SAPBEXstdItem 2" xfId="3480"/>
    <cellStyle name="SAPBEXtitle" xfId="3481"/>
    <cellStyle name="SAPBEXtitle 2" xfId="3482"/>
    <cellStyle name="SAPBEXundefined" xfId="3483"/>
    <cellStyle name="SAPBEXundefined 2" xfId="3484"/>
    <cellStyle name="serJet 1200 Series PCL 6" xfId="3485"/>
    <cellStyle name="SHADEDSTORES" xfId="3486"/>
    <cellStyle name="SHADEDSTORES 2" xfId="3487"/>
    <cellStyle name="songuyen" xfId="3488"/>
    <cellStyle name="specstores" xfId="3489"/>
    <cellStyle name="Standard_AAbgleich" xfId="3490"/>
    <cellStyle name="STTDG" xfId="3491"/>
    <cellStyle name="style" xfId="109"/>
    <cellStyle name="Style 1" xfId="110"/>
    <cellStyle name="Style 1 2" xfId="3492"/>
    <cellStyle name="Style 1 2 2" xfId="3493"/>
    <cellStyle name="Style 1 3" xfId="3494"/>
    <cellStyle name="Style 1 3 2" xfId="3495"/>
    <cellStyle name="Style 1 4" xfId="3496"/>
    <cellStyle name="Style 1 5" xfId="3497"/>
    <cellStyle name="Style 10" xfId="3498"/>
    <cellStyle name="Style 10 2" xfId="3499"/>
    <cellStyle name="Style 100" xfId="3500"/>
    <cellStyle name="Style 101" xfId="3501"/>
    <cellStyle name="Style 102" xfId="3502"/>
    <cellStyle name="Style 103" xfId="3503"/>
    <cellStyle name="Style 104" xfId="3504"/>
    <cellStyle name="Style 105" xfId="3505"/>
    <cellStyle name="Style 106" xfId="3506"/>
    <cellStyle name="Style 107" xfId="3507"/>
    <cellStyle name="Style 108" xfId="3508"/>
    <cellStyle name="Style 109" xfId="3509"/>
    <cellStyle name="Style 11" xfId="3510"/>
    <cellStyle name="Style 11 2" xfId="3511"/>
    <cellStyle name="Style 110" xfId="3512"/>
    <cellStyle name="Style 111" xfId="3513"/>
    <cellStyle name="Style 112" xfId="3514"/>
    <cellStyle name="Style 113" xfId="3515"/>
    <cellStyle name="Style 114" xfId="3516"/>
    <cellStyle name="Style 115" xfId="3517"/>
    <cellStyle name="Style 116" xfId="3518"/>
    <cellStyle name="Style 117" xfId="3519"/>
    <cellStyle name="Style 118" xfId="3520"/>
    <cellStyle name="Style 119" xfId="3521"/>
    <cellStyle name="Style 12" xfId="3522"/>
    <cellStyle name="Style 12 2" xfId="3523"/>
    <cellStyle name="Style 120" xfId="3524"/>
    <cellStyle name="Style 121" xfId="3525"/>
    <cellStyle name="Style 122" xfId="3526"/>
    <cellStyle name="Style 123" xfId="3527"/>
    <cellStyle name="Style 124" xfId="3528"/>
    <cellStyle name="Style 125" xfId="3529"/>
    <cellStyle name="Style 126" xfId="3530"/>
    <cellStyle name="Style 127" xfId="3531"/>
    <cellStyle name="Style 128" xfId="3532"/>
    <cellStyle name="Style 129" xfId="3533"/>
    <cellStyle name="Style 13" xfId="3534"/>
    <cellStyle name="Style 13 2" xfId="3535"/>
    <cellStyle name="Style 130" xfId="3536"/>
    <cellStyle name="Style 131" xfId="3537"/>
    <cellStyle name="Style 132" xfId="3538"/>
    <cellStyle name="Style 133" xfId="3539"/>
    <cellStyle name="Style 134" xfId="3540"/>
    <cellStyle name="Style 135" xfId="3541"/>
    <cellStyle name="Style 136" xfId="3542"/>
    <cellStyle name="Style 137" xfId="3543"/>
    <cellStyle name="Style 138" xfId="3544"/>
    <cellStyle name="Style 139" xfId="3545"/>
    <cellStyle name="Style 14" xfId="3546"/>
    <cellStyle name="Style 14 2" xfId="3547"/>
    <cellStyle name="Style 140" xfId="3548"/>
    <cellStyle name="Style 141" xfId="3549"/>
    <cellStyle name="Style 142" xfId="3550"/>
    <cellStyle name="Style 143" xfId="3551"/>
    <cellStyle name="Style 144" xfId="3552"/>
    <cellStyle name="Style 145" xfId="3553"/>
    <cellStyle name="Style 146" xfId="3554"/>
    <cellStyle name="Style 147" xfId="3555"/>
    <cellStyle name="Style 148" xfId="3556"/>
    <cellStyle name="Style 149" xfId="3557"/>
    <cellStyle name="Style 15" xfId="3558"/>
    <cellStyle name="Style 15 2" xfId="3559"/>
    <cellStyle name="Style 150" xfId="3560"/>
    <cellStyle name="Style 151" xfId="3561"/>
    <cellStyle name="Style 152" xfId="3562"/>
    <cellStyle name="Style 153" xfId="3563"/>
    <cellStyle name="Style 154" xfId="3564"/>
    <cellStyle name="Style 155" xfId="3565"/>
    <cellStyle name="Style 16" xfId="3566"/>
    <cellStyle name="Style 16 2" xfId="3567"/>
    <cellStyle name="Style 17" xfId="3568"/>
    <cellStyle name="Style 17 2" xfId="3569"/>
    <cellStyle name="Style 18" xfId="3570"/>
    <cellStyle name="Style 18 2" xfId="3571"/>
    <cellStyle name="Style 19" xfId="3572"/>
    <cellStyle name="Style 19 2" xfId="3573"/>
    <cellStyle name="Style 2" xfId="3574"/>
    <cellStyle name="Style 2 2" xfId="3575"/>
    <cellStyle name="Style 20" xfId="3576"/>
    <cellStyle name="Style 20 2" xfId="3577"/>
    <cellStyle name="Style 21" xfId="3578"/>
    <cellStyle name="Style 21 2" xfId="3579"/>
    <cellStyle name="Style 22" xfId="3580"/>
    <cellStyle name="Style 22 2" xfId="3581"/>
    <cellStyle name="Style 23" xfId="3582"/>
    <cellStyle name="Style 23 2" xfId="3583"/>
    <cellStyle name="Style 24" xfId="3584"/>
    <cellStyle name="Style 24 2" xfId="3585"/>
    <cellStyle name="Style 25" xfId="3586"/>
    <cellStyle name="Style 25 2" xfId="3587"/>
    <cellStyle name="Style 26" xfId="3588"/>
    <cellStyle name="Style 26 2" xfId="3589"/>
    <cellStyle name="Style 27" xfId="3590"/>
    <cellStyle name="Style 27 2" xfId="3591"/>
    <cellStyle name="Style 28" xfId="3592"/>
    <cellStyle name="Style 28 2" xfId="3593"/>
    <cellStyle name="Style 29" xfId="3594"/>
    <cellStyle name="Style 29 2" xfId="3595"/>
    <cellStyle name="Style 3" xfId="3596"/>
    <cellStyle name="Style 3 2" xfId="3597"/>
    <cellStyle name="Style 30" xfId="3598"/>
    <cellStyle name="Style 30 2" xfId="3599"/>
    <cellStyle name="Style 31" xfId="3600"/>
    <cellStyle name="Style 31 2" xfId="3601"/>
    <cellStyle name="Style 32" xfId="3602"/>
    <cellStyle name="Style 32 2" xfId="3603"/>
    <cellStyle name="Style 33" xfId="3604"/>
    <cellStyle name="Style 33 2" xfId="3605"/>
    <cellStyle name="Style 34" xfId="3606"/>
    <cellStyle name="Style 34 2" xfId="3607"/>
    <cellStyle name="Style 35" xfId="3608"/>
    <cellStyle name="Style 35 2" xfId="3609"/>
    <cellStyle name="Style 36" xfId="3610"/>
    <cellStyle name="Style 37" xfId="3611"/>
    <cellStyle name="Style 37 2" xfId="3612"/>
    <cellStyle name="Style 38" xfId="3613"/>
    <cellStyle name="Style 38 2" xfId="3614"/>
    <cellStyle name="Style 39" xfId="3615"/>
    <cellStyle name="Style 39 2" xfId="3616"/>
    <cellStyle name="Style 4" xfId="3617"/>
    <cellStyle name="Style 4 2" xfId="3618"/>
    <cellStyle name="Style 40" xfId="3619"/>
    <cellStyle name="Style 40 2" xfId="3620"/>
    <cellStyle name="Style 41" xfId="3621"/>
    <cellStyle name="Style 41 2" xfId="3622"/>
    <cellStyle name="Style 42" xfId="3623"/>
    <cellStyle name="Style 42 2" xfId="3624"/>
    <cellStyle name="Style 43" xfId="3625"/>
    <cellStyle name="Style 43 2" xfId="3626"/>
    <cellStyle name="Style 44" xfId="3627"/>
    <cellStyle name="Style 44 2" xfId="3628"/>
    <cellStyle name="Style 45" xfId="3629"/>
    <cellStyle name="Style 45 2" xfId="3630"/>
    <cellStyle name="Style 46" xfId="3631"/>
    <cellStyle name="Style 46 2" xfId="3632"/>
    <cellStyle name="Style 47" xfId="3633"/>
    <cellStyle name="Style 47 2" xfId="3634"/>
    <cellStyle name="Style 48" xfId="3635"/>
    <cellStyle name="Style 48 2" xfId="3636"/>
    <cellStyle name="Style 49" xfId="3637"/>
    <cellStyle name="Style 49 2" xfId="3638"/>
    <cellStyle name="Style 5" xfId="3639"/>
    <cellStyle name="Style 50" xfId="3640"/>
    <cellStyle name="Style 50 2" xfId="3641"/>
    <cellStyle name="Style 51" xfId="3642"/>
    <cellStyle name="Style 51 2" xfId="3643"/>
    <cellStyle name="Style 52" xfId="3644"/>
    <cellStyle name="Style 52 2" xfId="3645"/>
    <cellStyle name="Style 53" xfId="3646"/>
    <cellStyle name="Style 53 2" xfId="3647"/>
    <cellStyle name="Style 54" xfId="3648"/>
    <cellStyle name="Style 54 2" xfId="3649"/>
    <cellStyle name="Style 55" xfId="3650"/>
    <cellStyle name="Style 55 2" xfId="3651"/>
    <cellStyle name="Style 56" xfId="3652"/>
    <cellStyle name="Style 57" xfId="3653"/>
    <cellStyle name="Style 58" xfId="3654"/>
    <cellStyle name="Style 59" xfId="3655"/>
    <cellStyle name="Style 6" xfId="3656"/>
    <cellStyle name="Style 6 2" xfId="3657"/>
    <cellStyle name="Style 60" xfId="3658"/>
    <cellStyle name="Style 61" xfId="3659"/>
    <cellStyle name="Style 62" xfId="3660"/>
    <cellStyle name="Style 63" xfId="3661"/>
    <cellStyle name="Style 64" xfId="3662"/>
    <cellStyle name="Style 65" xfId="3663"/>
    <cellStyle name="Style 66" xfId="3664"/>
    <cellStyle name="Style 67" xfId="3665"/>
    <cellStyle name="Style 68" xfId="3666"/>
    <cellStyle name="Style 69" xfId="3667"/>
    <cellStyle name="Style 7" xfId="3668"/>
    <cellStyle name="Style 7 2" xfId="3669"/>
    <cellStyle name="Style 70" xfId="3670"/>
    <cellStyle name="Style 71" xfId="3671"/>
    <cellStyle name="Style 72" xfId="3672"/>
    <cellStyle name="Style 73" xfId="3673"/>
    <cellStyle name="Style 74" xfId="3674"/>
    <cellStyle name="Style 75" xfId="3675"/>
    <cellStyle name="Style 76" xfId="3676"/>
    <cellStyle name="Style 77" xfId="3677"/>
    <cellStyle name="Style 78" xfId="3678"/>
    <cellStyle name="Style 79" xfId="3679"/>
    <cellStyle name="Style 8" xfId="3680"/>
    <cellStyle name="Style 8 2" xfId="3681"/>
    <cellStyle name="Style 80" xfId="3682"/>
    <cellStyle name="Style 81" xfId="3683"/>
    <cellStyle name="Style 82" xfId="3684"/>
    <cellStyle name="Style 83" xfId="3685"/>
    <cellStyle name="Style 84" xfId="3686"/>
    <cellStyle name="Style 85" xfId="3687"/>
    <cellStyle name="Style 86" xfId="3688"/>
    <cellStyle name="Style 87" xfId="3689"/>
    <cellStyle name="Style 88" xfId="3690"/>
    <cellStyle name="Style 89" xfId="3691"/>
    <cellStyle name="Style 9" xfId="3692"/>
    <cellStyle name="Style 9 2" xfId="3693"/>
    <cellStyle name="Style 90" xfId="3694"/>
    <cellStyle name="Style 91" xfId="3695"/>
    <cellStyle name="Style 92" xfId="3696"/>
    <cellStyle name="Style 93" xfId="3697"/>
    <cellStyle name="Style 94" xfId="3698"/>
    <cellStyle name="Style 95" xfId="3699"/>
    <cellStyle name="Style 96" xfId="3700"/>
    <cellStyle name="Style 97" xfId="3701"/>
    <cellStyle name="Style 98" xfId="3702"/>
    <cellStyle name="Style 99" xfId="3703"/>
    <cellStyle name="Style Date" xfId="3704"/>
    <cellStyle name="style_1" xfId="3705"/>
    <cellStyle name="subhead" xfId="111"/>
    <cellStyle name="subhead 2" xfId="3706"/>
    <cellStyle name="Subtotal" xfId="3707"/>
    <cellStyle name="symbol" xfId="3708"/>
    <cellStyle name="T" xfId="112"/>
    <cellStyle name="T 2" xfId="3709"/>
    <cellStyle name="T_15_10_2013 BC nhu cau von doi ung ODA (2014-2016) ngay 15102013 Sua" xfId="3710"/>
    <cellStyle name="T_bao cao" xfId="3711"/>
    <cellStyle name="T_bao cao 2" xfId="3712"/>
    <cellStyle name="T_bao cao phan bo KHDT 2011(final)" xfId="3713"/>
    <cellStyle name="T_Bao cao so lieu kiem toan nam 2007 sua" xfId="3714"/>
    <cellStyle name="T_Bao cao so lieu kiem toan nam 2007 sua 2" xfId="3715"/>
    <cellStyle name="T_Bao cao so lieu kiem toan nam 2007 sua_!1 1 bao cao giao KH ve HTCMT vung TNB   12-12-2011" xfId="3716"/>
    <cellStyle name="T_Bao cao so lieu kiem toan nam 2007 sua_!1 1 bao cao giao KH ve HTCMT vung TNB   12-12-2011 2" xfId="3717"/>
    <cellStyle name="T_Bao cao so lieu kiem toan nam 2007 sua_KH TPCP vung TNB (03-1-2012)" xfId="3718"/>
    <cellStyle name="T_Bao cao so lieu kiem toan nam 2007 sua_KH TPCP vung TNB (03-1-2012) 2" xfId="3719"/>
    <cellStyle name="T_bao cao_!1 1 bao cao giao KH ve HTCMT vung TNB   12-12-2011" xfId="3720"/>
    <cellStyle name="T_bao cao_!1 1 bao cao giao KH ve HTCMT vung TNB   12-12-2011 2" xfId="3721"/>
    <cellStyle name="T_bao cao_Bieu4HTMT" xfId="3722"/>
    <cellStyle name="T_bao cao_Bieu4HTMT 2" xfId="3723"/>
    <cellStyle name="T_bao cao_Bieu4HTMT_!1 1 bao cao giao KH ve HTCMT vung TNB   12-12-2011" xfId="3724"/>
    <cellStyle name="T_bao cao_Bieu4HTMT_!1 1 bao cao giao KH ve HTCMT vung TNB   12-12-2011 2" xfId="3725"/>
    <cellStyle name="T_bao cao_Bieu4HTMT_KH TPCP vung TNB (03-1-2012)" xfId="3726"/>
    <cellStyle name="T_bao cao_Bieu4HTMT_KH TPCP vung TNB (03-1-2012) 2" xfId="3727"/>
    <cellStyle name="T_bao cao_KH TPCP vung TNB (03-1-2012)" xfId="3728"/>
    <cellStyle name="T_bao cao_KH TPCP vung TNB (03-1-2012) 2" xfId="3729"/>
    <cellStyle name="T_BBTNG-06" xfId="3730"/>
    <cellStyle name="T_BBTNG-06 2" xfId="3731"/>
    <cellStyle name="T_BBTNG-06_!1 1 bao cao giao KH ve HTCMT vung TNB   12-12-2011" xfId="3732"/>
    <cellStyle name="T_BBTNG-06_!1 1 bao cao giao KH ve HTCMT vung TNB   12-12-2011 2" xfId="3733"/>
    <cellStyle name="T_BBTNG-06_Bieu4HTMT" xfId="3734"/>
    <cellStyle name="T_BBTNG-06_Bieu4HTMT 2" xfId="3735"/>
    <cellStyle name="T_BBTNG-06_Bieu4HTMT_!1 1 bao cao giao KH ve HTCMT vung TNB   12-12-2011" xfId="3736"/>
    <cellStyle name="T_BBTNG-06_Bieu4HTMT_!1 1 bao cao giao KH ve HTCMT vung TNB   12-12-2011 2" xfId="3737"/>
    <cellStyle name="T_BBTNG-06_Bieu4HTMT_KH TPCP vung TNB (03-1-2012)" xfId="3738"/>
    <cellStyle name="T_BBTNG-06_Bieu4HTMT_KH TPCP vung TNB (03-1-2012) 2" xfId="3739"/>
    <cellStyle name="T_BBTNG-06_KH TPCP vung TNB (03-1-2012)" xfId="3740"/>
    <cellStyle name="T_BBTNG-06_KH TPCP vung TNB (03-1-2012) 2" xfId="3741"/>
    <cellStyle name="T_BC  NAM 2007" xfId="3742"/>
    <cellStyle name="T_BC  NAM 2007 2" xfId="3743"/>
    <cellStyle name="T_BC CTMT-2008 Ttinh" xfId="3744"/>
    <cellStyle name="T_BC CTMT-2008 Ttinh 2" xfId="3745"/>
    <cellStyle name="T_BC CTMT-2008 Ttinh_!1 1 bao cao giao KH ve HTCMT vung TNB   12-12-2011" xfId="3746"/>
    <cellStyle name="T_BC CTMT-2008 Ttinh_!1 1 bao cao giao KH ve HTCMT vung TNB   12-12-2011 2" xfId="3747"/>
    <cellStyle name="T_BC CTMT-2008 Ttinh_KH TPCP vung TNB (03-1-2012)" xfId="3748"/>
    <cellStyle name="T_BC CTMT-2008 Ttinh_KH TPCP vung TNB (03-1-2012) 2" xfId="3749"/>
    <cellStyle name="T_BC nhu cau von doi ung ODA nganh NN (BKH)" xfId="3750"/>
    <cellStyle name="T_BC nhu cau von doi ung ODA nganh NN (BKH)_05-12  KH trung han 2016-2020 - Liem Thinh edited" xfId="3751"/>
    <cellStyle name="T_BC nhu cau von doi ung ODA nganh NN (BKH)_Copy of 05-12  KH trung han 2016-2020 - Liem Thinh edited (1)" xfId="3752"/>
    <cellStyle name="T_BC Tai co cau (bieu TH)" xfId="3753"/>
    <cellStyle name="T_BC Tai co cau (bieu TH)_05-12  KH trung han 2016-2020 - Liem Thinh edited" xfId="3754"/>
    <cellStyle name="T_BC Tai co cau (bieu TH)_Copy of 05-12  KH trung han 2016-2020 - Liem Thinh edited (1)" xfId="3755"/>
    <cellStyle name="T_Bieu 4.2 A, B KHCTgiong 2011" xfId="3756"/>
    <cellStyle name="T_Bieu 4.2 A, B KHCTgiong 2011 10" xfId="3757"/>
    <cellStyle name="T_Bieu 4.2 A, B KHCTgiong 2011 11" xfId="3758"/>
    <cellStyle name="T_Bieu 4.2 A, B KHCTgiong 2011 12" xfId="3759"/>
    <cellStyle name="T_Bieu 4.2 A, B KHCTgiong 2011 13" xfId="3760"/>
    <cellStyle name="T_Bieu 4.2 A, B KHCTgiong 2011 14" xfId="3761"/>
    <cellStyle name="T_Bieu 4.2 A, B KHCTgiong 2011 15" xfId="3762"/>
    <cellStyle name="T_Bieu 4.2 A, B KHCTgiong 2011 2" xfId="3763"/>
    <cellStyle name="T_Bieu 4.2 A, B KHCTgiong 2011 3" xfId="3764"/>
    <cellStyle name="T_Bieu 4.2 A, B KHCTgiong 2011 4" xfId="3765"/>
    <cellStyle name="T_Bieu 4.2 A, B KHCTgiong 2011 5" xfId="3766"/>
    <cellStyle name="T_Bieu 4.2 A, B KHCTgiong 2011 6" xfId="3767"/>
    <cellStyle name="T_Bieu 4.2 A, B KHCTgiong 2011 7" xfId="3768"/>
    <cellStyle name="T_Bieu 4.2 A, B KHCTgiong 2011 8" xfId="3769"/>
    <cellStyle name="T_Bieu 4.2 A, B KHCTgiong 2011 9" xfId="3770"/>
    <cellStyle name="T_Bieu mau cong trinh khoi cong moi 3-4" xfId="3771"/>
    <cellStyle name="T_Bieu mau cong trinh khoi cong moi 3-4 2" xfId="3772"/>
    <cellStyle name="T_Bieu mau cong trinh khoi cong moi 3-4_!1 1 bao cao giao KH ve HTCMT vung TNB   12-12-2011" xfId="3773"/>
    <cellStyle name="T_Bieu mau cong trinh khoi cong moi 3-4_!1 1 bao cao giao KH ve HTCMT vung TNB   12-12-2011 2" xfId="3774"/>
    <cellStyle name="T_Bieu mau cong trinh khoi cong moi 3-4_KH TPCP vung TNB (03-1-2012)" xfId="3775"/>
    <cellStyle name="T_Bieu mau cong trinh khoi cong moi 3-4_KH TPCP vung TNB (03-1-2012) 2" xfId="3776"/>
    <cellStyle name="T_Bieu mau danh muc du an thuoc CTMTQG nam 2008" xfId="3777"/>
    <cellStyle name="T_Bieu mau danh muc du an thuoc CTMTQG nam 2008 2" xfId="3778"/>
    <cellStyle name="T_Bieu mau danh muc du an thuoc CTMTQG nam 2008_!1 1 bao cao giao KH ve HTCMT vung TNB   12-12-2011" xfId="3779"/>
    <cellStyle name="T_Bieu mau danh muc du an thuoc CTMTQG nam 2008_!1 1 bao cao giao KH ve HTCMT vung TNB   12-12-2011 2" xfId="3780"/>
    <cellStyle name="T_Bieu mau danh muc du an thuoc CTMTQG nam 2008_KH TPCP vung TNB (03-1-2012)" xfId="3781"/>
    <cellStyle name="T_Bieu mau danh muc du an thuoc CTMTQG nam 2008_KH TPCP vung TNB (03-1-2012) 2" xfId="3782"/>
    <cellStyle name="T_Bieu tong hop nhu cau ung 2011 da chon loc -Mien nui" xfId="3783"/>
    <cellStyle name="T_Bieu tong hop nhu cau ung 2011 da chon loc -Mien nui 2" xfId="3784"/>
    <cellStyle name="T_Bieu tong hop nhu cau ung 2011 da chon loc -Mien nui_!1 1 bao cao giao KH ve HTCMT vung TNB   12-12-2011" xfId="3785"/>
    <cellStyle name="T_Bieu tong hop nhu cau ung 2011 da chon loc -Mien nui_!1 1 bao cao giao KH ve HTCMT vung TNB   12-12-2011 2" xfId="3786"/>
    <cellStyle name="T_Bieu tong hop nhu cau ung 2011 da chon loc -Mien nui_KH TPCP vung TNB (03-1-2012)" xfId="3787"/>
    <cellStyle name="T_Bieu tong hop nhu cau ung 2011 da chon loc -Mien nui_KH TPCP vung TNB (03-1-2012) 2" xfId="3788"/>
    <cellStyle name="T_Bieu3ODA" xfId="3789"/>
    <cellStyle name="T_Bieu3ODA 2" xfId="3790"/>
    <cellStyle name="T_Bieu3ODA_!1 1 bao cao giao KH ve HTCMT vung TNB   12-12-2011" xfId="3791"/>
    <cellStyle name="T_Bieu3ODA_!1 1 bao cao giao KH ve HTCMT vung TNB   12-12-2011 2" xfId="3792"/>
    <cellStyle name="T_Bieu3ODA_1" xfId="3793"/>
    <cellStyle name="T_Bieu3ODA_1 2" xfId="3794"/>
    <cellStyle name="T_Bieu3ODA_1_!1 1 bao cao giao KH ve HTCMT vung TNB   12-12-2011" xfId="3795"/>
    <cellStyle name="T_Bieu3ODA_1_!1 1 bao cao giao KH ve HTCMT vung TNB   12-12-2011 2" xfId="3796"/>
    <cellStyle name="T_Bieu3ODA_1_KH TPCP vung TNB (03-1-2012)" xfId="3797"/>
    <cellStyle name="T_Bieu3ODA_1_KH TPCP vung TNB (03-1-2012) 2" xfId="3798"/>
    <cellStyle name="T_Bieu3ODA_KH TPCP vung TNB (03-1-2012)" xfId="3799"/>
    <cellStyle name="T_Bieu3ODA_KH TPCP vung TNB (03-1-2012) 2" xfId="3800"/>
    <cellStyle name="T_Bieu4HTMT" xfId="3801"/>
    <cellStyle name="T_Bieu4HTMT 2" xfId="3802"/>
    <cellStyle name="T_Bieu4HTMT_!1 1 bao cao giao KH ve HTCMT vung TNB   12-12-2011" xfId="3803"/>
    <cellStyle name="T_Bieu4HTMT_!1 1 bao cao giao KH ve HTCMT vung TNB   12-12-2011 2" xfId="3804"/>
    <cellStyle name="T_Bieu4HTMT_KH TPCP vung TNB (03-1-2012)" xfId="3805"/>
    <cellStyle name="T_Bieu4HTMT_KH TPCP vung TNB (03-1-2012) 2" xfId="3806"/>
    <cellStyle name="T_bo sung von KCH nam 2010 va Du an tre kho khan" xfId="3807"/>
    <cellStyle name="T_bo sung von KCH nam 2010 va Du an tre kho khan 2" xfId="3808"/>
    <cellStyle name="T_bo sung von KCH nam 2010 va Du an tre kho khan_!1 1 bao cao giao KH ve HTCMT vung TNB   12-12-2011" xfId="3809"/>
    <cellStyle name="T_bo sung von KCH nam 2010 va Du an tre kho khan_!1 1 bao cao giao KH ve HTCMT vung TNB   12-12-2011 2" xfId="3810"/>
    <cellStyle name="T_bo sung von KCH nam 2010 va Du an tre kho khan_KH TPCP vung TNB (03-1-2012)" xfId="3811"/>
    <cellStyle name="T_bo sung von KCH nam 2010 va Du an tre kho khan_KH TPCP vung TNB (03-1-2012) 2" xfId="3812"/>
    <cellStyle name="T_Book1" xfId="3813"/>
    <cellStyle name="T_Book1 2" xfId="3814"/>
    <cellStyle name="T_Book1 3" xfId="3815"/>
    <cellStyle name="T_Book1_!1 1 bao cao giao KH ve HTCMT vung TNB   12-12-2011" xfId="3816"/>
    <cellStyle name="T_Book1_!1 1 bao cao giao KH ve HTCMT vung TNB   12-12-2011 2" xfId="3817"/>
    <cellStyle name="T_Book1_1" xfId="3818"/>
    <cellStyle name="T_Book1_1 2" xfId="3819"/>
    <cellStyle name="T_Book1_1_Bieu tong hop nhu cau ung 2011 da chon loc -Mien nui" xfId="3820"/>
    <cellStyle name="T_Book1_1_Bieu tong hop nhu cau ung 2011 da chon loc -Mien nui 2" xfId="3821"/>
    <cellStyle name="T_Book1_1_Bieu tong hop nhu cau ung 2011 da chon loc -Mien nui_!1 1 bao cao giao KH ve HTCMT vung TNB   12-12-2011" xfId="3822"/>
    <cellStyle name="T_Book1_1_Bieu tong hop nhu cau ung 2011 da chon loc -Mien nui_!1 1 bao cao giao KH ve HTCMT vung TNB   12-12-2011 2" xfId="3823"/>
    <cellStyle name="T_Book1_1_Bieu tong hop nhu cau ung 2011 da chon loc -Mien nui_KH TPCP vung TNB (03-1-2012)" xfId="3824"/>
    <cellStyle name="T_Book1_1_Bieu tong hop nhu cau ung 2011 da chon loc -Mien nui_KH TPCP vung TNB (03-1-2012) 2" xfId="3825"/>
    <cellStyle name="T_Book1_1_Bieu3ODA" xfId="3826"/>
    <cellStyle name="T_Book1_1_Bieu3ODA 2" xfId="3827"/>
    <cellStyle name="T_Book1_1_Bieu3ODA_!1 1 bao cao giao KH ve HTCMT vung TNB   12-12-2011" xfId="3828"/>
    <cellStyle name="T_Book1_1_Bieu3ODA_!1 1 bao cao giao KH ve HTCMT vung TNB   12-12-2011 2" xfId="3829"/>
    <cellStyle name="T_Book1_1_Bieu3ODA_KH TPCP vung TNB (03-1-2012)" xfId="3830"/>
    <cellStyle name="T_Book1_1_Bieu3ODA_KH TPCP vung TNB (03-1-2012) 2" xfId="3831"/>
    <cellStyle name="T_Book1_1_CPK" xfId="3832"/>
    <cellStyle name="T_Book1_1_CPK 2" xfId="3833"/>
    <cellStyle name="T_Book1_1_CPK_!1 1 bao cao giao KH ve HTCMT vung TNB   12-12-2011" xfId="3834"/>
    <cellStyle name="T_Book1_1_CPK_!1 1 bao cao giao KH ve HTCMT vung TNB   12-12-2011 2" xfId="3835"/>
    <cellStyle name="T_Book1_1_CPK_Bieu4HTMT" xfId="3836"/>
    <cellStyle name="T_Book1_1_CPK_Bieu4HTMT 2" xfId="3837"/>
    <cellStyle name="T_Book1_1_CPK_Bieu4HTMT_!1 1 bao cao giao KH ve HTCMT vung TNB   12-12-2011" xfId="3838"/>
    <cellStyle name="T_Book1_1_CPK_Bieu4HTMT_!1 1 bao cao giao KH ve HTCMT vung TNB   12-12-2011 2" xfId="3839"/>
    <cellStyle name="T_Book1_1_CPK_Bieu4HTMT_KH TPCP vung TNB (03-1-2012)" xfId="3840"/>
    <cellStyle name="T_Book1_1_CPK_Bieu4HTMT_KH TPCP vung TNB (03-1-2012) 2" xfId="3841"/>
    <cellStyle name="T_Book1_1_CPK_KH TPCP vung TNB (03-1-2012)" xfId="3842"/>
    <cellStyle name="T_Book1_1_CPK_KH TPCP vung TNB (03-1-2012) 2" xfId="3843"/>
    <cellStyle name="T_Book1_1_KH TPCP vung TNB (03-1-2012)" xfId="3844"/>
    <cellStyle name="T_Book1_1_KH TPCP vung TNB (03-1-2012) 2" xfId="3845"/>
    <cellStyle name="T_Book1_1_kien giang 2" xfId="3846"/>
    <cellStyle name="T_Book1_1_kien giang 2 2" xfId="3847"/>
    <cellStyle name="T_Book1_1_Luy ke von ung nam 2011 -Thoa gui ngay 12-8-2012" xfId="3848"/>
    <cellStyle name="T_Book1_1_Luy ke von ung nam 2011 -Thoa gui ngay 12-8-2012 2" xfId="3849"/>
    <cellStyle name="T_Book1_1_Luy ke von ung nam 2011 -Thoa gui ngay 12-8-2012_!1 1 bao cao giao KH ve HTCMT vung TNB   12-12-2011" xfId="3850"/>
    <cellStyle name="T_Book1_1_Luy ke von ung nam 2011 -Thoa gui ngay 12-8-2012_!1 1 bao cao giao KH ve HTCMT vung TNB   12-12-2011 2" xfId="3851"/>
    <cellStyle name="T_Book1_1_Luy ke von ung nam 2011 -Thoa gui ngay 12-8-2012_KH TPCP vung TNB (03-1-2012)" xfId="3852"/>
    <cellStyle name="T_Book1_1_Luy ke von ung nam 2011 -Thoa gui ngay 12-8-2012_KH TPCP vung TNB (03-1-2012) 2" xfId="3853"/>
    <cellStyle name="T_Book1_1_Thiet bi" xfId="3854"/>
    <cellStyle name="T_Book1_1_Thiet bi 2" xfId="3855"/>
    <cellStyle name="T_Book1_1_Thiet bi_!1 1 bao cao giao KH ve HTCMT vung TNB   12-12-2011" xfId="3856"/>
    <cellStyle name="T_Book1_1_Thiet bi_!1 1 bao cao giao KH ve HTCMT vung TNB   12-12-2011 2" xfId="3857"/>
    <cellStyle name="T_Book1_1_Thiet bi_Bieu4HTMT" xfId="3858"/>
    <cellStyle name="T_Book1_1_Thiet bi_Bieu4HTMT 2" xfId="3859"/>
    <cellStyle name="T_Book1_1_Thiet bi_Bieu4HTMT_!1 1 bao cao giao KH ve HTCMT vung TNB   12-12-2011" xfId="3860"/>
    <cellStyle name="T_Book1_1_Thiet bi_Bieu4HTMT_!1 1 bao cao giao KH ve HTCMT vung TNB   12-12-2011 2" xfId="3861"/>
    <cellStyle name="T_Book1_1_Thiet bi_Bieu4HTMT_KH TPCP vung TNB (03-1-2012)" xfId="3862"/>
    <cellStyle name="T_Book1_1_Thiet bi_Bieu4HTMT_KH TPCP vung TNB (03-1-2012) 2" xfId="3863"/>
    <cellStyle name="T_Book1_1_Thiet bi_KH TPCP vung TNB (03-1-2012)" xfId="3864"/>
    <cellStyle name="T_Book1_1_Thiet bi_KH TPCP vung TNB (03-1-2012) 2" xfId="3865"/>
    <cellStyle name="T_Book1_15_10_2013 BC nhu cau von doi ung ODA (2014-2016) ngay 15102013 Sua" xfId="3866"/>
    <cellStyle name="T_Book1_bao cao phan bo KHDT 2011(final)" xfId="3867"/>
    <cellStyle name="T_Book1_bao cao phan bo KHDT 2011(final)_BC nhu cau von doi ung ODA nganh NN (BKH)" xfId="3868"/>
    <cellStyle name="T_Book1_bao cao phan bo KHDT 2011(final)_BC Tai co cau (bieu TH)" xfId="3869"/>
    <cellStyle name="T_Book1_bao cao phan bo KHDT 2011(final)_DK 2014-2015 final" xfId="3870"/>
    <cellStyle name="T_Book1_bao cao phan bo KHDT 2011(final)_DK 2014-2015 new" xfId="3871"/>
    <cellStyle name="T_Book1_bao cao phan bo KHDT 2011(final)_DK KH CBDT 2014 11-11-2013" xfId="3872"/>
    <cellStyle name="T_Book1_bao cao phan bo KHDT 2011(final)_DK KH CBDT 2014 11-11-2013(1)" xfId="3873"/>
    <cellStyle name="T_Book1_bao cao phan bo KHDT 2011(final)_KH 2011-2015" xfId="3874"/>
    <cellStyle name="T_Book1_bao cao phan bo KHDT 2011(final)_tai co cau dau tu (tong hop)1" xfId="3875"/>
    <cellStyle name="T_Book1_BC nhu cau von doi ung ODA nganh NN (BKH)" xfId="3876"/>
    <cellStyle name="T_Book1_BC nhu cau von doi ung ODA nganh NN (BKH)_05-12  KH trung han 2016-2020 - Liem Thinh edited" xfId="3877"/>
    <cellStyle name="T_Book1_BC nhu cau von doi ung ODA nganh NN (BKH)_Copy of 05-12  KH trung han 2016-2020 - Liem Thinh edited (1)" xfId="3878"/>
    <cellStyle name="T_Book1_BC NQ11-CP - chinh sua lai" xfId="3879"/>
    <cellStyle name="T_Book1_BC NQ11-CP - chinh sua lai 2" xfId="3880"/>
    <cellStyle name="T_Book1_BC NQ11-CP-Quynh sau bieu so3" xfId="3881"/>
    <cellStyle name="T_Book1_BC NQ11-CP-Quynh sau bieu so3 2" xfId="3882"/>
    <cellStyle name="T_Book1_BC Tai co cau (bieu TH)" xfId="3883"/>
    <cellStyle name="T_Book1_BC Tai co cau (bieu TH)_05-12  KH trung han 2016-2020 - Liem Thinh edited" xfId="3884"/>
    <cellStyle name="T_Book1_BC Tai co cau (bieu TH)_Copy of 05-12  KH trung han 2016-2020 - Liem Thinh edited (1)" xfId="3885"/>
    <cellStyle name="T_Book1_BC_NQ11-CP_-_Thao_sua_lai" xfId="3886"/>
    <cellStyle name="T_Book1_BC_NQ11-CP_-_Thao_sua_lai 2" xfId="3887"/>
    <cellStyle name="T_Book1_Bieu mau cong trinh khoi cong moi 3-4" xfId="3888"/>
    <cellStyle name="T_Book1_Bieu mau cong trinh khoi cong moi 3-4 2" xfId="3889"/>
    <cellStyle name="T_Book1_Bieu mau cong trinh khoi cong moi 3-4_!1 1 bao cao giao KH ve HTCMT vung TNB   12-12-2011" xfId="3890"/>
    <cellStyle name="T_Book1_Bieu mau cong trinh khoi cong moi 3-4_!1 1 bao cao giao KH ve HTCMT vung TNB   12-12-2011 2" xfId="3891"/>
    <cellStyle name="T_Book1_Bieu mau cong trinh khoi cong moi 3-4_KH TPCP vung TNB (03-1-2012)" xfId="3892"/>
    <cellStyle name="T_Book1_Bieu mau cong trinh khoi cong moi 3-4_KH TPCP vung TNB (03-1-2012) 2" xfId="3893"/>
    <cellStyle name="T_Book1_Bieu mau danh muc du an thuoc CTMTQG nam 2008" xfId="3894"/>
    <cellStyle name="T_Book1_Bieu mau danh muc du an thuoc CTMTQG nam 2008 2" xfId="3895"/>
    <cellStyle name="T_Book1_Bieu mau danh muc du an thuoc CTMTQG nam 2008_!1 1 bao cao giao KH ve HTCMT vung TNB   12-12-2011" xfId="3896"/>
    <cellStyle name="T_Book1_Bieu mau danh muc du an thuoc CTMTQG nam 2008_!1 1 bao cao giao KH ve HTCMT vung TNB   12-12-2011 2" xfId="3897"/>
    <cellStyle name="T_Book1_Bieu mau danh muc du an thuoc CTMTQG nam 2008_KH TPCP vung TNB (03-1-2012)" xfId="3898"/>
    <cellStyle name="T_Book1_Bieu mau danh muc du an thuoc CTMTQG nam 2008_KH TPCP vung TNB (03-1-2012) 2" xfId="3899"/>
    <cellStyle name="T_Book1_Bieu tong hop nhu cau ung 2011 da chon loc -Mien nui" xfId="3900"/>
    <cellStyle name="T_Book1_Bieu tong hop nhu cau ung 2011 da chon loc -Mien nui 2" xfId="3901"/>
    <cellStyle name="T_Book1_Bieu tong hop nhu cau ung 2011 da chon loc -Mien nui_!1 1 bao cao giao KH ve HTCMT vung TNB   12-12-2011" xfId="3902"/>
    <cellStyle name="T_Book1_Bieu tong hop nhu cau ung 2011 da chon loc -Mien nui_!1 1 bao cao giao KH ve HTCMT vung TNB   12-12-2011 2" xfId="3903"/>
    <cellStyle name="T_Book1_Bieu tong hop nhu cau ung 2011 da chon loc -Mien nui_KH TPCP vung TNB (03-1-2012)" xfId="3904"/>
    <cellStyle name="T_Book1_Bieu tong hop nhu cau ung 2011 da chon loc -Mien nui_KH TPCP vung TNB (03-1-2012) 2" xfId="3905"/>
    <cellStyle name="T_Book1_Bieu3ODA" xfId="3906"/>
    <cellStyle name="T_Book1_Bieu3ODA 2" xfId="3907"/>
    <cellStyle name="T_Book1_Bieu3ODA_!1 1 bao cao giao KH ve HTCMT vung TNB   12-12-2011" xfId="3908"/>
    <cellStyle name="T_Book1_Bieu3ODA_!1 1 bao cao giao KH ve HTCMT vung TNB   12-12-2011 2" xfId="3909"/>
    <cellStyle name="T_Book1_Bieu3ODA_1" xfId="3910"/>
    <cellStyle name="T_Book1_Bieu3ODA_1 2" xfId="3911"/>
    <cellStyle name="T_Book1_Bieu3ODA_1_!1 1 bao cao giao KH ve HTCMT vung TNB   12-12-2011" xfId="3912"/>
    <cellStyle name="T_Book1_Bieu3ODA_1_!1 1 bao cao giao KH ve HTCMT vung TNB   12-12-2011 2" xfId="3913"/>
    <cellStyle name="T_Book1_Bieu3ODA_1_KH TPCP vung TNB (03-1-2012)" xfId="3914"/>
    <cellStyle name="T_Book1_Bieu3ODA_1_KH TPCP vung TNB (03-1-2012) 2" xfId="3915"/>
    <cellStyle name="T_Book1_Bieu3ODA_KH TPCP vung TNB (03-1-2012)" xfId="3916"/>
    <cellStyle name="T_Book1_Bieu3ODA_KH TPCP vung TNB (03-1-2012) 2" xfId="3917"/>
    <cellStyle name="T_Book1_Bieu4HTMT" xfId="3918"/>
    <cellStyle name="T_Book1_Bieu4HTMT 2" xfId="3919"/>
    <cellStyle name="T_Book1_Bieu4HTMT_!1 1 bao cao giao KH ve HTCMT vung TNB   12-12-2011" xfId="3920"/>
    <cellStyle name="T_Book1_Bieu4HTMT_!1 1 bao cao giao KH ve HTCMT vung TNB   12-12-2011 2" xfId="3921"/>
    <cellStyle name="T_Book1_Bieu4HTMT_KH TPCP vung TNB (03-1-2012)" xfId="3922"/>
    <cellStyle name="T_Book1_Bieu4HTMT_KH TPCP vung TNB (03-1-2012) 2" xfId="3923"/>
    <cellStyle name="T_Book1_Book1" xfId="3924"/>
    <cellStyle name="T_Book1_Book1 2" xfId="3925"/>
    <cellStyle name="T_Book1_Cong trinh co y kien LD_Dang_NN_2011-Tay nguyen-9-10" xfId="3926"/>
    <cellStyle name="T_Book1_Cong trinh co y kien LD_Dang_NN_2011-Tay nguyen-9-10 2" xfId="3927"/>
    <cellStyle name="T_Book1_Cong trinh co y kien LD_Dang_NN_2011-Tay nguyen-9-10_!1 1 bao cao giao KH ve HTCMT vung TNB   12-12-2011" xfId="3928"/>
    <cellStyle name="T_Book1_Cong trinh co y kien LD_Dang_NN_2011-Tay nguyen-9-10_!1 1 bao cao giao KH ve HTCMT vung TNB   12-12-2011 2" xfId="3929"/>
    <cellStyle name="T_Book1_Cong trinh co y kien LD_Dang_NN_2011-Tay nguyen-9-10_Bieu4HTMT" xfId="3930"/>
    <cellStyle name="T_Book1_Cong trinh co y kien LD_Dang_NN_2011-Tay nguyen-9-10_Bieu4HTMT 2" xfId="3931"/>
    <cellStyle name="T_Book1_Cong trinh co y kien LD_Dang_NN_2011-Tay nguyen-9-10_KH TPCP vung TNB (03-1-2012)" xfId="3932"/>
    <cellStyle name="T_Book1_Cong trinh co y kien LD_Dang_NN_2011-Tay nguyen-9-10_KH TPCP vung TNB (03-1-2012) 2" xfId="3933"/>
    <cellStyle name="T_Book1_CPK" xfId="3934"/>
    <cellStyle name="T_Book1_CPK 2" xfId="3935"/>
    <cellStyle name="T_Book1_danh muc chuan bi dau tu 2011 ngay 07-6-2011" xfId="3936"/>
    <cellStyle name="T_Book1_danh muc chuan bi dau tu 2011 ngay 07-6-2011 2" xfId="3937"/>
    <cellStyle name="T_Book1_dieu chinh KH 2011 ngay 26-5-2011111" xfId="3938"/>
    <cellStyle name="T_Book1_dieu chinh KH 2011 ngay 26-5-2011111 2" xfId="3939"/>
    <cellStyle name="T_Book1_DK 2014-2015 final" xfId="3940"/>
    <cellStyle name="T_Book1_DK 2014-2015 final_05-12  KH trung han 2016-2020 - Liem Thinh edited" xfId="3941"/>
    <cellStyle name="T_Book1_DK 2014-2015 final_Copy of 05-12  KH trung han 2016-2020 - Liem Thinh edited (1)" xfId="3942"/>
    <cellStyle name="T_Book1_DK 2014-2015 new" xfId="3943"/>
    <cellStyle name="T_Book1_DK 2014-2015 new_05-12  KH trung han 2016-2020 - Liem Thinh edited" xfId="3944"/>
    <cellStyle name="T_Book1_DK 2014-2015 new_Copy of 05-12  KH trung han 2016-2020 - Liem Thinh edited (1)" xfId="3945"/>
    <cellStyle name="T_Book1_DK KH CBDT 2014 11-11-2013" xfId="3946"/>
    <cellStyle name="T_Book1_DK KH CBDT 2014 11-11-2013(1)" xfId="3947"/>
    <cellStyle name="T_Book1_DK KH CBDT 2014 11-11-2013(1)_05-12  KH trung han 2016-2020 - Liem Thinh edited" xfId="3948"/>
    <cellStyle name="T_Book1_DK KH CBDT 2014 11-11-2013(1)_Copy of 05-12  KH trung han 2016-2020 - Liem Thinh edited (1)" xfId="3949"/>
    <cellStyle name="T_Book1_DK KH CBDT 2014 11-11-2013_05-12  KH trung han 2016-2020 - Liem Thinh edited" xfId="3950"/>
    <cellStyle name="T_Book1_DK KH CBDT 2014 11-11-2013_Copy of 05-12  KH trung han 2016-2020 - Liem Thinh edited (1)" xfId="3951"/>
    <cellStyle name="T_Book1_Du an khoi cong moi nam 2010" xfId="3952"/>
    <cellStyle name="T_Book1_Du an khoi cong moi nam 2010 2" xfId="3953"/>
    <cellStyle name="T_Book1_Du an khoi cong moi nam 2010_!1 1 bao cao giao KH ve HTCMT vung TNB   12-12-2011" xfId="3954"/>
    <cellStyle name="T_Book1_Du an khoi cong moi nam 2010_!1 1 bao cao giao KH ve HTCMT vung TNB   12-12-2011 2" xfId="3955"/>
    <cellStyle name="T_Book1_Du an khoi cong moi nam 2010_KH TPCP vung TNB (03-1-2012)" xfId="3956"/>
    <cellStyle name="T_Book1_Du an khoi cong moi nam 2010_KH TPCP vung TNB (03-1-2012) 2" xfId="3957"/>
    <cellStyle name="T_Book1_giao KH 2011 ngay 10-12-2010" xfId="3958"/>
    <cellStyle name="T_Book1_giao KH 2011 ngay 10-12-2010 2" xfId="3959"/>
    <cellStyle name="T_Book1_Hang Tom goi9 9-07(Cau 12 sua)" xfId="3960"/>
    <cellStyle name="T_Book1_Hang Tom goi9 9-07(Cau 12 sua) 2" xfId="3961"/>
    <cellStyle name="T_Book1_Ket qua phan bo von nam 2008" xfId="3962"/>
    <cellStyle name="T_Book1_Ket qua phan bo von nam 2008 2" xfId="3963"/>
    <cellStyle name="T_Book1_Ket qua phan bo von nam 2008_!1 1 bao cao giao KH ve HTCMT vung TNB   12-12-2011" xfId="3964"/>
    <cellStyle name="T_Book1_Ket qua phan bo von nam 2008_!1 1 bao cao giao KH ve HTCMT vung TNB   12-12-2011 2" xfId="3965"/>
    <cellStyle name="T_Book1_Ket qua phan bo von nam 2008_KH TPCP vung TNB (03-1-2012)" xfId="3966"/>
    <cellStyle name="T_Book1_Ket qua phan bo von nam 2008_KH TPCP vung TNB (03-1-2012) 2" xfId="3967"/>
    <cellStyle name="T_Book1_KH TPCP vung TNB (03-1-2012)" xfId="3968"/>
    <cellStyle name="T_Book1_KH TPCP vung TNB (03-1-2012) 2" xfId="3969"/>
    <cellStyle name="T_Book1_KH XDCB_2008 lan 2 sua ngay 10-11" xfId="3970"/>
    <cellStyle name="T_Book1_KH XDCB_2008 lan 2 sua ngay 10-11 2" xfId="3971"/>
    <cellStyle name="T_Book1_KH XDCB_2008 lan 2 sua ngay 10-11_!1 1 bao cao giao KH ve HTCMT vung TNB   12-12-2011" xfId="3972"/>
    <cellStyle name="T_Book1_KH XDCB_2008 lan 2 sua ngay 10-11_!1 1 bao cao giao KH ve HTCMT vung TNB   12-12-2011 2" xfId="3973"/>
    <cellStyle name="T_Book1_KH XDCB_2008 lan 2 sua ngay 10-11_KH TPCP vung TNB (03-1-2012)" xfId="3974"/>
    <cellStyle name="T_Book1_KH XDCB_2008 lan 2 sua ngay 10-11_KH TPCP vung TNB (03-1-2012) 2" xfId="3975"/>
    <cellStyle name="T_Book1_Khoi luong chinh Hang Tom" xfId="3976"/>
    <cellStyle name="T_Book1_Khoi luong chinh Hang Tom 2" xfId="3977"/>
    <cellStyle name="T_Book1_kien giang 2" xfId="3978"/>
    <cellStyle name="T_Book1_kien giang 2 2" xfId="3979"/>
    <cellStyle name="T_Book1_Luy ke von ung nam 2011 -Thoa gui ngay 12-8-2012" xfId="3980"/>
    <cellStyle name="T_Book1_Luy ke von ung nam 2011 -Thoa gui ngay 12-8-2012 2" xfId="3981"/>
    <cellStyle name="T_Book1_Luy ke von ung nam 2011 -Thoa gui ngay 12-8-2012_!1 1 bao cao giao KH ve HTCMT vung TNB   12-12-2011" xfId="3982"/>
    <cellStyle name="T_Book1_Luy ke von ung nam 2011 -Thoa gui ngay 12-8-2012_!1 1 bao cao giao KH ve HTCMT vung TNB   12-12-2011 2" xfId="3983"/>
    <cellStyle name="T_Book1_Luy ke von ung nam 2011 -Thoa gui ngay 12-8-2012_KH TPCP vung TNB (03-1-2012)" xfId="3984"/>
    <cellStyle name="T_Book1_Luy ke von ung nam 2011 -Thoa gui ngay 12-8-2012_KH TPCP vung TNB (03-1-2012) 2" xfId="3985"/>
    <cellStyle name="T_Book1_Nhu cau von ung truoc 2011 Tha h Hoa + Nge An gui TW" xfId="3986"/>
    <cellStyle name="T_Book1_Nhu cau von ung truoc 2011 Tha h Hoa + Nge An gui TW 2" xfId="3987"/>
    <cellStyle name="T_Book1_Nhu cau von ung truoc 2011 Tha h Hoa + Nge An gui TW_!1 1 bao cao giao KH ve HTCMT vung TNB   12-12-2011" xfId="3988"/>
    <cellStyle name="T_Book1_Nhu cau von ung truoc 2011 Tha h Hoa + Nge An gui TW_!1 1 bao cao giao KH ve HTCMT vung TNB   12-12-2011 2" xfId="3989"/>
    <cellStyle name="T_Book1_Nhu cau von ung truoc 2011 Tha h Hoa + Nge An gui TW_Bieu4HTMT" xfId="3990"/>
    <cellStyle name="T_Book1_Nhu cau von ung truoc 2011 Tha h Hoa + Nge An gui TW_Bieu4HTMT 2" xfId="3991"/>
    <cellStyle name="T_Book1_Nhu cau von ung truoc 2011 Tha h Hoa + Nge An gui TW_Bieu4HTMT_!1 1 bao cao giao KH ve HTCMT vung TNB   12-12-2011" xfId="3992"/>
    <cellStyle name="T_Book1_Nhu cau von ung truoc 2011 Tha h Hoa + Nge An gui TW_Bieu4HTMT_!1 1 bao cao giao KH ve HTCMT vung TNB   12-12-2011 2" xfId="3993"/>
    <cellStyle name="T_Book1_Nhu cau von ung truoc 2011 Tha h Hoa + Nge An gui TW_Bieu4HTMT_KH TPCP vung TNB (03-1-2012)" xfId="3994"/>
    <cellStyle name="T_Book1_Nhu cau von ung truoc 2011 Tha h Hoa + Nge An gui TW_Bieu4HTMT_KH TPCP vung TNB (03-1-2012) 2" xfId="3995"/>
    <cellStyle name="T_Book1_Nhu cau von ung truoc 2011 Tha h Hoa + Nge An gui TW_KH TPCP vung TNB (03-1-2012)" xfId="3996"/>
    <cellStyle name="T_Book1_Nhu cau von ung truoc 2011 Tha h Hoa + Nge An gui TW_KH TPCP vung TNB (03-1-2012) 2" xfId="3997"/>
    <cellStyle name="T_Book1_phu luc tong ket tinh hinh TH giai doan 03-10 (ngay 30)" xfId="3998"/>
    <cellStyle name="T_Book1_phu luc tong ket tinh hinh TH giai doan 03-10 (ngay 30) 2" xfId="3999"/>
    <cellStyle name="T_Book1_phu luc tong ket tinh hinh TH giai doan 03-10 (ngay 30)_!1 1 bao cao giao KH ve HTCMT vung TNB   12-12-2011" xfId="4000"/>
    <cellStyle name="T_Book1_phu luc tong ket tinh hinh TH giai doan 03-10 (ngay 30)_!1 1 bao cao giao KH ve HTCMT vung TNB   12-12-2011 2" xfId="4001"/>
    <cellStyle name="T_Book1_phu luc tong ket tinh hinh TH giai doan 03-10 (ngay 30)_KH TPCP vung TNB (03-1-2012)" xfId="4002"/>
    <cellStyle name="T_Book1_phu luc tong ket tinh hinh TH giai doan 03-10 (ngay 30)_KH TPCP vung TNB (03-1-2012) 2" xfId="4003"/>
    <cellStyle name="T_Book1_TH ung tren 70%-Ra soat phap ly-8-6 (dung de chuyen vao vu TH)" xfId="4004"/>
    <cellStyle name="T_Book1_TH ung tren 70%-Ra soat phap ly-8-6 (dung de chuyen vao vu TH) 2" xfId="4005"/>
    <cellStyle name="T_Book1_TH ung tren 70%-Ra soat phap ly-8-6 (dung de chuyen vao vu TH)_!1 1 bao cao giao KH ve HTCMT vung TNB   12-12-2011" xfId="4006"/>
    <cellStyle name="T_Book1_TH ung tren 70%-Ra soat phap ly-8-6 (dung de chuyen vao vu TH)_!1 1 bao cao giao KH ve HTCMT vung TNB   12-12-2011 2" xfId="4007"/>
    <cellStyle name="T_Book1_TH ung tren 70%-Ra soat phap ly-8-6 (dung de chuyen vao vu TH)_Bieu4HTMT" xfId="4008"/>
    <cellStyle name="T_Book1_TH ung tren 70%-Ra soat phap ly-8-6 (dung de chuyen vao vu TH)_Bieu4HTMT 2" xfId="4009"/>
    <cellStyle name="T_Book1_TH ung tren 70%-Ra soat phap ly-8-6 (dung de chuyen vao vu TH)_KH TPCP vung TNB (03-1-2012)" xfId="4010"/>
    <cellStyle name="T_Book1_TH ung tren 70%-Ra soat phap ly-8-6 (dung de chuyen vao vu TH)_KH TPCP vung TNB (03-1-2012) 2" xfId="4011"/>
    <cellStyle name="T_Book1_TH y kien LD_KH 2010 Ca Nuoc 22-9-2011-Gui ca Vu" xfId="4012"/>
    <cellStyle name="T_Book1_TH y kien LD_KH 2010 Ca Nuoc 22-9-2011-Gui ca Vu 2" xfId="4013"/>
    <cellStyle name="T_Book1_TH y kien LD_KH 2010 Ca Nuoc 22-9-2011-Gui ca Vu_!1 1 bao cao giao KH ve HTCMT vung TNB   12-12-2011" xfId="4014"/>
    <cellStyle name="T_Book1_TH y kien LD_KH 2010 Ca Nuoc 22-9-2011-Gui ca Vu_!1 1 bao cao giao KH ve HTCMT vung TNB   12-12-2011 2" xfId="4015"/>
    <cellStyle name="T_Book1_TH y kien LD_KH 2010 Ca Nuoc 22-9-2011-Gui ca Vu_Bieu4HTMT" xfId="4016"/>
    <cellStyle name="T_Book1_TH y kien LD_KH 2010 Ca Nuoc 22-9-2011-Gui ca Vu_Bieu4HTMT 2" xfId="4017"/>
    <cellStyle name="T_Book1_TH y kien LD_KH 2010 Ca Nuoc 22-9-2011-Gui ca Vu_KH TPCP vung TNB (03-1-2012)" xfId="4018"/>
    <cellStyle name="T_Book1_TH y kien LD_KH 2010 Ca Nuoc 22-9-2011-Gui ca Vu_KH TPCP vung TNB (03-1-2012) 2" xfId="4019"/>
    <cellStyle name="T_Book1_Thiet bi" xfId="4020"/>
    <cellStyle name="T_Book1_Thiet bi 2" xfId="4021"/>
    <cellStyle name="T_Book1_TN - Ho tro khac 2011" xfId="4022"/>
    <cellStyle name="T_Book1_TN - Ho tro khac 2011 2" xfId="4023"/>
    <cellStyle name="T_Book1_TN - Ho tro khac 2011_!1 1 bao cao giao KH ve HTCMT vung TNB   12-12-2011" xfId="4024"/>
    <cellStyle name="T_Book1_TN - Ho tro khac 2011_!1 1 bao cao giao KH ve HTCMT vung TNB   12-12-2011 2" xfId="4025"/>
    <cellStyle name="T_Book1_TN - Ho tro khac 2011_Bieu4HTMT" xfId="4026"/>
    <cellStyle name="T_Book1_TN - Ho tro khac 2011_Bieu4HTMT 2" xfId="4027"/>
    <cellStyle name="T_Book1_TN - Ho tro khac 2011_KH TPCP vung TNB (03-1-2012)" xfId="4028"/>
    <cellStyle name="T_Book1_TN - Ho tro khac 2011_KH TPCP vung TNB (03-1-2012) 2" xfId="4029"/>
    <cellStyle name="T_Book1_ung truoc 2011 NSTW Thanh Hoa + Nge An gui Thu 12-5" xfId="4030"/>
    <cellStyle name="T_Book1_ung truoc 2011 NSTW Thanh Hoa + Nge An gui Thu 12-5 2" xfId="4031"/>
    <cellStyle name="T_Book1_ung truoc 2011 NSTW Thanh Hoa + Nge An gui Thu 12-5_!1 1 bao cao giao KH ve HTCMT vung TNB   12-12-2011" xfId="4032"/>
    <cellStyle name="T_Book1_ung truoc 2011 NSTW Thanh Hoa + Nge An gui Thu 12-5_!1 1 bao cao giao KH ve HTCMT vung TNB   12-12-2011 2" xfId="4033"/>
    <cellStyle name="T_Book1_ung truoc 2011 NSTW Thanh Hoa + Nge An gui Thu 12-5_Bieu4HTMT" xfId="4034"/>
    <cellStyle name="T_Book1_ung truoc 2011 NSTW Thanh Hoa + Nge An gui Thu 12-5_Bieu4HTMT 2" xfId="4035"/>
    <cellStyle name="T_Book1_ung truoc 2011 NSTW Thanh Hoa + Nge An gui Thu 12-5_Bieu4HTMT_!1 1 bao cao giao KH ve HTCMT vung TNB   12-12-2011" xfId="4036"/>
    <cellStyle name="T_Book1_ung truoc 2011 NSTW Thanh Hoa + Nge An gui Thu 12-5_Bieu4HTMT_!1 1 bao cao giao KH ve HTCMT vung TNB   12-12-2011 2" xfId="4037"/>
    <cellStyle name="T_Book1_ung truoc 2011 NSTW Thanh Hoa + Nge An gui Thu 12-5_Bieu4HTMT_KH TPCP vung TNB (03-1-2012)" xfId="4038"/>
    <cellStyle name="T_Book1_ung truoc 2011 NSTW Thanh Hoa + Nge An gui Thu 12-5_Bieu4HTMT_KH TPCP vung TNB (03-1-2012) 2" xfId="4039"/>
    <cellStyle name="T_Book1_ung truoc 2011 NSTW Thanh Hoa + Nge An gui Thu 12-5_KH TPCP vung TNB (03-1-2012)" xfId="4040"/>
    <cellStyle name="T_Book1_ung truoc 2011 NSTW Thanh Hoa + Nge An gui Thu 12-5_KH TPCP vung TNB (03-1-2012) 2" xfId="4041"/>
    <cellStyle name="T_Book1_ÿÿÿÿÿ" xfId="4042"/>
    <cellStyle name="T_Book1_ÿÿÿÿÿ 2" xfId="4043"/>
    <cellStyle name="T_Chuan bi dau tu nam 2008" xfId="4044"/>
    <cellStyle name="T_Chuan bi dau tu nam 2008 2" xfId="4045"/>
    <cellStyle name="T_Chuan bi dau tu nam 2008_!1 1 bao cao giao KH ve HTCMT vung TNB   12-12-2011" xfId="4046"/>
    <cellStyle name="T_Chuan bi dau tu nam 2008_!1 1 bao cao giao KH ve HTCMT vung TNB   12-12-2011 2" xfId="4047"/>
    <cellStyle name="T_Chuan bi dau tu nam 2008_KH TPCP vung TNB (03-1-2012)" xfId="4048"/>
    <cellStyle name="T_Chuan bi dau tu nam 2008_KH TPCP vung TNB (03-1-2012) 2" xfId="4049"/>
    <cellStyle name="T_Copy of Bao cao  XDCB 7 thang nam 2008_So KH&amp;DT SUA" xfId="4050"/>
    <cellStyle name="T_Copy of Bao cao  XDCB 7 thang nam 2008_So KH&amp;DT SUA 2" xfId="4051"/>
    <cellStyle name="T_Copy of Bao cao  XDCB 7 thang nam 2008_So KH&amp;DT SUA_!1 1 bao cao giao KH ve HTCMT vung TNB   12-12-2011" xfId="4052"/>
    <cellStyle name="T_Copy of Bao cao  XDCB 7 thang nam 2008_So KH&amp;DT SUA_!1 1 bao cao giao KH ve HTCMT vung TNB   12-12-2011 2" xfId="4053"/>
    <cellStyle name="T_Copy of Bao cao  XDCB 7 thang nam 2008_So KH&amp;DT SUA_KH TPCP vung TNB (03-1-2012)" xfId="4054"/>
    <cellStyle name="T_Copy of Bao cao  XDCB 7 thang nam 2008_So KH&amp;DT SUA_KH TPCP vung TNB (03-1-2012) 2" xfId="4055"/>
    <cellStyle name="T_CPK" xfId="4056"/>
    <cellStyle name="T_CPK 2" xfId="4057"/>
    <cellStyle name="T_CPK_!1 1 bao cao giao KH ve HTCMT vung TNB   12-12-2011" xfId="4058"/>
    <cellStyle name="T_CPK_!1 1 bao cao giao KH ve HTCMT vung TNB   12-12-2011 2" xfId="4059"/>
    <cellStyle name="T_CPK_Bieu4HTMT" xfId="4060"/>
    <cellStyle name="T_CPK_Bieu4HTMT 2" xfId="4061"/>
    <cellStyle name="T_CPK_Bieu4HTMT_!1 1 bao cao giao KH ve HTCMT vung TNB   12-12-2011" xfId="4062"/>
    <cellStyle name="T_CPK_Bieu4HTMT_!1 1 bao cao giao KH ve HTCMT vung TNB   12-12-2011 2" xfId="4063"/>
    <cellStyle name="T_CPK_Bieu4HTMT_KH TPCP vung TNB (03-1-2012)" xfId="4064"/>
    <cellStyle name="T_CPK_Bieu4HTMT_KH TPCP vung TNB (03-1-2012) 2" xfId="4065"/>
    <cellStyle name="T_CPK_KH TPCP vung TNB (03-1-2012)" xfId="4066"/>
    <cellStyle name="T_CPK_KH TPCP vung TNB (03-1-2012) 2" xfId="4067"/>
    <cellStyle name="T_CTMTQG 2008" xfId="4068"/>
    <cellStyle name="T_CTMTQG 2008 2" xfId="4069"/>
    <cellStyle name="T_CTMTQG 2008_!1 1 bao cao giao KH ve HTCMT vung TNB   12-12-2011" xfId="4070"/>
    <cellStyle name="T_CTMTQG 2008_!1 1 bao cao giao KH ve HTCMT vung TNB   12-12-2011 2" xfId="4071"/>
    <cellStyle name="T_CTMTQG 2008_Bieu mau danh muc du an thuoc CTMTQG nam 2008" xfId="4072"/>
    <cellStyle name="T_CTMTQG 2008_Bieu mau danh muc du an thuoc CTMTQG nam 2008 2" xfId="4073"/>
    <cellStyle name="T_CTMTQG 2008_Bieu mau danh muc du an thuoc CTMTQG nam 2008_!1 1 bao cao giao KH ve HTCMT vung TNB   12-12-2011" xfId="4074"/>
    <cellStyle name="T_CTMTQG 2008_Bieu mau danh muc du an thuoc CTMTQG nam 2008_!1 1 bao cao giao KH ve HTCMT vung TNB   12-12-2011 2" xfId="4075"/>
    <cellStyle name="T_CTMTQG 2008_Bieu mau danh muc du an thuoc CTMTQG nam 2008_KH TPCP vung TNB (03-1-2012)" xfId="4076"/>
    <cellStyle name="T_CTMTQG 2008_Bieu mau danh muc du an thuoc CTMTQG nam 2008_KH TPCP vung TNB (03-1-2012) 2" xfId="4077"/>
    <cellStyle name="T_CTMTQG 2008_Hi-Tong hop KQ phan bo KH nam 08- LD fong giao 15-11-08" xfId="4078"/>
    <cellStyle name="T_CTMTQG 2008_Hi-Tong hop KQ phan bo KH nam 08- LD fong giao 15-11-08 2" xfId="4079"/>
    <cellStyle name="T_CTMTQG 2008_Hi-Tong hop KQ phan bo KH nam 08- LD fong giao 15-11-08_!1 1 bao cao giao KH ve HTCMT vung TNB   12-12-2011" xfId="4080"/>
    <cellStyle name="T_CTMTQG 2008_Hi-Tong hop KQ phan bo KH nam 08- LD fong giao 15-11-08_!1 1 bao cao giao KH ve HTCMT vung TNB   12-12-2011 2" xfId="4081"/>
    <cellStyle name="T_CTMTQG 2008_Hi-Tong hop KQ phan bo KH nam 08- LD fong giao 15-11-08_KH TPCP vung TNB (03-1-2012)" xfId="4082"/>
    <cellStyle name="T_CTMTQG 2008_Hi-Tong hop KQ phan bo KH nam 08- LD fong giao 15-11-08_KH TPCP vung TNB (03-1-2012) 2" xfId="4083"/>
    <cellStyle name="T_CTMTQG 2008_Ket qua thuc hien nam 2008" xfId="4084"/>
    <cellStyle name="T_CTMTQG 2008_Ket qua thuc hien nam 2008 2" xfId="4085"/>
    <cellStyle name="T_CTMTQG 2008_Ket qua thuc hien nam 2008_!1 1 bao cao giao KH ve HTCMT vung TNB   12-12-2011" xfId="4086"/>
    <cellStyle name="T_CTMTQG 2008_Ket qua thuc hien nam 2008_!1 1 bao cao giao KH ve HTCMT vung TNB   12-12-2011 2" xfId="4087"/>
    <cellStyle name="T_CTMTQG 2008_Ket qua thuc hien nam 2008_KH TPCP vung TNB (03-1-2012)" xfId="4088"/>
    <cellStyle name="T_CTMTQG 2008_Ket qua thuc hien nam 2008_KH TPCP vung TNB (03-1-2012) 2" xfId="4089"/>
    <cellStyle name="T_CTMTQG 2008_KH TPCP vung TNB (03-1-2012)" xfId="4090"/>
    <cellStyle name="T_CTMTQG 2008_KH TPCP vung TNB (03-1-2012) 2" xfId="4091"/>
    <cellStyle name="T_CTMTQG 2008_KH XDCB_2008 lan 1" xfId="4092"/>
    <cellStyle name="T_CTMTQG 2008_KH XDCB_2008 lan 1 2" xfId="4093"/>
    <cellStyle name="T_CTMTQG 2008_KH XDCB_2008 lan 1 sua ngay 27-10" xfId="4094"/>
    <cellStyle name="T_CTMTQG 2008_KH XDCB_2008 lan 1 sua ngay 27-10 2" xfId="4095"/>
    <cellStyle name="T_CTMTQG 2008_KH XDCB_2008 lan 1 sua ngay 27-10_!1 1 bao cao giao KH ve HTCMT vung TNB   12-12-2011" xfId="4096"/>
    <cellStyle name="T_CTMTQG 2008_KH XDCB_2008 lan 1 sua ngay 27-10_!1 1 bao cao giao KH ve HTCMT vung TNB   12-12-2011 2" xfId="4097"/>
    <cellStyle name="T_CTMTQG 2008_KH XDCB_2008 lan 1 sua ngay 27-10_KH TPCP vung TNB (03-1-2012)" xfId="4098"/>
    <cellStyle name="T_CTMTQG 2008_KH XDCB_2008 lan 1 sua ngay 27-10_KH TPCP vung TNB (03-1-2012) 2" xfId="4099"/>
    <cellStyle name="T_CTMTQG 2008_KH XDCB_2008 lan 1_!1 1 bao cao giao KH ve HTCMT vung TNB   12-12-2011" xfId="4100"/>
    <cellStyle name="T_CTMTQG 2008_KH XDCB_2008 lan 1_!1 1 bao cao giao KH ve HTCMT vung TNB   12-12-2011 2" xfId="4101"/>
    <cellStyle name="T_CTMTQG 2008_KH XDCB_2008 lan 1_KH TPCP vung TNB (03-1-2012)" xfId="4102"/>
    <cellStyle name="T_CTMTQG 2008_KH XDCB_2008 lan 1_KH TPCP vung TNB (03-1-2012) 2" xfId="4103"/>
    <cellStyle name="T_CTMTQG 2008_KH XDCB_2008 lan 2 sua ngay 10-11" xfId="4104"/>
    <cellStyle name="T_CTMTQG 2008_KH XDCB_2008 lan 2 sua ngay 10-11 2" xfId="4105"/>
    <cellStyle name="T_CTMTQG 2008_KH XDCB_2008 lan 2 sua ngay 10-11_!1 1 bao cao giao KH ve HTCMT vung TNB   12-12-2011" xfId="4106"/>
    <cellStyle name="T_CTMTQG 2008_KH XDCB_2008 lan 2 sua ngay 10-11_!1 1 bao cao giao KH ve HTCMT vung TNB   12-12-2011 2" xfId="4107"/>
    <cellStyle name="T_CTMTQG 2008_KH XDCB_2008 lan 2 sua ngay 10-11_KH TPCP vung TNB (03-1-2012)" xfId="4108"/>
    <cellStyle name="T_CTMTQG 2008_KH XDCB_2008 lan 2 sua ngay 10-11_KH TPCP vung TNB (03-1-2012) 2" xfId="4109"/>
    <cellStyle name="T_danh muc chuan bi dau tu 2011 ngay 07-6-2011" xfId="4110"/>
    <cellStyle name="T_danh muc chuan bi dau tu 2011 ngay 07-6-2011 2" xfId="4111"/>
    <cellStyle name="T_danh muc chuan bi dau tu 2011 ngay 07-6-2011_!1 1 bao cao giao KH ve HTCMT vung TNB   12-12-2011" xfId="4112"/>
    <cellStyle name="T_danh muc chuan bi dau tu 2011 ngay 07-6-2011_!1 1 bao cao giao KH ve HTCMT vung TNB   12-12-2011 2" xfId="4113"/>
    <cellStyle name="T_danh muc chuan bi dau tu 2011 ngay 07-6-2011_KH TPCP vung TNB (03-1-2012)" xfId="4114"/>
    <cellStyle name="T_danh muc chuan bi dau tu 2011 ngay 07-6-2011_KH TPCP vung TNB (03-1-2012) 2" xfId="4115"/>
    <cellStyle name="T_Danh muc pbo nguon von XSKT, XDCB nam 2009 chuyen qua nam 2010" xfId="4116"/>
    <cellStyle name="T_Danh muc pbo nguon von XSKT, XDCB nam 2009 chuyen qua nam 2010 2" xfId="4117"/>
    <cellStyle name="T_Danh muc pbo nguon von XSKT, XDCB nam 2009 chuyen qua nam 2010_!1 1 bao cao giao KH ve HTCMT vung TNB   12-12-2011" xfId="4118"/>
    <cellStyle name="T_Danh muc pbo nguon von XSKT, XDCB nam 2009 chuyen qua nam 2010_!1 1 bao cao giao KH ve HTCMT vung TNB   12-12-2011 2" xfId="4119"/>
    <cellStyle name="T_Danh muc pbo nguon von XSKT, XDCB nam 2009 chuyen qua nam 2010_KH TPCP vung TNB (03-1-2012)" xfId="4120"/>
    <cellStyle name="T_Danh muc pbo nguon von XSKT, XDCB nam 2009 chuyen qua nam 2010_KH TPCP vung TNB (03-1-2012) 2" xfId="4121"/>
    <cellStyle name="T_dieu chinh KH 2011 ngay 26-5-2011111" xfId="4122"/>
    <cellStyle name="T_dieu chinh KH 2011 ngay 26-5-2011111 2" xfId="4123"/>
    <cellStyle name="T_dieu chinh KH 2011 ngay 26-5-2011111_!1 1 bao cao giao KH ve HTCMT vung TNB   12-12-2011" xfId="4124"/>
    <cellStyle name="T_dieu chinh KH 2011 ngay 26-5-2011111_!1 1 bao cao giao KH ve HTCMT vung TNB   12-12-2011 2" xfId="4125"/>
    <cellStyle name="T_dieu chinh KH 2011 ngay 26-5-2011111_KH TPCP vung TNB (03-1-2012)" xfId="4126"/>
    <cellStyle name="T_dieu chinh KH 2011 ngay 26-5-2011111_KH TPCP vung TNB (03-1-2012) 2" xfId="4127"/>
    <cellStyle name="T_DK 2014-2015 final" xfId="4128"/>
    <cellStyle name="T_DK 2014-2015 final_05-12  KH trung han 2016-2020 - Liem Thinh edited" xfId="4129"/>
    <cellStyle name="T_DK 2014-2015 final_Copy of 05-12  KH trung han 2016-2020 - Liem Thinh edited (1)" xfId="4130"/>
    <cellStyle name="T_DK 2014-2015 new" xfId="4131"/>
    <cellStyle name="T_DK 2014-2015 new_05-12  KH trung han 2016-2020 - Liem Thinh edited" xfId="4132"/>
    <cellStyle name="T_DK 2014-2015 new_Copy of 05-12  KH trung han 2016-2020 - Liem Thinh edited (1)" xfId="4133"/>
    <cellStyle name="T_DK KH CBDT 2014 11-11-2013" xfId="4134"/>
    <cellStyle name="T_DK KH CBDT 2014 11-11-2013(1)" xfId="4135"/>
    <cellStyle name="T_DK KH CBDT 2014 11-11-2013(1)_05-12  KH trung han 2016-2020 - Liem Thinh edited" xfId="4136"/>
    <cellStyle name="T_DK KH CBDT 2014 11-11-2013(1)_Copy of 05-12  KH trung han 2016-2020 - Liem Thinh edited (1)" xfId="4137"/>
    <cellStyle name="T_DK KH CBDT 2014 11-11-2013_05-12  KH trung han 2016-2020 - Liem Thinh edited" xfId="4138"/>
    <cellStyle name="T_DK KH CBDT 2014 11-11-2013_Copy of 05-12  KH trung han 2016-2020 - Liem Thinh edited (1)" xfId="4139"/>
    <cellStyle name="T_DS KCH PHAN BO VON NSDP NAM 2010" xfId="4140"/>
    <cellStyle name="T_DS KCH PHAN BO VON NSDP NAM 2010 2" xfId="4141"/>
    <cellStyle name="T_DS KCH PHAN BO VON NSDP NAM 2010_!1 1 bao cao giao KH ve HTCMT vung TNB   12-12-2011" xfId="4142"/>
    <cellStyle name="T_DS KCH PHAN BO VON NSDP NAM 2010_!1 1 bao cao giao KH ve HTCMT vung TNB   12-12-2011 2" xfId="4143"/>
    <cellStyle name="T_DS KCH PHAN BO VON NSDP NAM 2010_KH TPCP vung TNB (03-1-2012)" xfId="4144"/>
    <cellStyle name="T_DS KCH PHAN BO VON NSDP NAM 2010_KH TPCP vung TNB (03-1-2012) 2" xfId="4145"/>
    <cellStyle name="T_Du an khoi cong moi nam 2010" xfId="4146"/>
    <cellStyle name="T_Du an khoi cong moi nam 2010 2" xfId="4147"/>
    <cellStyle name="T_Du an khoi cong moi nam 2010_!1 1 bao cao giao KH ve HTCMT vung TNB   12-12-2011" xfId="4148"/>
    <cellStyle name="T_Du an khoi cong moi nam 2010_!1 1 bao cao giao KH ve HTCMT vung TNB   12-12-2011 2" xfId="4149"/>
    <cellStyle name="T_Du an khoi cong moi nam 2010_KH TPCP vung TNB (03-1-2012)" xfId="4150"/>
    <cellStyle name="T_Du an khoi cong moi nam 2010_KH TPCP vung TNB (03-1-2012) 2" xfId="4151"/>
    <cellStyle name="T_DU AN TKQH VA CHUAN BI DAU TU NAM 2007 sua ngay 9-11" xfId="4152"/>
    <cellStyle name="T_DU AN TKQH VA CHUAN BI DAU TU NAM 2007 sua ngay 9-11 2" xfId="4153"/>
    <cellStyle name="T_DU AN TKQH VA CHUAN BI DAU TU NAM 2007 sua ngay 9-11_!1 1 bao cao giao KH ve HTCMT vung TNB   12-12-2011" xfId="4154"/>
    <cellStyle name="T_DU AN TKQH VA CHUAN BI DAU TU NAM 2007 sua ngay 9-11_!1 1 bao cao giao KH ve HTCMT vung TNB   12-12-2011 2" xfId="4155"/>
    <cellStyle name="T_DU AN TKQH VA CHUAN BI DAU TU NAM 2007 sua ngay 9-11_Bieu mau danh muc du an thuoc CTMTQG nam 2008" xfId="4156"/>
    <cellStyle name="T_DU AN TKQH VA CHUAN BI DAU TU NAM 2007 sua ngay 9-11_Bieu mau danh muc du an thuoc CTMTQG nam 2008 2" xfId="4157"/>
    <cellStyle name="T_DU AN TKQH VA CHUAN BI DAU TU NAM 2007 sua ngay 9-11_Bieu mau danh muc du an thuoc CTMTQG nam 2008_!1 1 bao cao giao KH ve HTCMT vung TNB   12-12-2011" xfId="4158"/>
    <cellStyle name="T_DU AN TKQH VA CHUAN BI DAU TU NAM 2007 sua ngay 9-11_Bieu mau danh muc du an thuoc CTMTQG nam 2008_!1 1 bao cao giao KH ve HTCMT vung TNB   12-12-2011 2" xfId="4159"/>
    <cellStyle name="T_DU AN TKQH VA CHUAN BI DAU TU NAM 2007 sua ngay 9-11_Bieu mau danh muc du an thuoc CTMTQG nam 2008_KH TPCP vung TNB (03-1-2012)" xfId="4160"/>
    <cellStyle name="T_DU AN TKQH VA CHUAN BI DAU TU NAM 2007 sua ngay 9-11_Bieu mau danh muc du an thuoc CTMTQG nam 2008_KH TPCP vung TNB (03-1-2012) 2" xfId="4161"/>
    <cellStyle name="T_DU AN TKQH VA CHUAN BI DAU TU NAM 2007 sua ngay 9-11_Du an khoi cong moi nam 2010" xfId="4162"/>
    <cellStyle name="T_DU AN TKQH VA CHUAN BI DAU TU NAM 2007 sua ngay 9-11_Du an khoi cong moi nam 2010 2" xfId="4163"/>
    <cellStyle name="T_DU AN TKQH VA CHUAN BI DAU TU NAM 2007 sua ngay 9-11_Du an khoi cong moi nam 2010_!1 1 bao cao giao KH ve HTCMT vung TNB   12-12-2011" xfId="4164"/>
    <cellStyle name="T_DU AN TKQH VA CHUAN BI DAU TU NAM 2007 sua ngay 9-11_Du an khoi cong moi nam 2010_!1 1 bao cao giao KH ve HTCMT vung TNB   12-12-2011 2" xfId="4165"/>
    <cellStyle name="T_DU AN TKQH VA CHUAN BI DAU TU NAM 2007 sua ngay 9-11_Du an khoi cong moi nam 2010_KH TPCP vung TNB (03-1-2012)" xfId="4166"/>
    <cellStyle name="T_DU AN TKQH VA CHUAN BI DAU TU NAM 2007 sua ngay 9-11_Du an khoi cong moi nam 2010_KH TPCP vung TNB (03-1-2012) 2" xfId="4167"/>
    <cellStyle name="T_DU AN TKQH VA CHUAN BI DAU TU NAM 2007 sua ngay 9-11_Ket qua phan bo von nam 2008" xfId="4168"/>
    <cellStyle name="T_DU AN TKQH VA CHUAN BI DAU TU NAM 2007 sua ngay 9-11_Ket qua phan bo von nam 2008 2" xfId="4169"/>
    <cellStyle name="T_DU AN TKQH VA CHUAN BI DAU TU NAM 2007 sua ngay 9-11_Ket qua phan bo von nam 2008_!1 1 bao cao giao KH ve HTCMT vung TNB   12-12-2011" xfId="4170"/>
    <cellStyle name="T_DU AN TKQH VA CHUAN BI DAU TU NAM 2007 sua ngay 9-11_Ket qua phan bo von nam 2008_!1 1 bao cao giao KH ve HTCMT vung TNB   12-12-2011 2" xfId="4171"/>
    <cellStyle name="T_DU AN TKQH VA CHUAN BI DAU TU NAM 2007 sua ngay 9-11_Ket qua phan bo von nam 2008_KH TPCP vung TNB (03-1-2012)" xfId="4172"/>
    <cellStyle name="T_DU AN TKQH VA CHUAN BI DAU TU NAM 2007 sua ngay 9-11_Ket qua phan bo von nam 2008_KH TPCP vung TNB (03-1-2012) 2" xfId="4173"/>
    <cellStyle name="T_DU AN TKQH VA CHUAN BI DAU TU NAM 2007 sua ngay 9-11_KH TPCP vung TNB (03-1-2012)" xfId="4174"/>
    <cellStyle name="T_DU AN TKQH VA CHUAN BI DAU TU NAM 2007 sua ngay 9-11_KH TPCP vung TNB (03-1-2012) 2" xfId="4175"/>
    <cellStyle name="T_DU AN TKQH VA CHUAN BI DAU TU NAM 2007 sua ngay 9-11_KH XDCB_2008 lan 2 sua ngay 10-11" xfId="4176"/>
    <cellStyle name="T_DU AN TKQH VA CHUAN BI DAU TU NAM 2007 sua ngay 9-11_KH XDCB_2008 lan 2 sua ngay 10-11 2" xfId="4177"/>
    <cellStyle name="T_DU AN TKQH VA CHUAN BI DAU TU NAM 2007 sua ngay 9-11_KH XDCB_2008 lan 2 sua ngay 10-11_!1 1 bao cao giao KH ve HTCMT vung TNB   12-12-2011" xfId="4178"/>
    <cellStyle name="T_DU AN TKQH VA CHUAN BI DAU TU NAM 2007 sua ngay 9-11_KH XDCB_2008 lan 2 sua ngay 10-11_!1 1 bao cao giao KH ve HTCMT vung TNB   12-12-2011 2" xfId="4179"/>
    <cellStyle name="T_DU AN TKQH VA CHUAN BI DAU TU NAM 2007 sua ngay 9-11_KH XDCB_2008 lan 2 sua ngay 10-11_KH TPCP vung TNB (03-1-2012)" xfId="4180"/>
    <cellStyle name="T_DU AN TKQH VA CHUAN BI DAU TU NAM 2007 sua ngay 9-11_KH XDCB_2008 lan 2 sua ngay 10-11_KH TPCP vung TNB (03-1-2012) 2" xfId="4181"/>
    <cellStyle name="T_du toan dieu chinh  20-8-2006" xfId="4182"/>
    <cellStyle name="T_du toan dieu chinh  20-8-2006 2" xfId="4183"/>
    <cellStyle name="T_du toan dieu chinh  20-8-2006_!1 1 bao cao giao KH ve HTCMT vung TNB   12-12-2011" xfId="4184"/>
    <cellStyle name="T_du toan dieu chinh  20-8-2006_!1 1 bao cao giao KH ve HTCMT vung TNB   12-12-2011 2" xfId="4185"/>
    <cellStyle name="T_du toan dieu chinh  20-8-2006_Bieu4HTMT" xfId="4186"/>
    <cellStyle name="T_du toan dieu chinh  20-8-2006_Bieu4HTMT 2" xfId="4187"/>
    <cellStyle name="T_du toan dieu chinh  20-8-2006_Bieu4HTMT_!1 1 bao cao giao KH ve HTCMT vung TNB   12-12-2011" xfId="4188"/>
    <cellStyle name="T_du toan dieu chinh  20-8-2006_Bieu4HTMT_!1 1 bao cao giao KH ve HTCMT vung TNB   12-12-2011 2" xfId="4189"/>
    <cellStyle name="T_du toan dieu chinh  20-8-2006_Bieu4HTMT_KH TPCP vung TNB (03-1-2012)" xfId="4190"/>
    <cellStyle name="T_du toan dieu chinh  20-8-2006_Bieu4HTMT_KH TPCP vung TNB (03-1-2012) 2" xfId="4191"/>
    <cellStyle name="T_du toan dieu chinh  20-8-2006_KH TPCP vung TNB (03-1-2012)" xfId="4192"/>
    <cellStyle name="T_du toan dieu chinh  20-8-2006_KH TPCP vung TNB (03-1-2012) 2" xfId="4193"/>
    <cellStyle name="T_giao KH 2011 ngay 10-12-2010" xfId="4194"/>
    <cellStyle name="T_giao KH 2011 ngay 10-12-2010 2" xfId="4195"/>
    <cellStyle name="T_giao KH 2011 ngay 10-12-2010_!1 1 bao cao giao KH ve HTCMT vung TNB   12-12-2011" xfId="4196"/>
    <cellStyle name="T_giao KH 2011 ngay 10-12-2010_!1 1 bao cao giao KH ve HTCMT vung TNB   12-12-2011 2" xfId="4197"/>
    <cellStyle name="T_giao KH 2011 ngay 10-12-2010_KH TPCP vung TNB (03-1-2012)" xfId="4198"/>
    <cellStyle name="T_giao KH 2011 ngay 10-12-2010_KH TPCP vung TNB (03-1-2012) 2" xfId="4199"/>
    <cellStyle name="T_Ht-PTq1-03" xfId="4200"/>
    <cellStyle name="T_Ht-PTq1-03 2" xfId="4201"/>
    <cellStyle name="T_Ht-PTq1-03_!1 1 bao cao giao KH ve HTCMT vung TNB   12-12-2011" xfId="4202"/>
    <cellStyle name="T_Ht-PTq1-03_!1 1 bao cao giao KH ve HTCMT vung TNB   12-12-2011 2" xfId="4203"/>
    <cellStyle name="T_Ht-PTq1-03_kien giang 2" xfId="4204"/>
    <cellStyle name="T_Ht-PTq1-03_kien giang 2 2" xfId="4205"/>
    <cellStyle name="T_Ke hoach KTXH  nam 2009_PKT thang 11 nam 2008" xfId="4206"/>
    <cellStyle name="T_Ke hoach KTXH  nam 2009_PKT thang 11 nam 2008 2" xfId="4207"/>
    <cellStyle name="T_Ke hoach KTXH  nam 2009_PKT thang 11 nam 2008_!1 1 bao cao giao KH ve HTCMT vung TNB   12-12-2011" xfId="4208"/>
    <cellStyle name="T_Ke hoach KTXH  nam 2009_PKT thang 11 nam 2008_!1 1 bao cao giao KH ve HTCMT vung TNB   12-12-2011 2" xfId="4209"/>
    <cellStyle name="T_Ke hoach KTXH  nam 2009_PKT thang 11 nam 2008_KH TPCP vung TNB (03-1-2012)" xfId="4210"/>
    <cellStyle name="T_Ke hoach KTXH  nam 2009_PKT thang 11 nam 2008_KH TPCP vung TNB (03-1-2012) 2" xfId="4211"/>
    <cellStyle name="T_Ket qua dau thau" xfId="4212"/>
    <cellStyle name="T_Ket qua dau thau 2" xfId="4213"/>
    <cellStyle name="T_Ket qua dau thau_!1 1 bao cao giao KH ve HTCMT vung TNB   12-12-2011" xfId="4214"/>
    <cellStyle name="T_Ket qua dau thau_!1 1 bao cao giao KH ve HTCMT vung TNB   12-12-2011 2" xfId="4215"/>
    <cellStyle name="T_Ket qua dau thau_KH TPCP vung TNB (03-1-2012)" xfId="4216"/>
    <cellStyle name="T_Ket qua dau thau_KH TPCP vung TNB (03-1-2012) 2" xfId="4217"/>
    <cellStyle name="T_Ket qua phan bo von nam 2008" xfId="4218"/>
    <cellStyle name="T_Ket qua phan bo von nam 2008 2" xfId="4219"/>
    <cellStyle name="T_Ket qua phan bo von nam 2008_!1 1 bao cao giao KH ve HTCMT vung TNB   12-12-2011" xfId="4220"/>
    <cellStyle name="T_Ket qua phan bo von nam 2008_!1 1 bao cao giao KH ve HTCMT vung TNB   12-12-2011 2" xfId="4221"/>
    <cellStyle name="T_Ket qua phan bo von nam 2008_KH TPCP vung TNB (03-1-2012)" xfId="4222"/>
    <cellStyle name="T_Ket qua phan bo von nam 2008_KH TPCP vung TNB (03-1-2012) 2" xfId="4223"/>
    <cellStyle name="T_KH 2011-2015" xfId="4224"/>
    <cellStyle name="T_KH TPCP vung TNB (03-1-2012)" xfId="4225"/>
    <cellStyle name="T_KH TPCP vung TNB (03-1-2012) 2" xfId="4226"/>
    <cellStyle name="T_KH XDCB_2008 lan 2 sua ngay 10-11" xfId="4227"/>
    <cellStyle name="T_KH XDCB_2008 lan 2 sua ngay 10-11 2" xfId="4228"/>
    <cellStyle name="T_KH XDCB_2008 lan 2 sua ngay 10-11_!1 1 bao cao giao KH ve HTCMT vung TNB   12-12-2011" xfId="4229"/>
    <cellStyle name="T_KH XDCB_2008 lan 2 sua ngay 10-11_!1 1 bao cao giao KH ve HTCMT vung TNB   12-12-2011 2" xfId="4230"/>
    <cellStyle name="T_KH XDCB_2008 lan 2 sua ngay 10-11_KH TPCP vung TNB (03-1-2012)" xfId="4231"/>
    <cellStyle name="T_KH XDCB_2008 lan 2 sua ngay 10-11_KH TPCP vung TNB (03-1-2012) 2" xfId="4232"/>
    <cellStyle name="T_kien giang 2" xfId="4233"/>
    <cellStyle name="T_kien giang 2 2" xfId="4234"/>
    <cellStyle name="T_Me_Tri_6_07" xfId="4235"/>
    <cellStyle name="T_Me_Tri_6_07 2" xfId="4236"/>
    <cellStyle name="T_Me_Tri_6_07_!1 1 bao cao giao KH ve HTCMT vung TNB   12-12-2011" xfId="4237"/>
    <cellStyle name="T_Me_Tri_6_07_!1 1 bao cao giao KH ve HTCMT vung TNB   12-12-2011 2" xfId="4238"/>
    <cellStyle name="T_Me_Tri_6_07_Bieu4HTMT" xfId="4239"/>
    <cellStyle name="T_Me_Tri_6_07_Bieu4HTMT 2" xfId="4240"/>
    <cellStyle name="T_Me_Tri_6_07_Bieu4HTMT_!1 1 bao cao giao KH ve HTCMT vung TNB   12-12-2011" xfId="4241"/>
    <cellStyle name="T_Me_Tri_6_07_Bieu4HTMT_!1 1 bao cao giao KH ve HTCMT vung TNB   12-12-2011 2" xfId="4242"/>
    <cellStyle name="T_Me_Tri_6_07_Bieu4HTMT_KH TPCP vung TNB (03-1-2012)" xfId="4243"/>
    <cellStyle name="T_Me_Tri_6_07_Bieu4HTMT_KH TPCP vung TNB (03-1-2012) 2" xfId="4244"/>
    <cellStyle name="T_Me_Tri_6_07_KH TPCP vung TNB (03-1-2012)" xfId="4245"/>
    <cellStyle name="T_Me_Tri_6_07_KH TPCP vung TNB (03-1-2012) 2" xfId="4246"/>
    <cellStyle name="T_N2 thay dat (N1-1)" xfId="4247"/>
    <cellStyle name="T_N2 thay dat (N1-1) 2" xfId="4248"/>
    <cellStyle name="T_N2 thay dat (N1-1)_!1 1 bao cao giao KH ve HTCMT vung TNB   12-12-2011" xfId="4249"/>
    <cellStyle name="T_N2 thay dat (N1-1)_!1 1 bao cao giao KH ve HTCMT vung TNB   12-12-2011 2" xfId="4250"/>
    <cellStyle name="T_N2 thay dat (N1-1)_Bieu4HTMT" xfId="4251"/>
    <cellStyle name="T_N2 thay dat (N1-1)_Bieu4HTMT 2" xfId="4252"/>
    <cellStyle name="T_N2 thay dat (N1-1)_Bieu4HTMT_!1 1 bao cao giao KH ve HTCMT vung TNB   12-12-2011" xfId="4253"/>
    <cellStyle name="T_N2 thay dat (N1-1)_Bieu4HTMT_!1 1 bao cao giao KH ve HTCMT vung TNB   12-12-2011 2" xfId="4254"/>
    <cellStyle name="T_N2 thay dat (N1-1)_Bieu4HTMT_KH TPCP vung TNB (03-1-2012)" xfId="4255"/>
    <cellStyle name="T_N2 thay dat (N1-1)_Bieu4HTMT_KH TPCP vung TNB (03-1-2012) 2" xfId="4256"/>
    <cellStyle name="T_N2 thay dat (N1-1)_KH TPCP vung TNB (03-1-2012)" xfId="4257"/>
    <cellStyle name="T_N2 thay dat (N1-1)_KH TPCP vung TNB (03-1-2012) 2" xfId="4258"/>
    <cellStyle name="T_Phuong an can doi nam 2008" xfId="4259"/>
    <cellStyle name="T_Phuong an can doi nam 2008 2" xfId="4260"/>
    <cellStyle name="T_Phuong an can doi nam 2008_!1 1 bao cao giao KH ve HTCMT vung TNB   12-12-2011" xfId="4261"/>
    <cellStyle name="T_Phuong an can doi nam 2008_!1 1 bao cao giao KH ve HTCMT vung TNB   12-12-2011 2" xfId="4262"/>
    <cellStyle name="T_Phuong an can doi nam 2008_KH TPCP vung TNB (03-1-2012)" xfId="4263"/>
    <cellStyle name="T_Phuong an can doi nam 2008_KH TPCP vung TNB (03-1-2012) 2" xfId="4264"/>
    <cellStyle name="T_Seagame(BTL)" xfId="4265"/>
    <cellStyle name="T_Seagame(BTL) 2" xfId="4266"/>
    <cellStyle name="T_So GTVT" xfId="4267"/>
    <cellStyle name="T_So GTVT 2" xfId="4268"/>
    <cellStyle name="T_So GTVT_!1 1 bao cao giao KH ve HTCMT vung TNB   12-12-2011" xfId="4269"/>
    <cellStyle name="T_So GTVT_!1 1 bao cao giao KH ve HTCMT vung TNB   12-12-2011 2" xfId="4270"/>
    <cellStyle name="T_So GTVT_KH TPCP vung TNB (03-1-2012)" xfId="4271"/>
    <cellStyle name="T_So GTVT_KH TPCP vung TNB (03-1-2012) 2" xfId="4272"/>
    <cellStyle name="T_tai co cau dau tu (tong hop)1" xfId="4273"/>
    <cellStyle name="T_TDT + duong(8-5-07)" xfId="4274"/>
    <cellStyle name="T_TDT + duong(8-5-07) 2" xfId="4275"/>
    <cellStyle name="T_TDT + duong(8-5-07)_!1 1 bao cao giao KH ve HTCMT vung TNB   12-12-2011" xfId="4276"/>
    <cellStyle name="T_TDT + duong(8-5-07)_!1 1 bao cao giao KH ve HTCMT vung TNB   12-12-2011 2" xfId="4277"/>
    <cellStyle name="T_TDT + duong(8-5-07)_Bieu4HTMT" xfId="4278"/>
    <cellStyle name="T_TDT + duong(8-5-07)_Bieu4HTMT 2" xfId="4279"/>
    <cellStyle name="T_TDT + duong(8-5-07)_Bieu4HTMT_!1 1 bao cao giao KH ve HTCMT vung TNB   12-12-2011" xfId="4280"/>
    <cellStyle name="T_TDT + duong(8-5-07)_Bieu4HTMT_!1 1 bao cao giao KH ve HTCMT vung TNB   12-12-2011 2" xfId="4281"/>
    <cellStyle name="T_TDT + duong(8-5-07)_Bieu4HTMT_KH TPCP vung TNB (03-1-2012)" xfId="4282"/>
    <cellStyle name="T_TDT + duong(8-5-07)_Bieu4HTMT_KH TPCP vung TNB (03-1-2012) 2" xfId="4283"/>
    <cellStyle name="T_TDT + duong(8-5-07)_KH TPCP vung TNB (03-1-2012)" xfId="4284"/>
    <cellStyle name="T_TDT + duong(8-5-07)_KH TPCP vung TNB (03-1-2012) 2" xfId="4285"/>
    <cellStyle name="T_tham_tra_du_toan" xfId="4286"/>
    <cellStyle name="T_tham_tra_du_toan 2" xfId="4287"/>
    <cellStyle name="T_tham_tra_du_toan_!1 1 bao cao giao KH ve HTCMT vung TNB   12-12-2011" xfId="4288"/>
    <cellStyle name="T_tham_tra_du_toan_!1 1 bao cao giao KH ve HTCMT vung TNB   12-12-2011 2" xfId="4289"/>
    <cellStyle name="T_tham_tra_du_toan_Bieu4HTMT" xfId="4290"/>
    <cellStyle name="T_tham_tra_du_toan_Bieu4HTMT 2" xfId="4291"/>
    <cellStyle name="T_tham_tra_du_toan_Bieu4HTMT_!1 1 bao cao giao KH ve HTCMT vung TNB   12-12-2011" xfId="4292"/>
    <cellStyle name="T_tham_tra_du_toan_Bieu4HTMT_!1 1 bao cao giao KH ve HTCMT vung TNB   12-12-2011 2" xfId="4293"/>
    <cellStyle name="T_tham_tra_du_toan_Bieu4HTMT_KH TPCP vung TNB (03-1-2012)" xfId="4294"/>
    <cellStyle name="T_tham_tra_du_toan_Bieu4HTMT_KH TPCP vung TNB (03-1-2012) 2" xfId="4295"/>
    <cellStyle name="T_tham_tra_du_toan_KH TPCP vung TNB (03-1-2012)" xfId="4296"/>
    <cellStyle name="T_tham_tra_du_toan_KH TPCP vung TNB (03-1-2012) 2" xfId="4297"/>
    <cellStyle name="T_Thiet bi" xfId="4298"/>
    <cellStyle name="T_Thiet bi 2" xfId="4299"/>
    <cellStyle name="T_Thiet bi_!1 1 bao cao giao KH ve HTCMT vung TNB   12-12-2011" xfId="4300"/>
    <cellStyle name="T_Thiet bi_!1 1 bao cao giao KH ve HTCMT vung TNB   12-12-2011 2" xfId="4301"/>
    <cellStyle name="T_Thiet bi_Bieu4HTMT" xfId="4302"/>
    <cellStyle name="T_Thiet bi_Bieu4HTMT 2" xfId="4303"/>
    <cellStyle name="T_Thiet bi_Bieu4HTMT_!1 1 bao cao giao KH ve HTCMT vung TNB   12-12-2011" xfId="4304"/>
    <cellStyle name="T_Thiet bi_Bieu4HTMT_!1 1 bao cao giao KH ve HTCMT vung TNB   12-12-2011 2" xfId="4305"/>
    <cellStyle name="T_Thiet bi_Bieu4HTMT_KH TPCP vung TNB (03-1-2012)" xfId="4306"/>
    <cellStyle name="T_Thiet bi_Bieu4HTMT_KH TPCP vung TNB (03-1-2012) 2" xfId="4307"/>
    <cellStyle name="T_Thiet bi_KH TPCP vung TNB (03-1-2012)" xfId="4308"/>
    <cellStyle name="T_Thiet bi_KH TPCP vung TNB (03-1-2012) 2" xfId="4309"/>
    <cellStyle name="T_TK_HT" xfId="4310"/>
    <cellStyle name="T_TK_HT 2" xfId="4311"/>
    <cellStyle name="T_Van Ban 2007" xfId="4312"/>
    <cellStyle name="T_Van Ban 2007_15_10_2013 BC nhu cau von doi ung ODA (2014-2016) ngay 15102013 Sua" xfId="4313"/>
    <cellStyle name="T_Van Ban 2007_bao cao phan bo KHDT 2011(final)" xfId="4314"/>
    <cellStyle name="T_Van Ban 2007_bao cao phan bo KHDT 2011(final)_BC nhu cau von doi ung ODA nganh NN (BKH)" xfId="4315"/>
    <cellStyle name="T_Van Ban 2007_bao cao phan bo KHDT 2011(final)_BC Tai co cau (bieu TH)" xfId="4316"/>
    <cellStyle name="T_Van Ban 2007_bao cao phan bo KHDT 2011(final)_DK 2014-2015 final" xfId="4317"/>
    <cellStyle name="T_Van Ban 2007_bao cao phan bo KHDT 2011(final)_DK 2014-2015 new" xfId="4318"/>
    <cellStyle name="T_Van Ban 2007_bao cao phan bo KHDT 2011(final)_DK KH CBDT 2014 11-11-2013" xfId="4319"/>
    <cellStyle name="T_Van Ban 2007_bao cao phan bo KHDT 2011(final)_DK KH CBDT 2014 11-11-2013(1)" xfId="4320"/>
    <cellStyle name="T_Van Ban 2007_bao cao phan bo KHDT 2011(final)_KH 2011-2015" xfId="4321"/>
    <cellStyle name="T_Van Ban 2007_bao cao phan bo KHDT 2011(final)_tai co cau dau tu (tong hop)1" xfId="4322"/>
    <cellStyle name="T_Van Ban 2007_BC nhu cau von doi ung ODA nganh NN (BKH)" xfId="4323"/>
    <cellStyle name="T_Van Ban 2007_BC nhu cau von doi ung ODA nganh NN (BKH)_05-12  KH trung han 2016-2020 - Liem Thinh edited" xfId="4324"/>
    <cellStyle name="T_Van Ban 2007_BC nhu cau von doi ung ODA nganh NN (BKH)_Copy of 05-12  KH trung han 2016-2020 - Liem Thinh edited (1)" xfId="4325"/>
    <cellStyle name="T_Van Ban 2007_BC Tai co cau (bieu TH)" xfId="4326"/>
    <cellStyle name="T_Van Ban 2007_BC Tai co cau (bieu TH)_05-12  KH trung han 2016-2020 - Liem Thinh edited" xfId="4327"/>
    <cellStyle name="T_Van Ban 2007_BC Tai co cau (bieu TH)_Copy of 05-12  KH trung han 2016-2020 - Liem Thinh edited (1)" xfId="4328"/>
    <cellStyle name="T_Van Ban 2007_DK 2014-2015 final" xfId="4329"/>
    <cellStyle name="T_Van Ban 2007_DK 2014-2015 final_05-12  KH trung han 2016-2020 - Liem Thinh edited" xfId="4330"/>
    <cellStyle name="T_Van Ban 2007_DK 2014-2015 final_Copy of 05-12  KH trung han 2016-2020 - Liem Thinh edited (1)" xfId="4331"/>
    <cellStyle name="T_Van Ban 2007_DK 2014-2015 new" xfId="4332"/>
    <cellStyle name="T_Van Ban 2007_DK 2014-2015 new_05-12  KH trung han 2016-2020 - Liem Thinh edited" xfId="4333"/>
    <cellStyle name="T_Van Ban 2007_DK 2014-2015 new_Copy of 05-12  KH trung han 2016-2020 - Liem Thinh edited (1)" xfId="4334"/>
    <cellStyle name="T_Van Ban 2007_DK KH CBDT 2014 11-11-2013" xfId="4335"/>
    <cellStyle name="T_Van Ban 2007_DK KH CBDT 2014 11-11-2013(1)" xfId="4336"/>
    <cellStyle name="T_Van Ban 2007_DK KH CBDT 2014 11-11-2013(1)_05-12  KH trung han 2016-2020 - Liem Thinh edited" xfId="4337"/>
    <cellStyle name="T_Van Ban 2007_DK KH CBDT 2014 11-11-2013(1)_Copy of 05-12  KH trung han 2016-2020 - Liem Thinh edited (1)" xfId="4338"/>
    <cellStyle name="T_Van Ban 2007_DK KH CBDT 2014 11-11-2013_05-12  KH trung han 2016-2020 - Liem Thinh edited" xfId="4339"/>
    <cellStyle name="T_Van Ban 2007_DK KH CBDT 2014 11-11-2013_Copy of 05-12  KH trung han 2016-2020 - Liem Thinh edited (1)" xfId="4340"/>
    <cellStyle name="T_Van Ban 2008" xfId="4341"/>
    <cellStyle name="T_Van Ban 2008_15_10_2013 BC nhu cau von doi ung ODA (2014-2016) ngay 15102013 Sua" xfId="4342"/>
    <cellStyle name="T_Van Ban 2008_bao cao phan bo KHDT 2011(final)" xfId="4343"/>
    <cellStyle name="T_Van Ban 2008_bao cao phan bo KHDT 2011(final)_BC nhu cau von doi ung ODA nganh NN (BKH)" xfId="4344"/>
    <cellStyle name="T_Van Ban 2008_bao cao phan bo KHDT 2011(final)_BC Tai co cau (bieu TH)" xfId="4345"/>
    <cellStyle name="T_Van Ban 2008_bao cao phan bo KHDT 2011(final)_DK 2014-2015 final" xfId="4346"/>
    <cellStyle name="T_Van Ban 2008_bao cao phan bo KHDT 2011(final)_DK 2014-2015 new" xfId="4347"/>
    <cellStyle name="T_Van Ban 2008_bao cao phan bo KHDT 2011(final)_DK KH CBDT 2014 11-11-2013" xfId="4348"/>
    <cellStyle name="T_Van Ban 2008_bao cao phan bo KHDT 2011(final)_DK KH CBDT 2014 11-11-2013(1)" xfId="4349"/>
    <cellStyle name="T_Van Ban 2008_bao cao phan bo KHDT 2011(final)_KH 2011-2015" xfId="4350"/>
    <cellStyle name="T_Van Ban 2008_bao cao phan bo KHDT 2011(final)_tai co cau dau tu (tong hop)1" xfId="4351"/>
    <cellStyle name="T_Van Ban 2008_BC nhu cau von doi ung ODA nganh NN (BKH)" xfId="4352"/>
    <cellStyle name="T_Van Ban 2008_BC nhu cau von doi ung ODA nganh NN (BKH)_05-12  KH trung han 2016-2020 - Liem Thinh edited" xfId="4353"/>
    <cellStyle name="T_Van Ban 2008_BC nhu cau von doi ung ODA nganh NN (BKH)_Copy of 05-12  KH trung han 2016-2020 - Liem Thinh edited (1)" xfId="4354"/>
    <cellStyle name="T_Van Ban 2008_BC Tai co cau (bieu TH)" xfId="4355"/>
    <cellStyle name="T_Van Ban 2008_BC Tai co cau (bieu TH)_05-12  KH trung han 2016-2020 - Liem Thinh edited" xfId="4356"/>
    <cellStyle name="T_Van Ban 2008_BC Tai co cau (bieu TH)_Copy of 05-12  KH trung han 2016-2020 - Liem Thinh edited (1)" xfId="4357"/>
    <cellStyle name="T_Van Ban 2008_DK 2014-2015 final" xfId="4358"/>
    <cellStyle name="T_Van Ban 2008_DK 2014-2015 final_05-12  KH trung han 2016-2020 - Liem Thinh edited" xfId="4359"/>
    <cellStyle name="T_Van Ban 2008_DK 2014-2015 final_Copy of 05-12  KH trung han 2016-2020 - Liem Thinh edited (1)" xfId="4360"/>
    <cellStyle name="T_Van Ban 2008_DK 2014-2015 new" xfId="4361"/>
    <cellStyle name="T_Van Ban 2008_DK 2014-2015 new_05-12  KH trung han 2016-2020 - Liem Thinh edited" xfId="4362"/>
    <cellStyle name="T_Van Ban 2008_DK 2014-2015 new_Copy of 05-12  KH trung han 2016-2020 - Liem Thinh edited (1)" xfId="4363"/>
    <cellStyle name="T_Van Ban 2008_DK KH CBDT 2014 11-11-2013" xfId="4364"/>
    <cellStyle name="T_Van Ban 2008_DK KH CBDT 2014 11-11-2013(1)" xfId="4365"/>
    <cellStyle name="T_Van Ban 2008_DK KH CBDT 2014 11-11-2013(1)_05-12  KH trung han 2016-2020 - Liem Thinh edited" xfId="4366"/>
    <cellStyle name="T_Van Ban 2008_DK KH CBDT 2014 11-11-2013(1)_Copy of 05-12  KH trung han 2016-2020 - Liem Thinh edited (1)" xfId="4367"/>
    <cellStyle name="T_Van Ban 2008_DK KH CBDT 2014 11-11-2013_05-12  KH trung han 2016-2020 - Liem Thinh edited" xfId="4368"/>
    <cellStyle name="T_Van Ban 2008_DK KH CBDT 2014 11-11-2013_Copy of 05-12  KH trung han 2016-2020 - Liem Thinh edited (1)" xfId="4369"/>
    <cellStyle name="T_XDCB thang 12.2010" xfId="4370"/>
    <cellStyle name="T_XDCB thang 12.2010 2" xfId="4371"/>
    <cellStyle name="T_XDCB thang 12.2010_!1 1 bao cao giao KH ve HTCMT vung TNB   12-12-2011" xfId="4372"/>
    <cellStyle name="T_XDCB thang 12.2010_!1 1 bao cao giao KH ve HTCMT vung TNB   12-12-2011 2" xfId="4373"/>
    <cellStyle name="T_XDCB thang 12.2010_KH TPCP vung TNB (03-1-2012)" xfId="4374"/>
    <cellStyle name="T_XDCB thang 12.2010_KH TPCP vung TNB (03-1-2012) 2" xfId="4375"/>
    <cellStyle name="T_ÿÿÿÿÿ" xfId="4376"/>
    <cellStyle name="T_ÿÿÿÿÿ 2" xfId="4377"/>
    <cellStyle name="T_ÿÿÿÿÿ_!1 1 bao cao giao KH ve HTCMT vung TNB   12-12-2011" xfId="4378"/>
    <cellStyle name="T_ÿÿÿÿÿ_!1 1 bao cao giao KH ve HTCMT vung TNB   12-12-2011 2" xfId="4379"/>
    <cellStyle name="T_ÿÿÿÿÿ_Bieu mau cong trinh khoi cong moi 3-4" xfId="4380"/>
    <cellStyle name="T_ÿÿÿÿÿ_Bieu mau cong trinh khoi cong moi 3-4 2" xfId="4381"/>
    <cellStyle name="T_ÿÿÿÿÿ_Bieu mau cong trinh khoi cong moi 3-4_!1 1 bao cao giao KH ve HTCMT vung TNB   12-12-2011" xfId="4382"/>
    <cellStyle name="T_ÿÿÿÿÿ_Bieu mau cong trinh khoi cong moi 3-4_!1 1 bao cao giao KH ve HTCMT vung TNB   12-12-2011 2" xfId="4383"/>
    <cellStyle name="T_ÿÿÿÿÿ_Bieu mau cong trinh khoi cong moi 3-4_KH TPCP vung TNB (03-1-2012)" xfId="4384"/>
    <cellStyle name="T_ÿÿÿÿÿ_Bieu mau cong trinh khoi cong moi 3-4_KH TPCP vung TNB (03-1-2012) 2" xfId="4385"/>
    <cellStyle name="T_ÿÿÿÿÿ_Bieu3ODA" xfId="4386"/>
    <cellStyle name="T_ÿÿÿÿÿ_Bieu3ODA 2" xfId="4387"/>
    <cellStyle name="T_ÿÿÿÿÿ_Bieu3ODA_!1 1 bao cao giao KH ve HTCMT vung TNB   12-12-2011" xfId="4388"/>
    <cellStyle name="T_ÿÿÿÿÿ_Bieu3ODA_!1 1 bao cao giao KH ve HTCMT vung TNB   12-12-2011 2" xfId="4389"/>
    <cellStyle name="T_ÿÿÿÿÿ_Bieu3ODA_KH TPCP vung TNB (03-1-2012)" xfId="4390"/>
    <cellStyle name="T_ÿÿÿÿÿ_Bieu3ODA_KH TPCP vung TNB (03-1-2012) 2" xfId="4391"/>
    <cellStyle name="T_ÿÿÿÿÿ_Bieu4HTMT" xfId="4392"/>
    <cellStyle name="T_ÿÿÿÿÿ_Bieu4HTMT 2" xfId="4393"/>
    <cellStyle name="T_ÿÿÿÿÿ_Bieu4HTMT_!1 1 bao cao giao KH ve HTCMT vung TNB   12-12-2011" xfId="4394"/>
    <cellStyle name="T_ÿÿÿÿÿ_Bieu4HTMT_!1 1 bao cao giao KH ve HTCMT vung TNB   12-12-2011 2" xfId="4395"/>
    <cellStyle name="T_ÿÿÿÿÿ_Bieu4HTMT_KH TPCP vung TNB (03-1-2012)" xfId="4396"/>
    <cellStyle name="T_ÿÿÿÿÿ_Bieu4HTMT_KH TPCP vung TNB (03-1-2012) 2" xfId="4397"/>
    <cellStyle name="T_ÿÿÿÿÿ_KH TPCP vung TNB (03-1-2012)" xfId="4398"/>
    <cellStyle name="T_ÿÿÿÿÿ_KH TPCP vung TNB (03-1-2012) 2" xfId="4399"/>
    <cellStyle name="T_ÿÿÿÿÿ_kien giang 2" xfId="4400"/>
    <cellStyle name="T_ÿÿÿÿÿ_kien giang 2 2" xfId="4401"/>
    <cellStyle name="Text Indent A" xfId="4402"/>
    <cellStyle name="Text Indent B" xfId="4403"/>
    <cellStyle name="Text Indent B 10" xfId="4404"/>
    <cellStyle name="Text Indent B 11" xfId="4405"/>
    <cellStyle name="Text Indent B 12" xfId="4406"/>
    <cellStyle name="Text Indent B 13" xfId="4407"/>
    <cellStyle name="Text Indent B 14" xfId="4408"/>
    <cellStyle name="Text Indent B 15" xfId="4409"/>
    <cellStyle name="Text Indent B 16" xfId="4410"/>
    <cellStyle name="Text Indent B 2" xfId="4411"/>
    <cellStyle name="Text Indent B 3" xfId="4412"/>
    <cellStyle name="Text Indent B 4" xfId="4413"/>
    <cellStyle name="Text Indent B 5" xfId="4414"/>
    <cellStyle name="Text Indent B 6" xfId="4415"/>
    <cellStyle name="Text Indent B 7" xfId="4416"/>
    <cellStyle name="Text Indent B 8" xfId="4417"/>
    <cellStyle name="Text Indent B 9" xfId="4418"/>
    <cellStyle name="Text Indent C" xfId="4419"/>
    <cellStyle name="Text Indent C 10" xfId="4420"/>
    <cellStyle name="Text Indent C 11" xfId="4421"/>
    <cellStyle name="Text Indent C 12" xfId="4422"/>
    <cellStyle name="Text Indent C 13" xfId="4423"/>
    <cellStyle name="Text Indent C 14" xfId="4424"/>
    <cellStyle name="Text Indent C 15" xfId="4425"/>
    <cellStyle name="Text Indent C 16" xfId="4426"/>
    <cellStyle name="Text Indent C 2" xfId="4427"/>
    <cellStyle name="Text Indent C 3" xfId="4428"/>
    <cellStyle name="Text Indent C 4" xfId="4429"/>
    <cellStyle name="Text Indent C 5" xfId="4430"/>
    <cellStyle name="Text Indent C 6" xfId="4431"/>
    <cellStyle name="Text Indent C 7" xfId="4432"/>
    <cellStyle name="Text Indent C 8" xfId="4433"/>
    <cellStyle name="Text Indent C 9" xfId="4434"/>
    <cellStyle name="th" xfId="113"/>
    <cellStyle name="th 2" xfId="4435"/>
    <cellStyle name="þ_x005f_x001d_ð¤_x005f_x000c_¯þ_x005f_x0014__x005f_x000d_¨þU_x005f_x0001_À_x005f_x0004_ _x005f_x0015__x005f_x000f__x005f_x0001__x005f_x0001_" xfId="4436"/>
    <cellStyle name="þ_x005f_x001d_ð·_x005f_x000c_æþ'_x005f_x000d_ßþU_x005f_x0001_Ø_x005f_x0005_ü_x005f_x0014__x005f_x0007__x005f_x0001__x005f_x0001_" xfId="4437"/>
    <cellStyle name="þ_x005f_x001d_ðÇ%Uý—&amp;Hý9_x005f_x0008_Ÿ s_x005f_x000a__x005f_x0007__x005f_x0001__x005f_x0001_" xfId="4438"/>
    <cellStyle name="þ_x005f_x001d_ðK_x005f_x000c_Fý_x005f_x001b__x005f_x000d_9ýU_x005f_x0001_Ð_x005f_x0008_¦)_x005f_x0007__x005f_x0001__x005f_x0001_" xfId="4439"/>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440"/>
    <cellStyle name="þ_x005f_x005f_x005f_x001d_ð·_x005f_x005f_x005f_x000c_æþ'_x005f_x005f_x005f_x000d_ßþU_x005f_x005f_x005f_x0001_Ø_x005f_x005f_x005f_x0005_ü_x005f_x005f_x005f_x0014__x005f_x005f_x005f_x0007__x005f_x005f_x005f_x0001__x005f_x005f_x005f_x0001_" xfId="4441"/>
    <cellStyle name="þ_x005f_x005f_x005f_x001d_ðÇ%Uý—&amp;Hý9_x005f_x005f_x005f_x0008_Ÿ s_x005f_x005f_x005f_x000a__x005f_x005f_x005f_x0007__x005f_x005f_x005f_x0001__x005f_x005f_x005f_x0001_" xfId="4442"/>
    <cellStyle name="þ_x005f_x005f_x005f_x001d_ðK_x005f_x005f_x005f_x000c_Fý_x005f_x005f_x005f_x001b__x005f_x005f_x005f_x000d_9ýU_x005f_x005f_x005f_x0001_Ð_x005f_x005f_x005f_x0008_¦)_x005f_x005f_x005f_x0007__x005f_x005f_x005f_x0001__x005f_x005f_x005f_x0001_" xfId="4443"/>
    <cellStyle name="than" xfId="4444"/>
    <cellStyle name="Thanh" xfId="4445"/>
    <cellStyle name="þ_x001d_ð¤_x000c_¯þ_x0014__x000a_¨þU_x0001_À_x0004_ _x0015__x000f__x0001__x0001_" xfId="4446"/>
    <cellStyle name="þ_x001d_ð¤_x000c_¯þ_x0014__x000d_¨þU_x0001_À_x0004_ _x0015__x000f__x0001__x0001_" xfId="4447"/>
    <cellStyle name="þ_x001d_ð·_x000c_æþ'_x000a_ßþU_x0001_Ø_x0005_ü_x0014__x0007__x0001__x0001_" xfId="4448"/>
    <cellStyle name="þ_x001d_ð·_x000c_æþ'_x000d_ßþU_x0001_Ø_x0005_ü_x0014__x0007__x0001__x0001_" xfId="114"/>
    <cellStyle name="þ_x001d_ðÇ%Uý—&amp;Hý9_x0008_Ÿ s_x000a__x0007__x0001__x0001_" xfId="115"/>
    <cellStyle name="þ_x001d_ðÇ%Uý—&amp;Hý9_x0008_Ÿ_x0009_s_x000a__x0007__x0001__x0001_" xfId="4449"/>
    <cellStyle name="þ_x001d_ðK_x000c_Fý_x001b__x000a_9ýU_x0001_Ð_x0008_¦)_x0007__x0001__x0001_" xfId="4450"/>
    <cellStyle name="þ_x001d_ðK_x000c_Fý_x001b__x000d_9ýU_x0001_Ð_x0008_¦)_x0007__x0001__x0001_" xfId="4451"/>
    <cellStyle name="thuong-10" xfId="4452"/>
    <cellStyle name="thuong-11" xfId="4453"/>
    <cellStyle name="thuong-11 2" xfId="4454"/>
    <cellStyle name="Thuyet minh" xfId="4455"/>
    <cellStyle name="Tickmark" xfId="4456"/>
    <cellStyle name="Tien1" xfId="4457"/>
    <cellStyle name="Tieu_de_2" xfId="4458"/>
    <cellStyle name="Times New Roman" xfId="4459"/>
    <cellStyle name="tit1" xfId="4460"/>
    <cellStyle name="tit2" xfId="4461"/>
    <cellStyle name="tit2 2" xfId="4462"/>
    <cellStyle name="tit3" xfId="4463"/>
    <cellStyle name="tit4" xfId="4464"/>
    <cellStyle name="Title 2" xfId="4465"/>
    <cellStyle name="Tong so" xfId="4466"/>
    <cellStyle name="tong so 1" xfId="4467"/>
    <cellStyle name="Tong so_Bieu KHPTLN 2016-2020" xfId="4468"/>
    <cellStyle name="Tongcong" xfId="4469"/>
    <cellStyle name="Total 2" xfId="4470"/>
    <cellStyle name="trang" xfId="4471"/>
    <cellStyle name="tt1" xfId="4472"/>
    <cellStyle name="Tusental (0)_pldt" xfId="4473"/>
    <cellStyle name="Tusental_pldt" xfId="4474"/>
    <cellStyle name="ux_3_¼­¿ï-¾È»ê" xfId="4475"/>
    <cellStyle name="Valuta (0)_CALPREZZ" xfId="116"/>
    <cellStyle name="Valuta_ PESO ELETTR." xfId="117"/>
    <cellStyle name="VANG1" xfId="4476"/>
    <cellStyle name="VANG1 2" xfId="4477"/>
    <cellStyle name="viet" xfId="118"/>
    <cellStyle name="viet2" xfId="119"/>
    <cellStyle name="viet2 2" xfId="4478"/>
    <cellStyle name="VLB-GTKÕ" xfId="4479"/>
    <cellStyle name="VN new romanNormal" xfId="4480"/>
    <cellStyle name="VN new romanNormal 2" xfId="4481"/>
    <cellStyle name="VN new romanNormal 2 2" xfId="4482"/>
    <cellStyle name="VN new romanNormal 3" xfId="4483"/>
    <cellStyle name="VN new romanNormal 3 2" xfId="4484"/>
    <cellStyle name="VN new romanNormal_05-12  KH trung han 2016-2020 - Liem Thinh edited" xfId="4485"/>
    <cellStyle name="Vn Time 13" xfId="4486"/>
    <cellStyle name="Vn Time 14" xfId="4487"/>
    <cellStyle name="Vn Time 14 2" xfId="4488"/>
    <cellStyle name="Vn Time 14 3" xfId="4489"/>
    <cellStyle name="VN time new roman" xfId="4490"/>
    <cellStyle name="VN time new roman 2" xfId="4491"/>
    <cellStyle name="VN time new roman 2 2" xfId="4492"/>
    <cellStyle name="VN time new roman 3" xfId="4493"/>
    <cellStyle name="VN time new roman 3 2" xfId="4494"/>
    <cellStyle name="VN time new roman_05-12  KH trung han 2016-2020 - Liem Thinh edited" xfId="4495"/>
    <cellStyle name="vn_time" xfId="4496"/>
    <cellStyle name="vnbo" xfId="4497"/>
    <cellStyle name="vnbo 2" xfId="4498"/>
    <cellStyle name="vnbo 3" xfId="4499"/>
    <cellStyle name="vnhead1" xfId="4500"/>
    <cellStyle name="vnhead1 2" xfId="4501"/>
    <cellStyle name="vnhead2" xfId="4502"/>
    <cellStyle name="vnhead2 2" xfId="4503"/>
    <cellStyle name="vnhead2 3" xfId="4504"/>
    <cellStyle name="vnhead3" xfId="4505"/>
    <cellStyle name="vnhead3 2" xfId="4506"/>
    <cellStyle name="vnhead3 3" xfId="4507"/>
    <cellStyle name="vnhead4" xfId="4508"/>
    <cellStyle name="vntxt1" xfId="4509"/>
    <cellStyle name="vntxt1 10" xfId="4510"/>
    <cellStyle name="vntxt1 11" xfId="4511"/>
    <cellStyle name="vntxt1 12" xfId="4512"/>
    <cellStyle name="vntxt1 13" xfId="4513"/>
    <cellStyle name="vntxt1 14" xfId="4514"/>
    <cellStyle name="vntxt1 15" xfId="4515"/>
    <cellStyle name="vntxt1 16" xfId="4516"/>
    <cellStyle name="vntxt1 2" xfId="4517"/>
    <cellStyle name="vntxt1 3" xfId="4518"/>
    <cellStyle name="vntxt1 4" xfId="4519"/>
    <cellStyle name="vntxt1 5" xfId="4520"/>
    <cellStyle name="vntxt1 6" xfId="4521"/>
    <cellStyle name="vntxt1 7" xfId="4522"/>
    <cellStyle name="vntxt1 8" xfId="4523"/>
    <cellStyle name="vntxt1 9" xfId="4524"/>
    <cellStyle name="vntxt1_05-12  KH trung han 2016-2020 - Liem Thinh edited" xfId="4525"/>
    <cellStyle name="vntxt2" xfId="4526"/>
    <cellStyle name="W?hrung [0]_35ERI8T2gbIEMixb4v26icuOo" xfId="4527"/>
    <cellStyle name="W?hrung_35ERI8T2gbIEMixb4v26icuOo" xfId="4528"/>
    <cellStyle name="Währung [0]_68574_Materialbedarfsliste" xfId="4529"/>
    <cellStyle name="Währung_68574_Materialbedarfsliste" xfId="4530"/>
    <cellStyle name="Walutowy [0]_Invoices2001Slovakia" xfId="4531"/>
    <cellStyle name="Walutowy_Invoices2001Slovakia" xfId="4532"/>
    <cellStyle name="Warning Text 2" xfId="4533"/>
    <cellStyle name="wrap" xfId="4534"/>
    <cellStyle name="Wไhrung [0]_35ERI8T2gbIEMixb4v26icuOo" xfId="4535"/>
    <cellStyle name="Wไhrung_35ERI8T2gbIEMixb4v26icuOo" xfId="4536"/>
    <cellStyle name="xan1" xfId="4537"/>
    <cellStyle name="xuan" xfId="120"/>
    <cellStyle name="y" xfId="4538"/>
    <cellStyle name="y 2" xfId="4539"/>
    <cellStyle name="Ý kh¸c_B¶ng 1 (2)" xfId="4540"/>
    <cellStyle name="เครื่องหมายสกุลเงิน [0]_FTC_OFFER" xfId="4541"/>
    <cellStyle name="เครื่องหมายสกุลเงิน_FTC_OFFER" xfId="4542"/>
    <cellStyle name="ปกติ_FTC_OFFER" xfId="4543"/>
    <cellStyle name=" [0.00]_ Att. 1- Cover" xfId="121"/>
    <cellStyle name="_ Att. 1- Cover" xfId="122"/>
    <cellStyle name="?_ Att. 1- Cover" xfId="123"/>
    <cellStyle name="똿뗦먛귟 [0.00]_PRODUCT DETAIL Q1" xfId="124"/>
    <cellStyle name="똿뗦먛귟_PRODUCT DETAIL Q1" xfId="125"/>
    <cellStyle name="믅됞 [0.00]_PRODUCT DETAIL Q1" xfId="126"/>
    <cellStyle name="믅됞_PRODUCT DETAIL Q1" xfId="127"/>
    <cellStyle name="백분율_††††† " xfId="4544"/>
    <cellStyle name="뷭?_BOOKSHIP" xfId="128"/>
    <cellStyle name="안건회계법인" xfId="129"/>
    <cellStyle name="콤맀_Sheet1_총괄표 (수출입) (2)" xfId="4545"/>
    <cellStyle name="콤마 [ - 유형1" xfId="4546"/>
    <cellStyle name="콤마 [ - 유형2" xfId="4547"/>
    <cellStyle name="콤마 [ - 유형3" xfId="4548"/>
    <cellStyle name="콤마 [ - 유형4" xfId="4549"/>
    <cellStyle name="콤마 [ - 유형5" xfId="4550"/>
    <cellStyle name="콤마 [ - 유형6" xfId="4551"/>
    <cellStyle name="콤마 [ - 유형7" xfId="4552"/>
    <cellStyle name="콤마 [ - 유형8" xfId="4553"/>
    <cellStyle name="콤마 [0]_ 비목별 월별기술 " xfId="130"/>
    <cellStyle name="콤마_ 비목별 월별기술 " xfId="131"/>
    <cellStyle name="통화 [0]_††††† " xfId="4554"/>
    <cellStyle name="통화_††††† " xfId="4555"/>
    <cellStyle name="표섀_변경(최종)" xfId="4556"/>
    <cellStyle name="표준_ 97년 경영분석(안)" xfId="4557"/>
    <cellStyle name="표줠_Sheet1_1_총괄표 (수출입) (2)" xfId="4558"/>
    <cellStyle name="一般_00Q3902REV.1" xfId="132"/>
    <cellStyle name="千分位[0]_00Q3902REV.1" xfId="133"/>
    <cellStyle name="千分位_00Q3902REV.1" xfId="134"/>
    <cellStyle name="桁区切り [0.00]_BE-BQ" xfId="4559"/>
    <cellStyle name="桁区切り_BE-BQ" xfId="4560"/>
    <cellStyle name="標準_(A1)BOQ " xfId="4561"/>
    <cellStyle name="貨幣 [0]_00Q3902REV.1" xfId="135"/>
    <cellStyle name="貨幣[0]_BRE" xfId="136"/>
    <cellStyle name="貨幣_00Q3902REV.1" xfId="137"/>
    <cellStyle name="通貨 [0.00]_BE-BQ" xfId="4562"/>
    <cellStyle name="通貨_BE-BQ" xfId="456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C/AppData/Local/Microsoft/Windows/Temporary%20Internet%20Files/Content.IE5/ZRITJB1Y/KH%202016%20(NSTW%20-%20NSDP)%20Ch&#237;nh%20th&#7913;c%20nhap%20bieu%208123%20ngay%2026-11-2015%20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N\MGT-DRT\MGT-IMPR\MGT-SC@\BA0397\INSULT'N\INS\ASK\PIPE-03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HANH%20SON/KE%20HOACH%202016/TRUC%20GUI/ke%20hoach%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refreshError="1"/>
      <sheetData sheetId="1238" refreshError="1"/>
      <sheetData sheetId="12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sheetData sheetId="54"/>
      <sheetData sheetId="55"/>
      <sheetData sheetId="56"/>
      <sheetData sheetId="57">
        <row r="123">
          <cell r="F123">
            <v>4.5632445555441416E-2</v>
          </cell>
        </row>
      </sheetData>
      <sheetData sheetId="58">
        <row r="99">
          <cell r="BP99">
            <v>6.7156099999999999</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A"/>
      <sheetName val="2010"/>
      <sheetName val="2011"/>
      <sheetName val="2012"/>
      <sheetName val="Tóm tắt"/>
      <sheetName val="Bieu 9 Chitiet no XDCB NSTW"/>
      <sheetName val="Bieu 10 Chi tiet no XDCB TPCP"/>
      <sheetName val="2013"/>
      <sheetName val="2014"/>
      <sheetName val="2015"/>
      <sheetName val="TH VON 11-15"/>
      <sheetName val="TH11-14"/>
      <sheetName val="Bieu 8 TH No XDCB"/>
      <sheetName val="Bieu 5 HTMT"/>
      <sheetName val="Bieu 5a"/>
      <sheetName val="Bieu 5c"/>
      <sheetName val="Biểu 5d"/>
      <sheetName val="Bieu 20 TPCQDP"/>
      <sheetName val="ung 2015"/>
      <sheetName val="LOCDA"/>
      <sheetName val="Xo so"/>
      <sheetName val="SL 2015"/>
      <sheetName val="BM 22 - DA chua bo tri von"/>
      <sheetName val="BM 21 - vốn huyện"/>
      <sheetName val="bieu 6"/>
      <sheetName val="phuc vu bieu 6"/>
      <sheetName val="thong ke"/>
      <sheetName val="thong ke nguon"/>
      <sheetName val="NSĐP"/>
      <sheetName val="thong ke loi"/>
      <sheetName val="BANCO (2)"/>
      <sheetName val="MT DPi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7">
          <cell r="N7" t="str">
            <v>Nhu cầu vốn trung hạn 2016-2020 ( sau khi rà soát)</v>
          </cell>
          <cell r="O7" t="str">
            <v>Nhu cầu kế hoạch 2016</v>
          </cell>
          <cell r="P7" t="str">
            <v>Tình trạng</v>
          </cell>
          <cell r="V7" t="str">
            <v>Tình trạng trung hạn</v>
          </cell>
        </row>
        <row r="9">
          <cell r="N9">
            <v>12</v>
          </cell>
          <cell r="O9">
            <v>12</v>
          </cell>
          <cell r="P9">
            <v>13</v>
          </cell>
          <cell r="V9">
            <v>13</v>
          </cell>
        </row>
        <row r="10">
          <cell r="N10">
            <v>5906083</v>
          </cell>
          <cell r="O10">
            <v>1755778.5</v>
          </cell>
        </row>
        <row r="11">
          <cell r="N11">
            <v>2406083</v>
          </cell>
          <cell r="O11">
            <v>1035103</v>
          </cell>
        </row>
        <row r="12">
          <cell r="N12">
            <v>52938</v>
          </cell>
          <cell r="O12">
            <v>52656</v>
          </cell>
          <cell r="P12">
            <v>0</v>
          </cell>
          <cell r="V12">
            <v>0</v>
          </cell>
        </row>
        <row r="13">
          <cell r="N13">
            <v>1020</v>
          </cell>
          <cell r="O13">
            <v>1020</v>
          </cell>
          <cell r="P13" t="str">
            <v>Trả nợ</v>
          </cell>
          <cell r="V13" t="str">
            <v>Trả nợ</v>
          </cell>
        </row>
        <row r="14">
          <cell r="N14">
            <v>1791</v>
          </cell>
          <cell r="O14">
            <v>1791</v>
          </cell>
          <cell r="P14" t="str">
            <v>Trả nợ</v>
          </cell>
          <cell r="V14" t="str">
            <v>Trả nợ</v>
          </cell>
        </row>
        <row r="15">
          <cell r="N15">
            <v>1754</v>
          </cell>
          <cell r="O15">
            <v>1754</v>
          </cell>
          <cell r="P15" t="str">
            <v>Trả nợ</v>
          </cell>
          <cell r="V15" t="str">
            <v>Trả nợ</v>
          </cell>
        </row>
        <row r="16">
          <cell r="N16">
            <v>2555</v>
          </cell>
          <cell r="O16">
            <v>2555</v>
          </cell>
          <cell r="P16" t="str">
            <v>Trả nợ</v>
          </cell>
          <cell r="V16" t="str">
            <v>Trả nợ</v>
          </cell>
        </row>
        <row r="17">
          <cell r="N17">
            <v>25270</v>
          </cell>
          <cell r="O17">
            <v>25270</v>
          </cell>
          <cell r="P17" t="str">
            <v>Trả nợ</v>
          </cell>
          <cell r="V17" t="str">
            <v>Trả nợ</v>
          </cell>
        </row>
        <row r="18">
          <cell r="N18">
            <v>545</v>
          </cell>
          <cell r="O18">
            <v>545</v>
          </cell>
          <cell r="P18" t="str">
            <v>Trả nợ</v>
          </cell>
          <cell r="V18" t="str">
            <v>Trả nợ</v>
          </cell>
        </row>
        <row r="19">
          <cell r="N19">
            <v>4668</v>
          </cell>
          <cell r="O19">
            <v>4668</v>
          </cell>
          <cell r="P19" t="str">
            <v>Trả nợ</v>
          </cell>
          <cell r="V19" t="str">
            <v>Trả nợ</v>
          </cell>
        </row>
        <row r="20">
          <cell r="N20">
            <v>2596</v>
          </cell>
          <cell r="O20">
            <v>2596</v>
          </cell>
          <cell r="P20" t="str">
            <v>Trả nợ</v>
          </cell>
          <cell r="V20" t="str">
            <v>Trả nợ</v>
          </cell>
        </row>
        <row r="21">
          <cell r="N21">
            <v>1447</v>
          </cell>
          <cell r="O21">
            <v>1447</v>
          </cell>
          <cell r="P21" t="str">
            <v>Trả nợ</v>
          </cell>
          <cell r="V21" t="str">
            <v>Trả nợ</v>
          </cell>
        </row>
        <row r="22">
          <cell r="N22">
            <v>345</v>
          </cell>
          <cell r="O22">
            <v>345</v>
          </cell>
          <cell r="P22" t="str">
            <v>Trả nợ</v>
          </cell>
          <cell r="V22" t="str">
            <v>Trả nợ</v>
          </cell>
        </row>
        <row r="23">
          <cell r="N23">
            <v>0</v>
          </cell>
          <cell r="O23">
            <v>0</v>
          </cell>
          <cell r="P23" t="str">
            <v>Trả nợ</v>
          </cell>
          <cell r="V23" t="str">
            <v>Trả nợ</v>
          </cell>
        </row>
        <row r="24">
          <cell r="N24">
            <v>68</v>
          </cell>
          <cell r="O24">
            <v>68</v>
          </cell>
          <cell r="P24" t="str">
            <v>Trả nợ</v>
          </cell>
          <cell r="V24" t="str">
            <v>Trả nợ</v>
          </cell>
        </row>
        <row r="25">
          <cell r="N25">
            <v>133</v>
          </cell>
          <cell r="O25">
            <v>133</v>
          </cell>
          <cell r="P25" t="str">
            <v>Trả nợ</v>
          </cell>
          <cell r="V25" t="str">
            <v>Trả nợ</v>
          </cell>
        </row>
        <row r="26">
          <cell r="N26">
            <v>174</v>
          </cell>
          <cell r="O26">
            <v>174</v>
          </cell>
          <cell r="P26" t="str">
            <v>Trả nợ</v>
          </cell>
          <cell r="V26" t="str">
            <v>Trả nợ</v>
          </cell>
        </row>
        <row r="27">
          <cell r="N27">
            <v>2550</v>
          </cell>
          <cell r="O27">
            <v>2550</v>
          </cell>
          <cell r="P27" t="str">
            <v>Trả nợ</v>
          </cell>
          <cell r="V27" t="str">
            <v>Trả nợ</v>
          </cell>
        </row>
        <row r="28">
          <cell r="N28">
            <v>5490</v>
          </cell>
          <cell r="O28">
            <v>5490</v>
          </cell>
          <cell r="P28" t="str">
            <v>Trả nợ</v>
          </cell>
          <cell r="V28" t="str">
            <v>Trả nợ</v>
          </cell>
        </row>
        <row r="29">
          <cell r="N29">
            <v>984</v>
          </cell>
          <cell r="O29">
            <v>900</v>
          </cell>
          <cell r="P29" t="str">
            <v>Trả nợ</v>
          </cell>
          <cell r="V29" t="str">
            <v>Trả nợ</v>
          </cell>
        </row>
        <row r="30">
          <cell r="N30">
            <v>1548</v>
          </cell>
          <cell r="O30">
            <v>1350</v>
          </cell>
          <cell r="P30" t="str">
            <v>Trả nợ</v>
          </cell>
          <cell r="V30" t="str">
            <v>Trả nợ</v>
          </cell>
        </row>
        <row r="31">
          <cell r="N31">
            <v>218107</v>
          </cell>
          <cell r="O31">
            <v>218047</v>
          </cell>
        </row>
        <row r="32">
          <cell r="N32">
            <v>645</v>
          </cell>
          <cell r="O32">
            <v>645</v>
          </cell>
          <cell r="P32" t="str">
            <v>dứt điểm</v>
          </cell>
          <cell r="V32" t="str">
            <v>Chuyển tiếp</v>
          </cell>
        </row>
        <row r="33">
          <cell r="N33">
            <v>4000</v>
          </cell>
          <cell r="O33">
            <v>4000</v>
          </cell>
          <cell r="P33" t="str">
            <v>dứt điểm</v>
          </cell>
          <cell r="V33" t="str">
            <v>Chuyển tiếp</v>
          </cell>
        </row>
        <row r="34">
          <cell r="N34">
            <v>4000</v>
          </cell>
          <cell r="O34">
            <v>4000</v>
          </cell>
          <cell r="P34" t="str">
            <v>dứt điểm</v>
          </cell>
          <cell r="V34" t="str">
            <v>Chuyển tiếp</v>
          </cell>
        </row>
        <row r="35">
          <cell r="N35">
            <v>9300</v>
          </cell>
          <cell r="O35">
            <v>9300</v>
          </cell>
          <cell r="P35" t="str">
            <v>dứt điểm</v>
          </cell>
          <cell r="V35" t="str">
            <v>Chuyển tiếp</v>
          </cell>
        </row>
        <row r="36">
          <cell r="N36">
            <v>16900</v>
          </cell>
          <cell r="O36">
            <v>16900</v>
          </cell>
          <cell r="P36" t="str">
            <v>dứt điểm</v>
          </cell>
          <cell r="V36" t="str">
            <v>Chuyển tiếp</v>
          </cell>
        </row>
        <row r="37">
          <cell r="N37">
            <v>6200</v>
          </cell>
          <cell r="O37">
            <v>6200</v>
          </cell>
          <cell r="P37" t="str">
            <v>dứt điểm</v>
          </cell>
          <cell r="V37" t="str">
            <v>Chuyển tiếp</v>
          </cell>
        </row>
        <row r="38">
          <cell r="N38">
            <v>3600</v>
          </cell>
          <cell r="O38">
            <v>3600</v>
          </cell>
          <cell r="P38" t="str">
            <v>dứt điểm</v>
          </cell>
          <cell r="V38" t="str">
            <v>Chuyển tiếp</v>
          </cell>
        </row>
        <row r="39">
          <cell r="N39">
            <v>8760</v>
          </cell>
          <cell r="O39">
            <v>8760</v>
          </cell>
          <cell r="P39" t="str">
            <v>dứt điểm</v>
          </cell>
          <cell r="V39" t="str">
            <v>Chuyển tiếp</v>
          </cell>
        </row>
        <row r="40">
          <cell r="N40">
            <v>2091</v>
          </cell>
          <cell r="O40">
            <v>2091</v>
          </cell>
          <cell r="P40" t="str">
            <v>dứt điểm</v>
          </cell>
          <cell r="V40" t="str">
            <v>Chuyển tiếp</v>
          </cell>
        </row>
        <row r="41">
          <cell r="N41">
            <v>0</v>
          </cell>
          <cell r="O41">
            <v>0</v>
          </cell>
          <cell r="P41" t="str">
            <v>dứt điểm</v>
          </cell>
          <cell r="V41" t="str">
            <v>Chuyển tiếp</v>
          </cell>
        </row>
        <row r="42">
          <cell r="N42">
            <v>14490</v>
          </cell>
          <cell r="O42">
            <v>14490</v>
          </cell>
          <cell r="P42" t="str">
            <v>dứt điểm</v>
          </cell>
          <cell r="V42" t="str">
            <v>Chuyển tiếp</v>
          </cell>
        </row>
        <row r="43">
          <cell r="N43">
            <v>15212</v>
          </cell>
          <cell r="O43">
            <v>15212</v>
          </cell>
          <cell r="P43" t="str">
            <v>dứt điểm</v>
          </cell>
          <cell r="V43" t="str">
            <v>Chuyển tiếp</v>
          </cell>
        </row>
        <row r="44">
          <cell r="N44">
            <v>8589</v>
          </cell>
          <cell r="O44">
            <v>8589</v>
          </cell>
          <cell r="P44" t="str">
            <v>dứt điểm</v>
          </cell>
          <cell r="V44" t="str">
            <v>Chuyển tiếp</v>
          </cell>
        </row>
        <row r="45">
          <cell r="N45">
            <v>7453</v>
          </cell>
          <cell r="O45">
            <v>7453</v>
          </cell>
          <cell r="P45" t="str">
            <v>dứt điểm</v>
          </cell>
          <cell r="V45" t="str">
            <v>Chuyển tiếp</v>
          </cell>
        </row>
        <row r="46">
          <cell r="N46">
            <v>19827</v>
          </cell>
          <cell r="O46">
            <v>19827</v>
          </cell>
          <cell r="P46" t="str">
            <v>dứt điểm</v>
          </cell>
          <cell r="V46" t="str">
            <v>Chuyển tiếp</v>
          </cell>
        </row>
        <row r="47">
          <cell r="N47">
            <v>3770</v>
          </cell>
          <cell r="O47">
            <v>3770</v>
          </cell>
          <cell r="P47" t="str">
            <v>dứt điểm</v>
          </cell>
          <cell r="V47" t="str">
            <v>Chuyển tiếp</v>
          </cell>
        </row>
        <row r="48">
          <cell r="N48">
            <v>15230</v>
          </cell>
          <cell r="O48">
            <v>15230</v>
          </cell>
          <cell r="P48" t="str">
            <v>dứt điểm</v>
          </cell>
          <cell r="V48" t="str">
            <v>Chuyển tiếp</v>
          </cell>
        </row>
        <row r="49">
          <cell r="N49">
            <v>5000</v>
          </cell>
          <cell r="O49">
            <v>5000</v>
          </cell>
          <cell r="P49" t="str">
            <v>dứt điểm</v>
          </cell>
          <cell r="V49" t="str">
            <v>Chuyển tiếp</v>
          </cell>
        </row>
        <row r="50">
          <cell r="N50">
            <v>3648</v>
          </cell>
          <cell r="O50">
            <v>3600</v>
          </cell>
          <cell r="P50" t="str">
            <v>dứt điểm</v>
          </cell>
          <cell r="V50" t="str">
            <v>Chuyển tiếp</v>
          </cell>
        </row>
        <row r="51">
          <cell r="N51">
            <v>6000</v>
          </cell>
          <cell r="O51">
            <v>6000</v>
          </cell>
          <cell r="P51" t="str">
            <v>dứt điểm</v>
          </cell>
          <cell r="V51" t="str">
            <v>Chuyển tiếp</v>
          </cell>
        </row>
        <row r="52">
          <cell r="N52">
            <v>10312</v>
          </cell>
          <cell r="O52">
            <v>10300</v>
          </cell>
          <cell r="P52" t="str">
            <v>dứt điểm</v>
          </cell>
          <cell r="V52" t="str">
            <v>Chuyển tiếp</v>
          </cell>
        </row>
        <row r="53">
          <cell r="N53">
            <v>22207</v>
          </cell>
          <cell r="O53">
            <v>22207</v>
          </cell>
          <cell r="P53" t="str">
            <v>dứt điểm</v>
          </cell>
          <cell r="V53" t="str">
            <v>Chuyển tiếp</v>
          </cell>
        </row>
        <row r="54">
          <cell r="N54">
            <v>19873</v>
          </cell>
          <cell r="O54">
            <v>19873</v>
          </cell>
          <cell r="P54" t="str">
            <v>dứt điểm</v>
          </cell>
          <cell r="V54" t="str">
            <v>Chuyển tiếp</v>
          </cell>
        </row>
        <row r="55">
          <cell r="N55">
            <v>11000</v>
          </cell>
          <cell r="O55">
            <v>11000</v>
          </cell>
          <cell r="P55" t="str">
            <v>dứt điểm</v>
          </cell>
          <cell r="V55" t="str">
            <v>Chuyển tiếp</v>
          </cell>
        </row>
        <row r="56">
          <cell r="N56">
            <v>116060</v>
          </cell>
          <cell r="O56">
            <v>77373</v>
          </cell>
          <cell r="P56" t="str">
            <v>chuyển tiếp</v>
          </cell>
          <cell r="V56" t="str">
            <v>Chuyển tiếp</v>
          </cell>
        </row>
        <row r="57">
          <cell r="N57">
            <v>521286</v>
          </cell>
          <cell r="O57">
            <v>234827</v>
          </cell>
        </row>
        <row r="58">
          <cell r="N58">
            <v>13188</v>
          </cell>
          <cell r="O58">
            <v>6500</v>
          </cell>
          <cell r="P58" t="str">
            <v>chuyển tiếp</v>
          </cell>
          <cell r="V58" t="str">
            <v>Chuyển tiếp</v>
          </cell>
        </row>
        <row r="59">
          <cell r="N59">
            <v>15000</v>
          </cell>
          <cell r="O59">
            <v>3000</v>
          </cell>
          <cell r="P59" t="str">
            <v>chuyển tiếp</v>
          </cell>
          <cell r="V59" t="str">
            <v>Chuyển tiếp</v>
          </cell>
        </row>
        <row r="60">
          <cell r="N60">
            <v>27236</v>
          </cell>
          <cell r="O60">
            <v>15000</v>
          </cell>
          <cell r="P60" t="str">
            <v>chuyển tiếp</v>
          </cell>
          <cell r="V60" t="str">
            <v>Chuyển tiếp</v>
          </cell>
        </row>
        <row r="61">
          <cell r="N61">
            <v>89529</v>
          </cell>
          <cell r="O61">
            <v>30000</v>
          </cell>
          <cell r="P61" t="str">
            <v>chuyển tiếp</v>
          </cell>
          <cell r="V61" t="str">
            <v>Chuyển tiếp</v>
          </cell>
        </row>
        <row r="62">
          <cell r="N62">
            <v>41796</v>
          </cell>
          <cell r="O62">
            <v>20000</v>
          </cell>
          <cell r="P62" t="str">
            <v>chuyển tiếp</v>
          </cell>
          <cell r="V62" t="str">
            <v>Chuyển tiếp</v>
          </cell>
        </row>
        <row r="63">
          <cell r="N63">
            <v>24024</v>
          </cell>
          <cell r="O63">
            <v>10000</v>
          </cell>
          <cell r="P63" t="str">
            <v>chuyển tiếp</v>
          </cell>
          <cell r="V63" t="str">
            <v>Chuyển tiếp</v>
          </cell>
        </row>
        <row r="64">
          <cell r="N64">
            <v>21532</v>
          </cell>
          <cell r="O64">
            <v>10000</v>
          </cell>
          <cell r="P64" t="str">
            <v>chuyển tiếp</v>
          </cell>
          <cell r="V64" t="str">
            <v>Chuyển tiếp</v>
          </cell>
        </row>
        <row r="65">
          <cell r="N65">
            <v>5500</v>
          </cell>
          <cell r="O65">
            <v>2750</v>
          </cell>
          <cell r="P65" t="str">
            <v>chuyển tiếp</v>
          </cell>
          <cell r="V65" t="str">
            <v>Chuyển tiếp</v>
          </cell>
        </row>
        <row r="66">
          <cell r="N66">
            <v>60882</v>
          </cell>
          <cell r="O66">
            <v>30000</v>
          </cell>
          <cell r="P66" t="str">
            <v>chuyển tiếp</v>
          </cell>
          <cell r="V66" t="str">
            <v>Chuyển tiếp</v>
          </cell>
        </row>
        <row r="67">
          <cell r="N67">
            <v>1310</v>
          </cell>
          <cell r="O67">
            <v>655</v>
          </cell>
          <cell r="P67" t="str">
            <v>chuyển tiếp</v>
          </cell>
          <cell r="V67" t="str">
            <v>Chuyển tiếp</v>
          </cell>
        </row>
        <row r="68">
          <cell r="N68">
            <v>141814</v>
          </cell>
          <cell r="O68">
            <v>35000</v>
          </cell>
          <cell r="P68" t="str">
            <v>chuyển tiếp</v>
          </cell>
          <cell r="V68" t="str">
            <v>Chuyển tiếp</v>
          </cell>
        </row>
        <row r="69">
          <cell r="N69">
            <v>50000</v>
          </cell>
          <cell r="O69">
            <v>10000</v>
          </cell>
          <cell r="P69" t="str">
            <v>chuyển tiếp</v>
          </cell>
          <cell r="V69" t="str">
            <v>Chuyển tiếp</v>
          </cell>
        </row>
        <row r="70">
          <cell r="N70">
            <v>29475</v>
          </cell>
          <cell r="O70">
            <v>14000</v>
          </cell>
          <cell r="P70" t="str">
            <v>chuyển tiếp</v>
          </cell>
          <cell r="V70" t="str">
            <v>Chuyển tiếp</v>
          </cell>
        </row>
        <row r="71">
          <cell r="O71">
            <v>34876</v>
          </cell>
          <cell r="P71" t="str">
            <v>chuyển tiếp</v>
          </cell>
          <cell r="V71" t="str">
            <v>Chuyển tiếp</v>
          </cell>
        </row>
        <row r="72">
          <cell r="O72">
            <v>13046</v>
          </cell>
          <cell r="P72" t="str">
            <v>chuyển tiếp</v>
          </cell>
          <cell r="V72" t="str">
            <v>Chuyển tiếp</v>
          </cell>
        </row>
        <row r="73">
          <cell r="N73">
            <v>1042028</v>
          </cell>
          <cell r="O73">
            <v>452200</v>
          </cell>
        </row>
        <row r="74">
          <cell r="N74">
            <v>689256</v>
          </cell>
          <cell r="O74">
            <v>260276</v>
          </cell>
        </row>
        <row r="75">
          <cell r="N75">
            <v>188733</v>
          </cell>
          <cell r="O75">
            <v>60000</v>
          </cell>
          <cell r="P75" t="str">
            <v>Đối ứng</v>
          </cell>
          <cell r="V75" t="str">
            <v>Đối ứng</v>
          </cell>
        </row>
        <row r="76">
          <cell r="N76">
            <v>244604</v>
          </cell>
          <cell r="O76">
            <v>61150</v>
          </cell>
          <cell r="P76" t="str">
            <v>Đối ứng</v>
          </cell>
          <cell r="V76" t="str">
            <v>Đối ứng</v>
          </cell>
        </row>
        <row r="77">
          <cell r="N77">
            <v>74672</v>
          </cell>
          <cell r="O77">
            <v>37000</v>
          </cell>
          <cell r="P77" t="str">
            <v>Đối ứng</v>
          </cell>
          <cell r="V77" t="str">
            <v>Đối ứng</v>
          </cell>
        </row>
        <row r="78">
          <cell r="N78">
            <v>26481</v>
          </cell>
          <cell r="O78">
            <v>26480</v>
          </cell>
          <cell r="P78" t="str">
            <v>Đối ứng</v>
          </cell>
          <cell r="V78" t="str">
            <v>Đối ứng</v>
          </cell>
        </row>
        <row r="79">
          <cell r="N79">
            <v>5679</v>
          </cell>
          <cell r="O79">
            <v>5670</v>
          </cell>
          <cell r="P79" t="str">
            <v>Đối ứng</v>
          </cell>
          <cell r="V79" t="str">
            <v>Đối ứng</v>
          </cell>
        </row>
        <row r="80">
          <cell r="N80">
            <v>80824</v>
          </cell>
          <cell r="O80">
            <v>30000</v>
          </cell>
          <cell r="P80" t="str">
            <v>Đối ứng</v>
          </cell>
          <cell r="V80" t="str">
            <v>Đối ứng</v>
          </cell>
        </row>
        <row r="81">
          <cell r="N81">
            <v>10984</v>
          </cell>
          <cell r="O81">
            <v>10984</v>
          </cell>
          <cell r="P81" t="str">
            <v>Đối ứng</v>
          </cell>
          <cell r="V81" t="str">
            <v>Đối ứng</v>
          </cell>
        </row>
        <row r="82">
          <cell r="N82">
            <v>48287</v>
          </cell>
          <cell r="O82">
            <v>20000</v>
          </cell>
          <cell r="P82" t="str">
            <v>Đối ứng</v>
          </cell>
          <cell r="V82" t="str">
            <v>Đối ứng</v>
          </cell>
        </row>
        <row r="83">
          <cell r="N83">
            <v>8992</v>
          </cell>
          <cell r="O83">
            <v>8992</v>
          </cell>
          <cell r="P83" t="str">
            <v>Đối ứng</v>
          </cell>
          <cell r="V83" t="str">
            <v>Đối ứng</v>
          </cell>
        </row>
        <row r="84">
          <cell r="N84">
            <v>311536</v>
          </cell>
          <cell r="O84">
            <v>152524</v>
          </cell>
        </row>
        <row r="85">
          <cell r="N85">
            <v>54186</v>
          </cell>
          <cell r="O85">
            <v>10000</v>
          </cell>
          <cell r="P85" t="str">
            <v>Đối ứng</v>
          </cell>
          <cell r="V85" t="str">
            <v>Đối ứng</v>
          </cell>
        </row>
        <row r="86">
          <cell r="N86">
            <v>14957</v>
          </cell>
          <cell r="O86">
            <v>14957</v>
          </cell>
          <cell r="P86" t="str">
            <v>Đối ứng</v>
          </cell>
          <cell r="V86" t="str">
            <v>Đối ứng</v>
          </cell>
        </row>
        <row r="87">
          <cell r="N87">
            <v>234826</v>
          </cell>
          <cell r="O87">
            <v>120000</v>
          </cell>
          <cell r="P87" t="str">
            <v>Đối ứng</v>
          </cell>
          <cell r="V87" t="str">
            <v>Đối ứng</v>
          </cell>
        </row>
        <row r="88">
          <cell r="N88">
            <v>2745</v>
          </cell>
          <cell r="O88">
            <v>2745</v>
          </cell>
          <cell r="P88" t="str">
            <v>Đối ứng</v>
          </cell>
          <cell r="V88" t="str">
            <v>Đối ứng</v>
          </cell>
        </row>
        <row r="89">
          <cell r="N89">
            <v>4822</v>
          </cell>
          <cell r="O89">
            <v>4822</v>
          </cell>
          <cell r="P89" t="str">
            <v>Đối ứng</v>
          </cell>
          <cell r="V89" t="str">
            <v>Đối ứng</v>
          </cell>
        </row>
        <row r="90">
          <cell r="N90">
            <v>41236</v>
          </cell>
          <cell r="O90">
            <v>39400</v>
          </cell>
        </row>
        <row r="91">
          <cell r="N91">
            <v>6056</v>
          </cell>
          <cell r="O91">
            <v>4400</v>
          </cell>
          <cell r="P91" t="str">
            <v>Đối ứng</v>
          </cell>
          <cell r="V91" t="str">
            <v>Đối ứng</v>
          </cell>
        </row>
        <row r="92">
          <cell r="N92">
            <v>2800</v>
          </cell>
          <cell r="O92">
            <v>2800</v>
          </cell>
          <cell r="P92" t="str">
            <v>Đối ứng</v>
          </cell>
          <cell r="V92" t="str">
            <v>Đối ứng</v>
          </cell>
        </row>
        <row r="93">
          <cell r="N93">
            <v>16594</v>
          </cell>
          <cell r="O93">
            <v>16500</v>
          </cell>
          <cell r="P93" t="str">
            <v>Đối ứng</v>
          </cell>
          <cell r="V93" t="str">
            <v>Đối ứng</v>
          </cell>
        </row>
        <row r="94">
          <cell r="N94">
            <v>15786</v>
          </cell>
          <cell r="O94">
            <v>15700</v>
          </cell>
          <cell r="P94" t="str">
            <v>Đối ứng</v>
          </cell>
          <cell r="V94" t="str">
            <v>Đối ứng</v>
          </cell>
        </row>
        <row r="95">
          <cell r="N95">
            <v>112161</v>
          </cell>
        </row>
        <row r="96">
          <cell r="N96">
            <v>0</v>
          </cell>
        </row>
        <row r="97">
          <cell r="N97">
            <v>343503</v>
          </cell>
        </row>
        <row r="98">
          <cell r="N98">
            <v>1500000</v>
          </cell>
          <cell r="O98">
            <v>378465</v>
          </cell>
        </row>
        <row r="99">
          <cell r="N99">
            <v>1531</v>
          </cell>
          <cell r="O99">
            <v>1531</v>
          </cell>
        </row>
        <row r="100">
          <cell r="N100">
            <v>525</v>
          </cell>
          <cell r="O100">
            <v>525</v>
          </cell>
          <cell r="P100" t="str">
            <v>Trả nợ</v>
          </cell>
          <cell r="V100" t="str">
            <v>Trả nợ</v>
          </cell>
        </row>
        <row r="101">
          <cell r="N101">
            <v>962</v>
          </cell>
          <cell r="O101">
            <v>962</v>
          </cell>
          <cell r="P101" t="str">
            <v>Trả nợ</v>
          </cell>
          <cell r="V101" t="str">
            <v>Trả nợ</v>
          </cell>
        </row>
        <row r="102">
          <cell r="N102">
            <v>44</v>
          </cell>
          <cell r="O102">
            <v>44</v>
          </cell>
          <cell r="P102" t="str">
            <v>Trả nợ</v>
          </cell>
          <cell r="V102" t="str">
            <v>Trả nợ</v>
          </cell>
        </row>
        <row r="103">
          <cell r="N103">
            <v>250000</v>
          </cell>
          <cell r="O103">
            <v>55000</v>
          </cell>
        </row>
        <row r="104">
          <cell r="N104">
            <v>150000</v>
          </cell>
          <cell r="O104">
            <v>30000</v>
          </cell>
          <cell r="P104" t="str">
            <v>chuyển tiếp</v>
          </cell>
          <cell r="V104" t="str">
            <v>Chuyển tiếp</v>
          </cell>
        </row>
        <row r="105">
          <cell r="N105">
            <v>100000</v>
          </cell>
          <cell r="O105">
            <v>25000</v>
          </cell>
          <cell r="P105" t="str">
            <v>chuyển tiếp</v>
          </cell>
          <cell r="V105" t="str">
            <v>Chuyển tiếp</v>
          </cell>
        </row>
        <row r="106">
          <cell r="N106">
            <v>246469</v>
          </cell>
          <cell r="O106">
            <v>119434</v>
          </cell>
        </row>
        <row r="107">
          <cell r="N107">
            <v>153692</v>
          </cell>
          <cell r="O107">
            <v>78843</v>
          </cell>
        </row>
        <row r="108">
          <cell r="N108">
            <v>11421</v>
          </cell>
          <cell r="O108">
            <v>11421</v>
          </cell>
          <cell r="P108" t="str">
            <v>Đối ứng</v>
          </cell>
          <cell r="V108" t="str">
            <v>Đối ứng</v>
          </cell>
        </row>
        <row r="109">
          <cell r="N109">
            <v>97932</v>
          </cell>
          <cell r="O109">
            <v>40000</v>
          </cell>
          <cell r="P109" t="str">
            <v>Đối ứng</v>
          </cell>
          <cell r="V109" t="str">
            <v>Đối ứng</v>
          </cell>
        </row>
        <row r="110">
          <cell r="N110">
            <v>3427</v>
          </cell>
          <cell r="O110">
            <v>3427</v>
          </cell>
          <cell r="P110" t="str">
            <v>Đối ứng</v>
          </cell>
          <cell r="V110" t="str">
            <v>Đối ứng</v>
          </cell>
        </row>
        <row r="111">
          <cell r="N111">
            <v>3425</v>
          </cell>
          <cell r="O111">
            <v>3425</v>
          </cell>
          <cell r="P111" t="str">
            <v>Đối ứng</v>
          </cell>
          <cell r="V111" t="str">
            <v>Đối ứng</v>
          </cell>
        </row>
        <row r="112">
          <cell r="N112">
            <v>26917</v>
          </cell>
          <cell r="O112">
            <v>10000</v>
          </cell>
          <cell r="P112" t="str">
            <v>Đối ứng</v>
          </cell>
          <cell r="V112" t="str">
            <v>Đối ứng</v>
          </cell>
        </row>
        <row r="113">
          <cell r="N113">
            <v>5070</v>
          </cell>
          <cell r="O113">
            <v>5070</v>
          </cell>
          <cell r="P113" t="str">
            <v>Đối ứng</v>
          </cell>
          <cell r="V113" t="str">
            <v>Đối ứng</v>
          </cell>
        </row>
        <row r="114">
          <cell r="N114">
            <v>5500</v>
          </cell>
          <cell r="O114">
            <v>5500</v>
          </cell>
          <cell r="P114" t="str">
            <v>Đối ứng</v>
          </cell>
          <cell r="V114" t="str">
            <v>Đối ứng</v>
          </cell>
        </row>
        <row r="116">
          <cell r="N116">
            <v>3000</v>
          </cell>
          <cell r="O116">
            <v>3000</v>
          </cell>
        </row>
        <row r="117">
          <cell r="N117">
            <v>3000</v>
          </cell>
          <cell r="O117">
            <v>3000</v>
          </cell>
          <cell r="P117" t="str">
            <v>Đối ứng</v>
          </cell>
          <cell r="V117" t="str">
            <v>Đối ứng</v>
          </cell>
        </row>
        <row r="118">
          <cell r="N118">
            <v>88914</v>
          </cell>
          <cell r="O118">
            <v>36728</v>
          </cell>
        </row>
        <row r="119">
          <cell r="N119">
            <v>21284</v>
          </cell>
          <cell r="O119">
            <v>20128</v>
          </cell>
          <cell r="P119" t="str">
            <v>Đối ứng</v>
          </cell>
          <cell r="V119" t="str">
            <v>Đối ứng</v>
          </cell>
        </row>
        <row r="120">
          <cell r="N120">
            <v>25630</v>
          </cell>
          <cell r="O120">
            <v>6600</v>
          </cell>
          <cell r="P120" t="str">
            <v>Đối ứng</v>
          </cell>
          <cell r="V120" t="str">
            <v>Đối ứng</v>
          </cell>
        </row>
        <row r="121">
          <cell r="N121">
            <v>42000</v>
          </cell>
          <cell r="O121">
            <v>10000</v>
          </cell>
          <cell r="P121" t="str">
            <v>Đối ứng</v>
          </cell>
          <cell r="V121" t="str">
            <v>Đối ứng</v>
          </cell>
        </row>
        <row r="122">
          <cell r="N122">
            <v>863</v>
          </cell>
          <cell r="O122">
            <v>863</v>
          </cell>
        </row>
        <row r="123">
          <cell r="N123">
            <v>863</v>
          </cell>
          <cell r="O123">
            <v>863</v>
          </cell>
          <cell r="P123" t="str">
            <v>Đối ứng</v>
          </cell>
          <cell r="V123" t="str">
            <v>Đối ứng</v>
          </cell>
        </row>
        <row r="124">
          <cell r="N124">
            <v>450000</v>
          </cell>
          <cell r="O124">
            <v>90000</v>
          </cell>
        </row>
        <row r="125">
          <cell r="N125">
            <v>450000</v>
          </cell>
          <cell r="O125">
            <v>90000</v>
          </cell>
        </row>
        <row r="126">
          <cell r="N126">
            <v>0</v>
          </cell>
        </row>
        <row r="127">
          <cell r="N127">
            <v>552000</v>
          </cell>
          <cell r="O127">
            <v>112500</v>
          </cell>
        </row>
        <row r="128">
          <cell r="N128">
            <v>0</v>
          </cell>
        </row>
        <row r="129">
          <cell r="N129">
            <v>0</v>
          </cell>
        </row>
        <row r="130">
          <cell r="N130">
            <v>2000000</v>
          </cell>
          <cell r="O130">
            <v>342210.5</v>
          </cell>
        </row>
        <row r="131">
          <cell r="N131">
            <v>136390</v>
          </cell>
          <cell r="O131">
            <v>108200</v>
          </cell>
        </row>
        <row r="132">
          <cell r="N132">
            <v>12619</v>
          </cell>
          <cell r="O132">
            <v>12600</v>
          </cell>
          <cell r="P132" t="str">
            <v>chuyển tiếp</v>
          </cell>
          <cell r="V132" t="str">
            <v>Chuyển tiếp</v>
          </cell>
        </row>
        <row r="133">
          <cell r="N133">
            <v>12876</v>
          </cell>
          <cell r="O133">
            <v>12800</v>
          </cell>
          <cell r="P133" t="str">
            <v>chuyển tiếp</v>
          </cell>
          <cell r="V133" t="str">
            <v>Chuyển tiếp</v>
          </cell>
        </row>
        <row r="134">
          <cell r="N134">
            <v>20000</v>
          </cell>
          <cell r="O134">
            <v>10000</v>
          </cell>
          <cell r="P134" t="str">
            <v>chuyển tiếp</v>
          </cell>
          <cell r="V134" t="str">
            <v>Chuyển tiếp</v>
          </cell>
        </row>
        <row r="135">
          <cell r="N135">
            <v>0</v>
          </cell>
          <cell r="O135">
            <v>0</v>
          </cell>
          <cell r="P135" t="str">
            <v>dứt điểm</v>
          </cell>
          <cell r="V135" t="str">
            <v>Chuyển tiếp</v>
          </cell>
        </row>
        <row r="136">
          <cell r="N136">
            <v>0</v>
          </cell>
          <cell r="O136">
            <v>0</v>
          </cell>
          <cell r="P136" t="str">
            <v>dứt điểm</v>
          </cell>
          <cell r="V136" t="str">
            <v>Chuyển tiếp</v>
          </cell>
        </row>
        <row r="137">
          <cell r="N137">
            <v>2000</v>
          </cell>
          <cell r="O137">
            <v>2000</v>
          </cell>
          <cell r="P137" t="str">
            <v>dứt điểm</v>
          </cell>
          <cell r="V137" t="str">
            <v>Chuyển tiếp</v>
          </cell>
        </row>
        <row r="138">
          <cell r="N138">
            <v>2500</v>
          </cell>
          <cell r="O138">
            <v>2500</v>
          </cell>
          <cell r="P138" t="str">
            <v>dứt điểm</v>
          </cell>
          <cell r="V138" t="str">
            <v>Chuyển tiếp</v>
          </cell>
        </row>
        <row r="139">
          <cell r="N139">
            <v>8175</v>
          </cell>
          <cell r="O139">
            <v>8100</v>
          </cell>
          <cell r="P139" t="str">
            <v>chuyển tiếp</v>
          </cell>
          <cell r="V139" t="str">
            <v>Chuyển tiếp</v>
          </cell>
        </row>
        <row r="140">
          <cell r="N140">
            <v>3166</v>
          </cell>
          <cell r="O140">
            <v>3100</v>
          </cell>
          <cell r="P140" t="str">
            <v>chuyển tiếp</v>
          </cell>
          <cell r="V140" t="str">
            <v>Chuyển tiếp</v>
          </cell>
        </row>
        <row r="141">
          <cell r="N141">
            <v>12265</v>
          </cell>
          <cell r="O141">
            <v>12200</v>
          </cell>
          <cell r="P141" t="str">
            <v>chuyển tiếp</v>
          </cell>
          <cell r="V141" t="str">
            <v>Chuyển tiếp</v>
          </cell>
        </row>
        <row r="142">
          <cell r="N142">
            <v>32534</v>
          </cell>
          <cell r="O142">
            <v>15000</v>
          </cell>
          <cell r="P142" t="str">
            <v>chuyển tiếp</v>
          </cell>
          <cell r="V142" t="str">
            <v>Chuyển tiếp</v>
          </cell>
        </row>
        <row r="143">
          <cell r="N143">
            <v>972</v>
          </cell>
          <cell r="O143">
            <v>900</v>
          </cell>
          <cell r="P143" t="str">
            <v>chuyển tiếp</v>
          </cell>
          <cell r="V143" t="str">
            <v>Chuyển tiếp</v>
          </cell>
        </row>
        <row r="144">
          <cell r="N144">
            <v>4227</v>
          </cell>
          <cell r="O144">
            <v>4200</v>
          </cell>
          <cell r="P144" t="str">
            <v>chuyển tiếp</v>
          </cell>
          <cell r="V144" t="str">
            <v>Chuyển tiếp</v>
          </cell>
        </row>
        <row r="145">
          <cell r="N145">
            <v>6636</v>
          </cell>
          <cell r="O145">
            <v>6600</v>
          </cell>
          <cell r="P145" t="str">
            <v>chuyển tiếp</v>
          </cell>
          <cell r="V145" t="str">
            <v>Chuyển tiếp</v>
          </cell>
        </row>
        <row r="146">
          <cell r="N146">
            <v>7337</v>
          </cell>
          <cell r="O146">
            <v>7300</v>
          </cell>
          <cell r="P146" t="str">
            <v>chuyển tiếp</v>
          </cell>
          <cell r="V146" t="str">
            <v>Chuyển tiếp</v>
          </cell>
        </row>
        <row r="147">
          <cell r="N147">
            <v>0</v>
          </cell>
          <cell r="O147">
            <v>0</v>
          </cell>
          <cell r="P147" t="str">
            <v>dứt điểm</v>
          </cell>
          <cell r="V147" t="str">
            <v>Chuyển tiếp</v>
          </cell>
        </row>
        <row r="148">
          <cell r="N148">
            <v>9168</v>
          </cell>
          <cell r="O148">
            <v>9000</v>
          </cell>
          <cell r="P148" t="str">
            <v>chuyển tiếp</v>
          </cell>
          <cell r="V148" t="str">
            <v>Chuyển tiếp</v>
          </cell>
        </row>
        <row r="149">
          <cell r="N149">
            <v>0</v>
          </cell>
          <cell r="O149">
            <v>0</v>
          </cell>
          <cell r="P149" t="str">
            <v>dứt điểm</v>
          </cell>
          <cell r="V149" t="str">
            <v>Chuyển tiếp</v>
          </cell>
        </row>
        <row r="150">
          <cell r="N150">
            <v>1915</v>
          </cell>
          <cell r="O150">
            <v>1900</v>
          </cell>
          <cell r="P150" t="str">
            <v>chuyển tiếp</v>
          </cell>
          <cell r="V150" t="str">
            <v>Chuyển tiếp</v>
          </cell>
        </row>
        <row r="151">
          <cell r="N151">
            <v>362760</v>
          </cell>
          <cell r="O151">
            <v>142410.5</v>
          </cell>
        </row>
        <row r="152">
          <cell r="N152">
            <v>5755</v>
          </cell>
          <cell r="O152">
            <v>5700</v>
          </cell>
          <cell r="P152" t="str">
            <v>chuyển tiếp</v>
          </cell>
          <cell r="V152" t="str">
            <v>Chuyển tiếp</v>
          </cell>
        </row>
        <row r="153">
          <cell r="N153">
            <v>100000</v>
          </cell>
          <cell r="O153">
            <v>5800</v>
          </cell>
          <cell r="P153" t="str">
            <v>chuyển tiếp</v>
          </cell>
          <cell r="V153" t="str">
            <v>Chuyển tiếp</v>
          </cell>
        </row>
        <row r="154">
          <cell r="N154">
            <v>8900</v>
          </cell>
          <cell r="O154">
            <v>40000</v>
          </cell>
          <cell r="P154" t="str">
            <v>chuyển tiếp</v>
          </cell>
          <cell r="V154" t="str">
            <v>Chuyển tiếp</v>
          </cell>
        </row>
        <row r="155">
          <cell r="N155">
            <v>5821</v>
          </cell>
          <cell r="O155">
            <v>2910.5</v>
          </cell>
          <cell r="P155" t="str">
            <v>chuyển tiếp</v>
          </cell>
          <cell r="V155" t="str">
            <v>Chuyển tiếp</v>
          </cell>
        </row>
        <row r="156">
          <cell r="N156">
            <v>8249</v>
          </cell>
          <cell r="O156">
            <v>4000</v>
          </cell>
          <cell r="P156" t="str">
            <v>chuyển tiếp</v>
          </cell>
          <cell r="V156" t="str">
            <v>Chuyển tiếp</v>
          </cell>
        </row>
        <row r="157">
          <cell r="N157">
            <v>4500</v>
          </cell>
          <cell r="O157">
            <v>2300</v>
          </cell>
          <cell r="P157" t="str">
            <v>chuyển tiếp</v>
          </cell>
          <cell r="V157" t="str">
            <v>Chuyển tiếp</v>
          </cell>
        </row>
        <row r="158">
          <cell r="N158">
            <v>8780</v>
          </cell>
          <cell r="O158">
            <v>4400</v>
          </cell>
          <cell r="P158" t="str">
            <v>chuyển tiếp</v>
          </cell>
          <cell r="V158" t="str">
            <v>Chuyển tiếp</v>
          </cell>
        </row>
        <row r="159">
          <cell r="N159">
            <v>1700</v>
          </cell>
          <cell r="O159">
            <v>1700</v>
          </cell>
          <cell r="P159" t="str">
            <v>dứt điểm</v>
          </cell>
          <cell r="V159" t="str">
            <v>Chuyển tiếp</v>
          </cell>
        </row>
        <row r="160">
          <cell r="N160">
            <v>138223</v>
          </cell>
          <cell r="O160">
            <v>40000</v>
          </cell>
          <cell r="P160" t="str">
            <v>chuyển tiếp</v>
          </cell>
          <cell r="V160" t="str">
            <v>Chuyển tiếp</v>
          </cell>
        </row>
        <row r="161">
          <cell r="N161">
            <v>5468</v>
          </cell>
          <cell r="O161">
            <v>3000</v>
          </cell>
          <cell r="P161" t="str">
            <v>chuyển tiếp</v>
          </cell>
          <cell r="V161" t="str">
            <v>Chuyển tiếp</v>
          </cell>
        </row>
        <row r="162">
          <cell r="N162">
            <v>41252</v>
          </cell>
          <cell r="O162">
            <v>15000</v>
          </cell>
          <cell r="P162" t="str">
            <v>chuyển tiếp</v>
          </cell>
          <cell r="V162" t="str">
            <v>Chuyển tiếp</v>
          </cell>
        </row>
        <row r="163">
          <cell r="N163">
            <v>2200</v>
          </cell>
          <cell r="O163">
            <v>1100</v>
          </cell>
          <cell r="P163" t="str">
            <v>chuyển tiếp</v>
          </cell>
          <cell r="V163" t="str">
            <v>Chuyển tiếp</v>
          </cell>
        </row>
        <row r="164">
          <cell r="N164">
            <v>2200</v>
          </cell>
          <cell r="O164">
            <v>1100</v>
          </cell>
          <cell r="P164" t="str">
            <v>chuyển tiếp</v>
          </cell>
          <cell r="V164" t="str">
            <v>Chuyển tiếp</v>
          </cell>
        </row>
        <row r="165">
          <cell r="N165">
            <v>2024</v>
          </cell>
          <cell r="O165">
            <v>1100</v>
          </cell>
          <cell r="P165" t="str">
            <v>chuyển tiếp</v>
          </cell>
          <cell r="V165" t="str">
            <v>Chuyển tiếp</v>
          </cell>
        </row>
        <row r="166">
          <cell r="N166">
            <v>2200</v>
          </cell>
          <cell r="O166">
            <v>1100</v>
          </cell>
          <cell r="P166" t="str">
            <v>chuyển tiếp</v>
          </cell>
          <cell r="V166" t="str">
            <v>Chuyển tiếp</v>
          </cell>
        </row>
        <row r="167">
          <cell r="N167">
            <v>2200</v>
          </cell>
          <cell r="O167">
            <v>1100</v>
          </cell>
          <cell r="P167" t="str">
            <v>chuyển tiếp</v>
          </cell>
          <cell r="V167" t="str">
            <v>Chuyển tiếp</v>
          </cell>
        </row>
        <row r="168">
          <cell r="N168">
            <v>1809</v>
          </cell>
          <cell r="O168">
            <v>1100</v>
          </cell>
          <cell r="P168" t="str">
            <v>chuyển tiếp</v>
          </cell>
          <cell r="V168" t="str">
            <v>Chuyển tiếp</v>
          </cell>
        </row>
        <row r="169">
          <cell r="N169">
            <v>2200</v>
          </cell>
          <cell r="O169">
            <v>1100</v>
          </cell>
          <cell r="P169" t="str">
            <v>chuyển tiếp</v>
          </cell>
          <cell r="V169" t="str">
            <v>Chuyển tiếp</v>
          </cell>
        </row>
        <row r="170">
          <cell r="N170">
            <v>2192</v>
          </cell>
          <cell r="O170">
            <v>1100</v>
          </cell>
          <cell r="P170" t="str">
            <v>chuyển tiếp</v>
          </cell>
          <cell r="V170" t="str">
            <v>Chuyển tiếp</v>
          </cell>
        </row>
        <row r="171">
          <cell r="N171">
            <v>1914</v>
          </cell>
          <cell r="O171">
            <v>1100</v>
          </cell>
          <cell r="P171" t="str">
            <v>chuyển tiếp</v>
          </cell>
          <cell r="V171" t="str">
            <v>Chuyển tiếp</v>
          </cell>
        </row>
        <row r="172">
          <cell r="N172">
            <v>2166</v>
          </cell>
          <cell r="O172">
            <v>1100</v>
          </cell>
          <cell r="P172" t="str">
            <v>chuyển tiếp</v>
          </cell>
          <cell r="V172" t="str">
            <v>Chuyển tiếp</v>
          </cell>
        </row>
        <row r="173">
          <cell r="N173">
            <v>2200</v>
          </cell>
          <cell r="O173">
            <v>1100</v>
          </cell>
          <cell r="P173" t="str">
            <v>chuyển tiếp</v>
          </cell>
          <cell r="V173" t="str">
            <v>Chuyển tiếp</v>
          </cell>
        </row>
        <row r="174">
          <cell r="N174">
            <v>2175</v>
          </cell>
          <cell r="O174">
            <v>1100</v>
          </cell>
          <cell r="P174" t="str">
            <v>chuyển tiếp</v>
          </cell>
          <cell r="V174" t="str">
            <v>Chuyển tiếp</v>
          </cell>
        </row>
        <row r="175">
          <cell r="N175">
            <v>2200</v>
          </cell>
          <cell r="O175">
            <v>1100</v>
          </cell>
          <cell r="P175" t="str">
            <v>chuyển tiếp</v>
          </cell>
          <cell r="V175" t="str">
            <v>Chuyển tiếp</v>
          </cell>
        </row>
        <row r="176">
          <cell r="N176">
            <v>2200</v>
          </cell>
          <cell r="O176">
            <v>1100</v>
          </cell>
          <cell r="P176" t="str">
            <v>chuyển tiếp</v>
          </cell>
          <cell r="V176" t="str">
            <v>Chuyển tiếp</v>
          </cell>
        </row>
        <row r="177">
          <cell r="N177">
            <v>2200</v>
          </cell>
          <cell r="O177">
            <v>1100</v>
          </cell>
          <cell r="P177" t="str">
            <v>chuyển tiếp</v>
          </cell>
          <cell r="V177" t="str">
            <v>Chuyển tiếp</v>
          </cell>
        </row>
        <row r="178">
          <cell r="N178">
            <v>2032</v>
          </cell>
          <cell r="O178">
            <v>1100</v>
          </cell>
          <cell r="P178" t="str">
            <v>chuyển tiếp</v>
          </cell>
          <cell r="V178" t="str">
            <v>Chuyển tiếp</v>
          </cell>
        </row>
        <row r="179">
          <cell r="N179">
            <v>383585</v>
          </cell>
          <cell r="O179">
            <v>91600</v>
          </cell>
        </row>
        <row r="180">
          <cell r="N180">
            <v>325000</v>
          </cell>
          <cell r="O180">
            <v>65000</v>
          </cell>
          <cell r="P180" t="str">
            <v>Đối ứng</v>
          </cell>
          <cell r="V180" t="str">
            <v>Đối ứng</v>
          </cell>
        </row>
        <row r="181">
          <cell r="N181">
            <v>299</v>
          </cell>
          <cell r="O181">
            <v>200</v>
          </cell>
          <cell r="P181" t="str">
            <v>Đối ứng</v>
          </cell>
          <cell r="V181" t="str">
            <v>Đối ứng</v>
          </cell>
        </row>
        <row r="182">
          <cell r="N182">
            <v>15903</v>
          </cell>
          <cell r="O182">
            <v>6400</v>
          </cell>
          <cell r="P182" t="str">
            <v>Đối ứng</v>
          </cell>
          <cell r="V182" t="str">
            <v>Đối ứng</v>
          </cell>
        </row>
        <row r="183">
          <cell r="N183">
            <v>27383</v>
          </cell>
          <cell r="O183">
            <v>10000</v>
          </cell>
          <cell r="P183" t="str">
            <v>Đối ứng</v>
          </cell>
          <cell r="V183" t="str">
            <v>Đối ứng</v>
          </cell>
        </row>
        <row r="184">
          <cell r="N184">
            <v>15000</v>
          </cell>
          <cell r="O184">
            <v>10000</v>
          </cell>
          <cell r="P184" t="str">
            <v>Đối ứng</v>
          </cell>
          <cell r="V184" t="str">
            <v>Đối ứng</v>
          </cell>
        </row>
      </sheetData>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9"/>
  <sheetViews>
    <sheetView showZeros="0" tabSelected="1" topLeftCell="A43" zoomScale="70" zoomScaleNormal="70" zoomScaleSheetLayoutView="55" zoomScalePageLayoutView="70" workbookViewId="0">
      <selection activeCell="X49" sqref="X49"/>
    </sheetView>
  </sheetViews>
  <sheetFormatPr defaultColWidth="9.140625" defaultRowHeight="18.75"/>
  <cols>
    <col min="1" max="1" width="9.28515625" style="15" bestFit="1" customWidth="1"/>
    <col min="2" max="2" width="43.140625" style="2" customWidth="1"/>
    <col min="3" max="3" width="11.140625" style="16" customWidth="1"/>
    <col min="4" max="4" width="8.42578125" style="16" hidden="1" customWidth="1"/>
    <col min="5" max="5" width="10.5703125" style="16" customWidth="1"/>
    <col min="6" max="6" width="20.28515625" style="16" customWidth="1"/>
    <col min="7" max="7" width="13.7109375" style="17" customWidth="1"/>
    <col min="8" max="8" width="12.5703125" style="17" customWidth="1"/>
    <col min="9" max="9" width="16" style="17" hidden="1" customWidth="1"/>
    <col min="10" max="10" width="14.7109375" style="17" hidden="1" customWidth="1"/>
    <col min="11" max="11" width="16" style="17" hidden="1" customWidth="1"/>
    <col min="12" max="12" width="14.7109375" style="17" hidden="1" customWidth="1"/>
    <col min="13" max="13" width="15.140625" style="17" hidden="1" customWidth="1"/>
    <col min="14" max="14" width="14.85546875" style="12" hidden="1" customWidth="1"/>
    <col min="15" max="20" width="16.85546875" style="12" hidden="1" customWidth="1"/>
    <col min="21" max="21" width="18.7109375" style="12" hidden="1" customWidth="1"/>
    <col min="22" max="23" width="16.85546875" style="12" hidden="1" customWidth="1"/>
    <col min="24" max="24" width="13.28515625" style="12" customWidth="1"/>
    <col min="25" max="25" width="13" style="12" customWidth="1"/>
    <col min="26" max="26" width="12.28515625" style="12" hidden="1" customWidth="1"/>
    <col min="27" max="27" width="14.42578125" style="12" customWidth="1"/>
    <col min="28" max="28" width="15.42578125" style="12" customWidth="1"/>
    <col min="29" max="29" width="11.85546875" style="12" hidden="1" customWidth="1"/>
    <col min="30" max="30" width="14.28515625" style="12" customWidth="1"/>
    <col min="31" max="31" width="15" style="12" customWidth="1"/>
    <col min="32" max="32" width="10.85546875" style="12" hidden="1" customWidth="1"/>
    <col min="33" max="34" width="18.7109375" style="12" hidden="1" customWidth="1"/>
    <col min="35" max="38" width="18.28515625" style="12" customWidth="1"/>
    <col min="39" max="39" width="30.42578125" style="12" customWidth="1"/>
    <col min="40" max="40" width="17.42578125" style="12" customWidth="1"/>
    <col min="41" max="41" width="12.7109375" style="12" customWidth="1"/>
    <col min="42" max="42" width="12" style="12" bestFit="1" customWidth="1"/>
    <col min="43" max="16384" width="9.140625" style="12"/>
  </cols>
  <sheetData>
    <row r="1" spans="1:43" s="18" customFormat="1" ht="32.25" customHeight="1">
      <c r="A1" s="211" t="s">
        <v>203</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152"/>
      <c r="AK1" s="152"/>
      <c r="AL1" s="152"/>
    </row>
    <row r="2" spans="1:43" s="2" customFormat="1" ht="28.5" customHeight="1">
      <c r="A2" s="211" t="s">
        <v>199</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152"/>
      <c r="AK2" s="152"/>
      <c r="AL2" s="152"/>
    </row>
    <row r="3" spans="1:43" s="2" customFormat="1" ht="30" customHeight="1">
      <c r="A3" s="199" t="s">
        <v>192</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49"/>
      <c r="AK3" s="149"/>
      <c r="AL3" s="152"/>
    </row>
    <row r="4" spans="1:43" s="2" customFormat="1" ht="37.5" customHeight="1">
      <c r="A4" s="212" t="s">
        <v>0</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92"/>
      <c r="AK4" s="92"/>
      <c r="AL4" s="92"/>
    </row>
    <row r="5" spans="1:43" s="23" customFormat="1" ht="23.25" customHeight="1">
      <c r="A5" s="192" t="s">
        <v>1</v>
      </c>
      <c r="B5" s="192" t="s">
        <v>2</v>
      </c>
      <c r="C5" s="192" t="s">
        <v>3</v>
      </c>
      <c r="D5" s="192" t="s">
        <v>4</v>
      </c>
      <c r="E5" s="192" t="s">
        <v>5</v>
      </c>
      <c r="F5" s="192" t="s">
        <v>84</v>
      </c>
      <c r="G5" s="192"/>
      <c r="H5" s="192"/>
      <c r="I5" s="196" t="s">
        <v>107</v>
      </c>
      <c r="J5" s="197"/>
      <c r="K5" s="196" t="s">
        <v>93</v>
      </c>
      <c r="L5" s="197"/>
      <c r="M5" s="188" t="s">
        <v>85</v>
      </c>
      <c r="N5" s="189"/>
      <c r="O5" s="140" t="s">
        <v>176</v>
      </c>
      <c r="P5" s="141"/>
      <c r="Q5" s="141"/>
      <c r="R5" s="203" t="s">
        <v>176</v>
      </c>
      <c r="S5" s="203"/>
      <c r="T5" s="203" t="s">
        <v>177</v>
      </c>
      <c r="U5" s="203"/>
      <c r="V5" s="141"/>
      <c r="W5" s="142"/>
      <c r="X5" s="188" t="s">
        <v>114</v>
      </c>
      <c r="Y5" s="204"/>
      <c r="Z5" s="203" t="s">
        <v>201</v>
      </c>
      <c r="AA5" s="203"/>
      <c r="AB5" s="203"/>
      <c r="AC5" s="203" t="s">
        <v>202</v>
      </c>
      <c r="AD5" s="203"/>
      <c r="AE5" s="203"/>
      <c r="AF5" s="203"/>
      <c r="AG5" s="213" t="s">
        <v>108</v>
      </c>
      <c r="AH5" s="213" t="s">
        <v>86</v>
      </c>
      <c r="AI5" s="214" t="s">
        <v>6</v>
      </c>
      <c r="AJ5" s="93"/>
      <c r="AK5" s="93"/>
      <c r="AL5" s="93"/>
    </row>
    <row r="6" spans="1:43" s="24" customFormat="1" ht="7.5" customHeight="1">
      <c r="A6" s="192"/>
      <c r="B6" s="192"/>
      <c r="C6" s="192"/>
      <c r="D6" s="192"/>
      <c r="E6" s="192"/>
      <c r="F6" s="192"/>
      <c r="G6" s="192"/>
      <c r="H6" s="192"/>
      <c r="I6" s="195"/>
      <c r="J6" s="198"/>
      <c r="K6" s="195"/>
      <c r="L6" s="198"/>
      <c r="M6" s="190"/>
      <c r="N6" s="191"/>
      <c r="O6" s="146"/>
      <c r="P6" s="147"/>
      <c r="Q6" s="147"/>
      <c r="R6" s="203"/>
      <c r="S6" s="203"/>
      <c r="T6" s="203"/>
      <c r="U6" s="203"/>
      <c r="V6" s="147"/>
      <c r="W6" s="148"/>
      <c r="X6" s="205"/>
      <c r="Y6" s="206"/>
      <c r="Z6" s="203"/>
      <c r="AA6" s="203"/>
      <c r="AB6" s="203"/>
      <c r="AC6" s="203"/>
      <c r="AD6" s="203"/>
      <c r="AE6" s="203"/>
      <c r="AF6" s="203"/>
      <c r="AG6" s="213"/>
      <c r="AH6" s="213"/>
      <c r="AI6" s="215"/>
      <c r="AJ6" s="93"/>
      <c r="AK6" s="93"/>
      <c r="AL6" s="93"/>
    </row>
    <row r="7" spans="1:43" s="24" customFormat="1" ht="24.75" customHeight="1">
      <c r="A7" s="192"/>
      <c r="B7" s="192"/>
      <c r="C7" s="192"/>
      <c r="D7" s="192"/>
      <c r="E7" s="192"/>
      <c r="F7" s="192" t="s">
        <v>7</v>
      </c>
      <c r="G7" s="192" t="s">
        <v>8</v>
      </c>
      <c r="H7" s="192"/>
      <c r="I7" s="192" t="s">
        <v>9</v>
      </c>
      <c r="J7" s="193" t="s">
        <v>10</v>
      </c>
      <c r="K7" s="192" t="s">
        <v>9</v>
      </c>
      <c r="L7" s="193" t="s">
        <v>10</v>
      </c>
      <c r="M7" s="192" t="s">
        <v>9</v>
      </c>
      <c r="N7" s="193" t="s">
        <v>10</v>
      </c>
      <c r="O7" s="143"/>
      <c r="P7" s="144"/>
      <c r="Q7" s="144"/>
      <c r="R7" s="203"/>
      <c r="S7" s="203"/>
      <c r="T7" s="203"/>
      <c r="U7" s="203"/>
      <c r="V7" s="144"/>
      <c r="W7" s="145"/>
      <c r="X7" s="190"/>
      <c r="Y7" s="207"/>
      <c r="Z7" s="203"/>
      <c r="AA7" s="203"/>
      <c r="AB7" s="203"/>
      <c r="AC7" s="203"/>
      <c r="AD7" s="203"/>
      <c r="AE7" s="203"/>
      <c r="AF7" s="203"/>
      <c r="AG7" s="213"/>
      <c r="AH7" s="213"/>
      <c r="AI7" s="215"/>
      <c r="AJ7" s="93"/>
      <c r="AK7" s="93"/>
      <c r="AL7" s="93"/>
    </row>
    <row r="8" spans="1:43" s="24" customFormat="1" ht="33" customHeight="1">
      <c r="A8" s="192"/>
      <c r="B8" s="192"/>
      <c r="C8" s="192"/>
      <c r="D8" s="192"/>
      <c r="E8" s="192"/>
      <c r="F8" s="192"/>
      <c r="G8" s="192" t="s">
        <v>9</v>
      </c>
      <c r="H8" s="192" t="s">
        <v>11</v>
      </c>
      <c r="I8" s="192"/>
      <c r="J8" s="194"/>
      <c r="K8" s="192"/>
      <c r="L8" s="194"/>
      <c r="M8" s="192"/>
      <c r="N8" s="194"/>
      <c r="O8" s="200" t="s">
        <v>116</v>
      </c>
      <c r="P8" s="200" t="s">
        <v>134</v>
      </c>
      <c r="Q8" s="200" t="s">
        <v>135</v>
      </c>
      <c r="R8" s="200" t="s">
        <v>9</v>
      </c>
      <c r="S8" s="200" t="s">
        <v>10</v>
      </c>
      <c r="T8" s="200" t="s">
        <v>9</v>
      </c>
      <c r="U8" s="200" t="s">
        <v>10</v>
      </c>
      <c r="V8" s="200" t="s">
        <v>9</v>
      </c>
      <c r="W8" s="200" t="s">
        <v>10</v>
      </c>
      <c r="X8" s="200" t="s">
        <v>9</v>
      </c>
      <c r="Y8" s="200" t="s">
        <v>10</v>
      </c>
      <c r="Z8" s="208" t="s">
        <v>9</v>
      </c>
      <c r="AA8" s="208" t="s">
        <v>115</v>
      </c>
      <c r="AB8" s="210" t="s">
        <v>200</v>
      </c>
      <c r="AC8" s="208" t="s">
        <v>9</v>
      </c>
      <c r="AD8" s="208" t="s">
        <v>115</v>
      </c>
      <c r="AE8" s="210" t="s">
        <v>200</v>
      </c>
      <c r="AF8" s="210"/>
      <c r="AG8" s="213"/>
      <c r="AH8" s="213"/>
      <c r="AI8" s="215"/>
      <c r="AJ8" s="93"/>
      <c r="AK8" s="93"/>
      <c r="AL8" s="93"/>
      <c r="AO8" s="24" t="s">
        <v>109</v>
      </c>
    </row>
    <row r="9" spans="1:43" s="24" customFormat="1" ht="24" customHeight="1">
      <c r="A9" s="192"/>
      <c r="B9" s="192"/>
      <c r="C9" s="192"/>
      <c r="D9" s="192"/>
      <c r="E9" s="192"/>
      <c r="F9" s="192"/>
      <c r="G9" s="192"/>
      <c r="H9" s="192"/>
      <c r="I9" s="192"/>
      <c r="J9" s="194"/>
      <c r="K9" s="192"/>
      <c r="L9" s="194"/>
      <c r="M9" s="192"/>
      <c r="N9" s="194"/>
      <c r="O9" s="201"/>
      <c r="P9" s="201"/>
      <c r="Q9" s="201"/>
      <c r="R9" s="201"/>
      <c r="S9" s="201"/>
      <c r="T9" s="201"/>
      <c r="U9" s="201"/>
      <c r="V9" s="201"/>
      <c r="W9" s="201"/>
      <c r="X9" s="201"/>
      <c r="Y9" s="201"/>
      <c r="Z9" s="208"/>
      <c r="AA9" s="208"/>
      <c r="AB9" s="210"/>
      <c r="AC9" s="208"/>
      <c r="AD9" s="208"/>
      <c r="AE9" s="210"/>
      <c r="AF9" s="210"/>
      <c r="AG9" s="213"/>
      <c r="AH9" s="213"/>
      <c r="AI9" s="215"/>
      <c r="AJ9" s="93"/>
      <c r="AK9" s="93"/>
      <c r="AL9" s="93"/>
      <c r="AM9" s="24" t="s">
        <v>105</v>
      </c>
    </row>
    <row r="10" spans="1:43" s="24" customFormat="1" ht="34.5" customHeight="1">
      <c r="A10" s="192"/>
      <c r="B10" s="192"/>
      <c r="C10" s="192"/>
      <c r="D10" s="192"/>
      <c r="E10" s="192"/>
      <c r="F10" s="192"/>
      <c r="G10" s="192"/>
      <c r="H10" s="192"/>
      <c r="I10" s="192"/>
      <c r="J10" s="195"/>
      <c r="K10" s="192"/>
      <c r="L10" s="195"/>
      <c r="M10" s="192"/>
      <c r="N10" s="195"/>
      <c r="O10" s="202"/>
      <c r="P10" s="202"/>
      <c r="Q10" s="202"/>
      <c r="R10" s="202"/>
      <c r="S10" s="202"/>
      <c r="T10" s="202"/>
      <c r="U10" s="202"/>
      <c r="V10" s="202"/>
      <c r="W10" s="202"/>
      <c r="X10" s="202"/>
      <c r="Y10" s="202"/>
      <c r="Z10" s="209"/>
      <c r="AA10" s="208"/>
      <c r="AB10" s="210"/>
      <c r="AC10" s="209"/>
      <c r="AD10" s="208"/>
      <c r="AE10" s="210"/>
      <c r="AF10" s="210"/>
      <c r="AG10" s="213"/>
      <c r="AH10" s="213"/>
      <c r="AI10" s="216"/>
      <c r="AJ10" s="93"/>
      <c r="AK10" s="93"/>
      <c r="AL10" s="93"/>
      <c r="AM10" s="24">
        <v>15350</v>
      </c>
    </row>
    <row r="11" spans="1:43" s="4" customFormat="1" ht="23.65" customHeight="1">
      <c r="A11" s="3">
        <v>1</v>
      </c>
      <c r="B11" s="3">
        <v>2</v>
      </c>
      <c r="C11" s="3">
        <v>3</v>
      </c>
      <c r="D11" s="3">
        <v>4</v>
      </c>
      <c r="E11" s="3">
        <v>4</v>
      </c>
      <c r="F11" s="3">
        <v>5</v>
      </c>
      <c r="G11" s="3">
        <v>6</v>
      </c>
      <c r="H11" s="3">
        <v>7</v>
      </c>
      <c r="I11" s="3">
        <v>8</v>
      </c>
      <c r="J11" s="3">
        <v>9</v>
      </c>
      <c r="K11" s="3">
        <v>8</v>
      </c>
      <c r="L11" s="3">
        <v>9</v>
      </c>
      <c r="M11" s="25">
        <v>10</v>
      </c>
      <c r="N11" s="151">
        <v>11</v>
      </c>
      <c r="O11" s="151">
        <v>12</v>
      </c>
      <c r="P11" s="151"/>
      <c r="Q11" s="151"/>
      <c r="R11" s="151"/>
      <c r="S11" s="151"/>
      <c r="T11" s="151"/>
      <c r="U11" s="138"/>
      <c r="V11" s="151"/>
      <c r="W11" s="151"/>
      <c r="X11" s="151">
        <v>8</v>
      </c>
      <c r="Y11" s="151">
        <v>9</v>
      </c>
      <c r="Z11" s="151">
        <v>10</v>
      </c>
      <c r="AA11" s="151">
        <v>11</v>
      </c>
      <c r="AB11" s="151">
        <v>12</v>
      </c>
      <c r="AC11" s="151">
        <v>13</v>
      </c>
      <c r="AD11" s="151">
        <v>14</v>
      </c>
      <c r="AE11" s="151">
        <v>15</v>
      </c>
      <c r="AF11" s="151">
        <v>17</v>
      </c>
      <c r="AG11" s="139"/>
      <c r="AH11" s="139"/>
      <c r="AI11" s="151">
        <v>16</v>
      </c>
    </row>
    <row r="12" spans="1:43" s="6" customFormat="1" ht="33" customHeight="1">
      <c r="A12" s="5"/>
      <c r="B12" s="30" t="s">
        <v>12</v>
      </c>
      <c r="C12" s="5"/>
      <c r="D12" s="5"/>
      <c r="E12" s="5"/>
      <c r="F12" s="5"/>
      <c r="G12" s="31">
        <f t="shared" ref="G12:AF12" si="0">SUBTOTAL(109,G13:G99)-G60</f>
        <v>7344155</v>
      </c>
      <c r="H12" s="31">
        <f t="shared" si="0"/>
        <v>6426049</v>
      </c>
      <c r="I12" s="31">
        <f t="shared" si="0"/>
        <v>766696</v>
      </c>
      <c r="J12" s="31">
        <f t="shared" si="0"/>
        <v>759177</v>
      </c>
      <c r="K12" s="31">
        <f t="shared" si="0"/>
        <v>1336891.8</v>
      </c>
      <c r="L12" s="31">
        <f t="shared" si="0"/>
        <v>1329373</v>
      </c>
      <c r="M12" s="31">
        <f t="shared" si="0"/>
        <v>724396</v>
      </c>
      <c r="N12" s="31">
        <f t="shared" si="0"/>
        <v>716877</v>
      </c>
      <c r="O12" s="31">
        <f t="shared" si="0"/>
        <v>236022</v>
      </c>
      <c r="P12" s="31">
        <f t="shared" si="0"/>
        <v>37000</v>
      </c>
      <c r="Q12" s="31">
        <f t="shared" si="0"/>
        <v>19390</v>
      </c>
      <c r="R12" s="31">
        <f t="shared" si="0"/>
        <v>300514</v>
      </c>
      <c r="S12" s="31">
        <f t="shared" si="0"/>
        <v>300514</v>
      </c>
      <c r="T12" s="31">
        <f t="shared" si="0"/>
        <v>148007</v>
      </c>
      <c r="U12" s="31">
        <f t="shared" si="0"/>
        <v>148007</v>
      </c>
      <c r="V12" s="31">
        <f t="shared" si="0"/>
        <v>300514</v>
      </c>
      <c r="W12" s="31">
        <f t="shared" si="0"/>
        <v>300514</v>
      </c>
      <c r="X12" s="31">
        <f t="shared" si="0"/>
        <v>1069910</v>
      </c>
      <c r="Y12" s="31">
        <f t="shared" si="0"/>
        <v>1062391</v>
      </c>
      <c r="Z12" s="31">
        <f t="shared" si="0"/>
        <v>4842658.8</v>
      </c>
      <c r="AA12" s="31">
        <f t="shared" si="0"/>
        <v>4492659</v>
      </c>
      <c r="AB12" s="31">
        <f t="shared" si="0"/>
        <v>183607</v>
      </c>
      <c r="AC12" s="31">
        <f t="shared" si="0"/>
        <v>949704.8</v>
      </c>
      <c r="AD12" s="31">
        <f t="shared" si="0"/>
        <v>949705</v>
      </c>
      <c r="AE12" s="31">
        <f t="shared" si="0"/>
        <v>183607</v>
      </c>
      <c r="AF12" s="31" t="e">
        <f t="shared" si="0"/>
        <v>#REF!</v>
      </c>
      <c r="AG12" s="31"/>
      <c r="AH12" s="31"/>
      <c r="AI12" s="27"/>
      <c r="AJ12" s="6">
        <v>673550</v>
      </c>
      <c r="AK12" s="6">
        <f>AC12+AJ12</f>
        <v>1623254.8</v>
      </c>
      <c r="AL12" s="6">
        <v>150501</v>
      </c>
      <c r="AM12" s="6">
        <f>R12+AN12</f>
        <v>419524</v>
      </c>
      <c r="AN12" s="6">
        <v>119010</v>
      </c>
      <c r="AO12" s="6">
        <v>40734</v>
      </c>
      <c r="AP12" s="6">
        <f>U12+AO12</f>
        <v>188741</v>
      </c>
      <c r="AQ12" s="6">
        <f>AP12/AM12*100</f>
        <v>44.989321230728159</v>
      </c>
    </row>
    <row r="13" spans="1:43" s="116" customFormat="1" ht="33" customHeight="1">
      <c r="A13" s="114" t="s">
        <v>136</v>
      </c>
      <c r="B13" s="117" t="s">
        <v>137</v>
      </c>
      <c r="C13" s="114"/>
      <c r="D13" s="114"/>
      <c r="E13" s="114"/>
      <c r="F13" s="114"/>
      <c r="G13" s="32">
        <f t="shared" ref="G13:AF13" si="1">SUBTOTAL(109,G14:G33)</f>
        <v>1036145</v>
      </c>
      <c r="H13" s="32">
        <f t="shared" si="1"/>
        <v>817701</v>
      </c>
      <c r="I13" s="32">
        <f t="shared" si="1"/>
        <v>0</v>
      </c>
      <c r="J13" s="32">
        <f t="shared" si="1"/>
        <v>0</v>
      </c>
      <c r="K13" s="32">
        <f t="shared" si="1"/>
        <v>0</v>
      </c>
      <c r="L13" s="32">
        <f t="shared" si="1"/>
        <v>0</v>
      </c>
      <c r="M13" s="32">
        <f t="shared" si="1"/>
        <v>0</v>
      </c>
      <c r="N13" s="32">
        <f t="shared" si="1"/>
        <v>0</v>
      </c>
      <c r="O13" s="32">
        <f t="shared" si="1"/>
        <v>0</v>
      </c>
      <c r="P13" s="32">
        <f t="shared" si="1"/>
        <v>0</v>
      </c>
      <c r="Q13" s="32">
        <f t="shared" si="1"/>
        <v>0</v>
      </c>
      <c r="R13" s="32">
        <f t="shared" si="1"/>
        <v>0</v>
      </c>
      <c r="S13" s="32">
        <f t="shared" si="1"/>
        <v>0</v>
      </c>
      <c r="T13" s="32">
        <f t="shared" si="1"/>
        <v>0</v>
      </c>
      <c r="U13" s="32">
        <f t="shared" si="1"/>
        <v>0</v>
      </c>
      <c r="V13" s="32">
        <f t="shared" si="1"/>
        <v>0</v>
      </c>
      <c r="W13" s="32">
        <f t="shared" si="1"/>
        <v>0</v>
      </c>
      <c r="X13" s="32">
        <f t="shared" si="1"/>
        <v>0</v>
      </c>
      <c r="Y13" s="32">
        <f t="shared" si="1"/>
        <v>0</v>
      </c>
      <c r="Z13" s="32">
        <f t="shared" si="1"/>
        <v>183607</v>
      </c>
      <c r="AA13" s="32">
        <f t="shared" si="1"/>
        <v>183607</v>
      </c>
      <c r="AB13" s="32">
        <f t="shared" si="1"/>
        <v>183607</v>
      </c>
      <c r="AC13" s="32">
        <f t="shared" si="1"/>
        <v>183607</v>
      </c>
      <c r="AD13" s="32">
        <f t="shared" si="1"/>
        <v>183607</v>
      </c>
      <c r="AE13" s="32">
        <f t="shared" si="1"/>
        <v>183607</v>
      </c>
      <c r="AF13" s="32">
        <f t="shared" si="1"/>
        <v>0</v>
      </c>
      <c r="AG13" s="32"/>
      <c r="AH13" s="32"/>
      <c r="AI13" s="115"/>
    </row>
    <row r="14" spans="1:43" s="6" customFormat="1" ht="37.5">
      <c r="A14" s="114" t="s">
        <v>13</v>
      </c>
      <c r="B14" s="105" t="s">
        <v>14</v>
      </c>
      <c r="C14" s="28"/>
      <c r="D14" s="28"/>
      <c r="E14" s="28"/>
      <c r="F14" s="32"/>
      <c r="G14" s="32">
        <f>SUBTOTAL(109,G15:G18)</f>
        <v>595763</v>
      </c>
      <c r="H14" s="32">
        <f t="shared" ref="H14:AH14" si="2">SUBTOTAL(109,H15:H18)</f>
        <v>423100</v>
      </c>
      <c r="I14" s="32">
        <f t="shared" si="2"/>
        <v>0</v>
      </c>
      <c r="J14" s="32">
        <f t="shared" si="2"/>
        <v>0</v>
      </c>
      <c r="K14" s="32">
        <f t="shared" si="2"/>
        <v>0</v>
      </c>
      <c r="L14" s="32">
        <f t="shared" si="2"/>
        <v>0</v>
      </c>
      <c r="M14" s="32">
        <f t="shared" si="2"/>
        <v>0</v>
      </c>
      <c r="N14" s="32">
        <f t="shared" si="2"/>
        <v>0</v>
      </c>
      <c r="O14" s="32">
        <f t="shared" si="2"/>
        <v>0</v>
      </c>
      <c r="P14" s="32">
        <f t="shared" si="2"/>
        <v>0</v>
      </c>
      <c r="Q14" s="32">
        <f t="shared" si="2"/>
        <v>0</v>
      </c>
      <c r="R14" s="32">
        <f t="shared" si="2"/>
        <v>0</v>
      </c>
      <c r="S14" s="32">
        <f t="shared" si="2"/>
        <v>0</v>
      </c>
      <c r="T14" s="32">
        <f t="shared" si="2"/>
        <v>0</v>
      </c>
      <c r="U14" s="32">
        <f t="shared" si="2"/>
        <v>0</v>
      </c>
      <c r="V14" s="32">
        <f t="shared" si="2"/>
        <v>0</v>
      </c>
      <c r="W14" s="32">
        <f t="shared" si="2"/>
        <v>0</v>
      </c>
      <c r="X14" s="32">
        <f t="shared" si="2"/>
        <v>0</v>
      </c>
      <c r="Y14" s="32">
        <f t="shared" si="2"/>
        <v>0</v>
      </c>
      <c r="Z14" s="32">
        <f t="shared" si="2"/>
        <v>117900</v>
      </c>
      <c r="AA14" s="32">
        <f t="shared" si="2"/>
        <v>117900</v>
      </c>
      <c r="AB14" s="32">
        <f t="shared" si="2"/>
        <v>117900</v>
      </c>
      <c r="AC14" s="32">
        <f t="shared" si="2"/>
        <v>117900</v>
      </c>
      <c r="AD14" s="32">
        <f t="shared" si="2"/>
        <v>117900</v>
      </c>
      <c r="AE14" s="32">
        <f t="shared" si="2"/>
        <v>117900</v>
      </c>
      <c r="AF14" s="32">
        <f t="shared" si="2"/>
        <v>0</v>
      </c>
      <c r="AG14" s="32">
        <f t="shared" si="2"/>
        <v>0</v>
      </c>
      <c r="AH14" s="32">
        <f t="shared" si="2"/>
        <v>0</v>
      </c>
      <c r="AI14" s="27"/>
      <c r="AJ14" s="6">
        <v>949705</v>
      </c>
    </row>
    <row r="15" spans="1:43" s="6" customFormat="1" ht="75">
      <c r="A15" s="46" t="s">
        <v>15</v>
      </c>
      <c r="B15" s="48" t="s">
        <v>119</v>
      </c>
      <c r="C15" s="118" t="s">
        <v>22</v>
      </c>
      <c r="D15" s="27"/>
      <c r="E15" s="150" t="s">
        <v>120</v>
      </c>
      <c r="F15" s="118" t="s">
        <v>121</v>
      </c>
      <c r="G15" s="39">
        <v>93772</v>
      </c>
      <c r="H15" s="39">
        <v>78100</v>
      </c>
      <c r="I15" s="32"/>
      <c r="J15" s="32"/>
      <c r="K15" s="32"/>
      <c r="L15" s="32"/>
      <c r="M15" s="32"/>
      <c r="N15" s="32"/>
      <c r="O15" s="32"/>
      <c r="P15" s="32"/>
      <c r="Q15" s="32"/>
      <c r="R15" s="32"/>
      <c r="S15" s="32"/>
      <c r="T15" s="32"/>
      <c r="U15" s="32"/>
      <c r="V15" s="32"/>
      <c r="W15" s="32"/>
      <c r="X15" s="32"/>
      <c r="Y15" s="32"/>
      <c r="Z15" s="39">
        <f>AA15</f>
        <v>37900</v>
      </c>
      <c r="AA15" s="39">
        <f>AB15</f>
        <v>37900</v>
      </c>
      <c r="AB15" s="39">
        <v>37900</v>
      </c>
      <c r="AC15" s="39">
        <f>AD15</f>
        <v>37900</v>
      </c>
      <c r="AD15" s="39">
        <f>AE15</f>
        <v>37900</v>
      </c>
      <c r="AE15" s="39">
        <f>AB15</f>
        <v>37900</v>
      </c>
      <c r="AF15" s="32"/>
      <c r="AG15" s="32"/>
      <c r="AH15" s="32"/>
      <c r="AI15" s="27"/>
      <c r="AJ15" s="6">
        <f>AD12-AJ14</f>
        <v>0</v>
      </c>
    </row>
    <row r="16" spans="1:43" s="6" customFormat="1" ht="112.5">
      <c r="A16" s="46" t="s">
        <v>17</v>
      </c>
      <c r="B16" s="124" t="s">
        <v>138</v>
      </c>
      <c r="C16" s="119" t="s">
        <v>20</v>
      </c>
      <c r="D16" s="27"/>
      <c r="E16" s="119" t="s">
        <v>139</v>
      </c>
      <c r="F16" s="119" t="s">
        <v>140</v>
      </c>
      <c r="G16" s="119">
        <v>52680</v>
      </c>
      <c r="H16" s="125">
        <v>40000</v>
      </c>
      <c r="I16" s="32"/>
      <c r="J16" s="32"/>
      <c r="K16" s="32"/>
      <c r="L16" s="32"/>
      <c r="M16" s="32"/>
      <c r="N16" s="32"/>
      <c r="O16" s="32"/>
      <c r="P16" s="32"/>
      <c r="Q16" s="32"/>
      <c r="R16" s="32"/>
      <c r="S16" s="32"/>
      <c r="T16" s="32"/>
      <c r="U16" s="32"/>
      <c r="V16" s="32"/>
      <c r="W16" s="32"/>
      <c r="X16" s="32"/>
      <c r="Y16" s="32"/>
      <c r="Z16" s="39">
        <f t="shared" ref="Z16:AA16" si="3">AA16</f>
        <v>20000</v>
      </c>
      <c r="AA16" s="39">
        <f t="shared" si="3"/>
        <v>20000</v>
      </c>
      <c r="AB16" s="39">
        <v>20000</v>
      </c>
      <c r="AC16" s="39">
        <f t="shared" ref="AC16:AD16" si="4">AD16</f>
        <v>20000</v>
      </c>
      <c r="AD16" s="39">
        <f t="shared" si="4"/>
        <v>20000</v>
      </c>
      <c r="AE16" s="39">
        <f>AB16</f>
        <v>20000</v>
      </c>
      <c r="AF16" s="32"/>
      <c r="AG16" s="32"/>
      <c r="AH16" s="32"/>
      <c r="AI16" s="27"/>
    </row>
    <row r="17" spans="1:35" s="6" customFormat="1" ht="93.75">
      <c r="A17" s="46" t="s">
        <v>19</v>
      </c>
      <c r="B17" s="47" t="s">
        <v>141</v>
      </c>
      <c r="C17" s="119" t="s">
        <v>20</v>
      </c>
      <c r="D17" s="27"/>
      <c r="E17" s="119" t="s">
        <v>139</v>
      </c>
      <c r="F17" s="150" t="s">
        <v>142</v>
      </c>
      <c r="G17" s="119">
        <v>57371</v>
      </c>
      <c r="H17" s="125">
        <v>40000</v>
      </c>
      <c r="I17" s="32"/>
      <c r="J17" s="32"/>
      <c r="K17" s="32"/>
      <c r="L17" s="32"/>
      <c r="M17" s="32"/>
      <c r="N17" s="32"/>
      <c r="O17" s="32"/>
      <c r="P17" s="32"/>
      <c r="Q17" s="32"/>
      <c r="R17" s="32"/>
      <c r="S17" s="32"/>
      <c r="T17" s="32"/>
      <c r="U17" s="32"/>
      <c r="V17" s="32"/>
      <c r="W17" s="32"/>
      <c r="X17" s="32"/>
      <c r="Y17" s="32"/>
      <c r="Z17" s="39">
        <f t="shared" ref="Z17:AA17" si="5">AA17</f>
        <v>25000</v>
      </c>
      <c r="AA17" s="39">
        <f t="shared" si="5"/>
        <v>25000</v>
      </c>
      <c r="AB17" s="39">
        <v>25000</v>
      </c>
      <c r="AC17" s="39">
        <f t="shared" ref="AC17:AD17" si="6">AD17</f>
        <v>25000</v>
      </c>
      <c r="AD17" s="39">
        <f t="shared" si="6"/>
        <v>25000</v>
      </c>
      <c r="AE17" s="39">
        <f>AB17</f>
        <v>25000</v>
      </c>
      <c r="AF17" s="32"/>
      <c r="AG17" s="32"/>
      <c r="AH17" s="32"/>
      <c r="AI17" s="27"/>
    </row>
    <row r="18" spans="1:35" s="6" customFormat="1" ht="112.5">
      <c r="A18" s="46" t="s">
        <v>25</v>
      </c>
      <c r="B18" s="48" t="s">
        <v>143</v>
      </c>
      <c r="C18" s="119" t="s">
        <v>22</v>
      </c>
      <c r="D18" s="27"/>
      <c r="E18" s="150" t="s">
        <v>144</v>
      </c>
      <c r="F18" s="120" t="s">
        <v>145</v>
      </c>
      <c r="G18" s="39">
        <v>391940</v>
      </c>
      <c r="H18" s="126">
        <v>265000</v>
      </c>
      <c r="I18" s="32"/>
      <c r="J18" s="32"/>
      <c r="K18" s="32"/>
      <c r="L18" s="32"/>
      <c r="M18" s="32"/>
      <c r="N18" s="32"/>
      <c r="O18" s="32"/>
      <c r="P18" s="32"/>
      <c r="Q18" s="32"/>
      <c r="R18" s="32"/>
      <c r="S18" s="32"/>
      <c r="T18" s="32"/>
      <c r="U18" s="32"/>
      <c r="V18" s="32"/>
      <c r="W18" s="32"/>
      <c r="X18" s="32"/>
      <c r="Y18" s="32"/>
      <c r="Z18" s="39">
        <f t="shared" ref="Z18:AA18" si="7">AA18</f>
        <v>35000</v>
      </c>
      <c r="AA18" s="39">
        <f t="shared" si="7"/>
        <v>35000</v>
      </c>
      <c r="AB18" s="39">
        <v>35000</v>
      </c>
      <c r="AC18" s="39">
        <f t="shared" ref="AC18:AD18" si="8">AD18</f>
        <v>35000</v>
      </c>
      <c r="AD18" s="39">
        <f t="shared" si="8"/>
        <v>35000</v>
      </c>
      <c r="AE18" s="39">
        <f>AB18</f>
        <v>35000</v>
      </c>
      <c r="AF18" s="32"/>
      <c r="AG18" s="32"/>
      <c r="AH18" s="32"/>
      <c r="AI18" s="27"/>
    </row>
    <row r="19" spans="1:35" s="6" customFormat="1" ht="37.5">
      <c r="A19" s="104" t="s">
        <v>39</v>
      </c>
      <c r="B19" s="105" t="s">
        <v>43</v>
      </c>
      <c r="C19" s="121"/>
      <c r="D19" s="27"/>
      <c r="E19" s="121"/>
      <c r="F19" s="121"/>
      <c r="G19" s="32">
        <f>SUBTOTAL(109,G20:G21)</f>
        <v>38137</v>
      </c>
      <c r="H19" s="32">
        <f t="shared" ref="H19:AH19" si="9">SUBTOTAL(109,H20:H21)</f>
        <v>28650</v>
      </c>
      <c r="I19" s="32">
        <f t="shared" si="9"/>
        <v>0</v>
      </c>
      <c r="J19" s="32">
        <f t="shared" si="9"/>
        <v>0</v>
      </c>
      <c r="K19" s="32">
        <f t="shared" si="9"/>
        <v>0</v>
      </c>
      <c r="L19" s="32">
        <f t="shared" si="9"/>
        <v>0</v>
      </c>
      <c r="M19" s="32">
        <f t="shared" si="9"/>
        <v>0</v>
      </c>
      <c r="N19" s="32">
        <f t="shared" si="9"/>
        <v>0</v>
      </c>
      <c r="O19" s="32">
        <f t="shared" si="9"/>
        <v>0</v>
      </c>
      <c r="P19" s="32">
        <f t="shared" si="9"/>
        <v>0</v>
      </c>
      <c r="Q19" s="32">
        <f t="shared" si="9"/>
        <v>0</v>
      </c>
      <c r="R19" s="32">
        <f t="shared" si="9"/>
        <v>0</v>
      </c>
      <c r="S19" s="32">
        <f t="shared" si="9"/>
        <v>0</v>
      </c>
      <c r="T19" s="32">
        <f t="shared" si="9"/>
        <v>0</v>
      </c>
      <c r="U19" s="32">
        <f t="shared" si="9"/>
        <v>0</v>
      </c>
      <c r="V19" s="32">
        <f t="shared" si="9"/>
        <v>0</v>
      </c>
      <c r="W19" s="32">
        <f t="shared" si="9"/>
        <v>0</v>
      </c>
      <c r="X19" s="32">
        <f t="shared" si="9"/>
        <v>0</v>
      </c>
      <c r="Y19" s="32">
        <f t="shared" si="9"/>
        <v>0</v>
      </c>
      <c r="Z19" s="32">
        <f t="shared" si="9"/>
        <v>3500</v>
      </c>
      <c r="AA19" s="32">
        <f t="shared" si="9"/>
        <v>3500</v>
      </c>
      <c r="AB19" s="32">
        <f t="shared" si="9"/>
        <v>3500</v>
      </c>
      <c r="AC19" s="32">
        <f t="shared" si="9"/>
        <v>3500</v>
      </c>
      <c r="AD19" s="32">
        <f t="shared" si="9"/>
        <v>3500</v>
      </c>
      <c r="AE19" s="32">
        <f t="shared" si="9"/>
        <v>3500</v>
      </c>
      <c r="AF19" s="32">
        <f t="shared" si="9"/>
        <v>0</v>
      </c>
      <c r="AG19" s="32">
        <f t="shared" si="9"/>
        <v>0</v>
      </c>
      <c r="AH19" s="32">
        <f t="shared" si="9"/>
        <v>0</v>
      </c>
      <c r="AI19" s="27"/>
    </row>
    <row r="20" spans="1:35" s="6" customFormat="1" ht="56.25">
      <c r="A20" s="46" t="s">
        <v>15</v>
      </c>
      <c r="B20" s="48" t="s">
        <v>146</v>
      </c>
      <c r="C20" s="150" t="s">
        <v>44</v>
      </c>
      <c r="D20" s="27"/>
      <c r="E20" s="150" t="s">
        <v>147</v>
      </c>
      <c r="F20" s="150" t="s">
        <v>148</v>
      </c>
      <c r="G20" s="127">
        <v>24487</v>
      </c>
      <c r="H20" s="127">
        <v>15000</v>
      </c>
      <c r="I20" s="32"/>
      <c r="J20" s="32"/>
      <c r="K20" s="32"/>
      <c r="L20" s="32"/>
      <c r="M20" s="32"/>
      <c r="N20" s="32"/>
      <c r="O20" s="32"/>
      <c r="P20" s="32"/>
      <c r="Q20" s="32"/>
      <c r="R20" s="32"/>
      <c r="S20" s="32"/>
      <c r="T20" s="32"/>
      <c r="U20" s="32"/>
      <c r="V20" s="32"/>
      <c r="W20" s="32"/>
      <c r="X20" s="32"/>
      <c r="Y20" s="32"/>
      <c r="Z20" s="39">
        <f t="shared" ref="Z20:AA20" si="10">AA20</f>
        <v>1500</v>
      </c>
      <c r="AA20" s="39">
        <f t="shared" si="10"/>
        <v>1500</v>
      </c>
      <c r="AB20" s="39">
        <v>1500</v>
      </c>
      <c r="AC20" s="39">
        <f t="shared" ref="AC20:AD20" si="11">AD20</f>
        <v>1500</v>
      </c>
      <c r="AD20" s="39">
        <f t="shared" si="11"/>
        <v>1500</v>
      </c>
      <c r="AE20" s="39">
        <f>AB20</f>
        <v>1500</v>
      </c>
      <c r="AF20" s="32"/>
      <c r="AG20" s="32"/>
      <c r="AH20" s="32"/>
      <c r="AI20" s="27"/>
    </row>
    <row r="21" spans="1:35" s="6" customFormat="1" ht="75">
      <c r="A21" s="46" t="s">
        <v>17</v>
      </c>
      <c r="B21" s="128" t="s">
        <v>149</v>
      </c>
      <c r="C21" s="151" t="s">
        <v>44</v>
      </c>
      <c r="D21" s="27"/>
      <c r="E21" s="151" t="s">
        <v>150</v>
      </c>
      <c r="F21" s="151" t="s">
        <v>151</v>
      </c>
      <c r="G21" s="127">
        <f>H21</f>
        <v>13650</v>
      </c>
      <c r="H21" s="127">
        <v>13650</v>
      </c>
      <c r="I21" s="32"/>
      <c r="J21" s="32"/>
      <c r="K21" s="32"/>
      <c r="L21" s="32"/>
      <c r="M21" s="32"/>
      <c r="N21" s="32"/>
      <c r="O21" s="32"/>
      <c r="P21" s="32"/>
      <c r="Q21" s="32"/>
      <c r="R21" s="32"/>
      <c r="S21" s="32"/>
      <c r="T21" s="32"/>
      <c r="U21" s="32"/>
      <c r="V21" s="32"/>
      <c r="W21" s="32"/>
      <c r="X21" s="32"/>
      <c r="Y21" s="32"/>
      <c r="Z21" s="39">
        <f t="shared" ref="Z21:AA21" si="12">AA21</f>
        <v>2000</v>
      </c>
      <c r="AA21" s="39">
        <f t="shared" si="12"/>
        <v>2000</v>
      </c>
      <c r="AB21" s="39">
        <v>2000</v>
      </c>
      <c r="AC21" s="39">
        <f t="shared" ref="AC21:AD21" si="13">AD21</f>
        <v>2000</v>
      </c>
      <c r="AD21" s="39">
        <f t="shared" si="13"/>
        <v>2000</v>
      </c>
      <c r="AE21" s="39">
        <f>AB21</f>
        <v>2000</v>
      </c>
      <c r="AF21" s="32"/>
      <c r="AG21" s="32"/>
      <c r="AH21" s="32"/>
      <c r="AI21" s="27"/>
    </row>
    <row r="22" spans="1:35" s="6" customFormat="1" ht="75">
      <c r="A22" s="104" t="s">
        <v>24</v>
      </c>
      <c r="B22" s="105" t="s">
        <v>46</v>
      </c>
      <c r="C22" s="121"/>
      <c r="D22" s="27"/>
      <c r="E22" s="121"/>
      <c r="F22" s="121"/>
      <c r="G22" s="32">
        <f t="shared" ref="G22:AF22" si="14">SUBTOTAL(109,G23:G24)</f>
        <v>116563</v>
      </c>
      <c r="H22" s="32">
        <f t="shared" si="14"/>
        <v>88542</v>
      </c>
      <c r="I22" s="32">
        <f t="shared" si="14"/>
        <v>0</v>
      </c>
      <c r="J22" s="32">
        <f t="shared" si="14"/>
        <v>0</v>
      </c>
      <c r="K22" s="32">
        <f t="shared" si="14"/>
        <v>0</v>
      </c>
      <c r="L22" s="32">
        <f t="shared" si="14"/>
        <v>0</v>
      </c>
      <c r="M22" s="32">
        <f t="shared" si="14"/>
        <v>0</v>
      </c>
      <c r="N22" s="32">
        <f t="shared" si="14"/>
        <v>0</v>
      </c>
      <c r="O22" s="32">
        <f t="shared" si="14"/>
        <v>0</v>
      </c>
      <c r="P22" s="32">
        <f t="shared" si="14"/>
        <v>0</v>
      </c>
      <c r="Q22" s="32">
        <f t="shared" si="14"/>
        <v>0</v>
      </c>
      <c r="R22" s="32">
        <f t="shared" si="14"/>
        <v>0</v>
      </c>
      <c r="S22" s="32">
        <f t="shared" si="14"/>
        <v>0</v>
      </c>
      <c r="T22" s="32">
        <f t="shared" si="14"/>
        <v>0</v>
      </c>
      <c r="U22" s="32">
        <f t="shared" si="14"/>
        <v>0</v>
      </c>
      <c r="V22" s="32">
        <f t="shared" si="14"/>
        <v>0</v>
      </c>
      <c r="W22" s="32">
        <f t="shared" si="14"/>
        <v>0</v>
      </c>
      <c r="X22" s="32">
        <f t="shared" si="14"/>
        <v>0</v>
      </c>
      <c r="Y22" s="32">
        <f t="shared" si="14"/>
        <v>0</v>
      </c>
      <c r="Z22" s="32">
        <f t="shared" si="14"/>
        <v>16500</v>
      </c>
      <c r="AA22" s="32">
        <f t="shared" si="14"/>
        <v>16500</v>
      </c>
      <c r="AB22" s="32">
        <f t="shared" si="14"/>
        <v>16500</v>
      </c>
      <c r="AC22" s="32">
        <f t="shared" si="14"/>
        <v>16500</v>
      </c>
      <c r="AD22" s="32">
        <f t="shared" si="14"/>
        <v>16500</v>
      </c>
      <c r="AE22" s="32">
        <f t="shared" si="14"/>
        <v>16500</v>
      </c>
      <c r="AF22" s="32">
        <f t="shared" si="14"/>
        <v>0</v>
      </c>
      <c r="AG22" s="32"/>
      <c r="AH22" s="32"/>
      <c r="AI22" s="27"/>
    </row>
    <row r="23" spans="1:35" s="6" customFormat="1" ht="56.25">
      <c r="A23" s="46" t="s">
        <v>15</v>
      </c>
      <c r="B23" s="129" t="s">
        <v>152</v>
      </c>
      <c r="C23" s="122" t="s">
        <v>16</v>
      </c>
      <c r="D23" s="27"/>
      <c r="E23" s="122" t="s">
        <v>28</v>
      </c>
      <c r="F23" s="122" t="s">
        <v>153</v>
      </c>
      <c r="G23" s="127">
        <v>26518</v>
      </c>
      <c r="H23" s="127">
        <v>8222</v>
      </c>
      <c r="I23" s="32"/>
      <c r="J23" s="32"/>
      <c r="K23" s="32"/>
      <c r="L23" s="32"/>
      <c r="M23" s="32"/>
      <c r="N23" s="32"/>
      <c r="O23" s="32"/>
      <c r="P23" s="32"/>
      <c r="Q23" s="32"/>
      <c r="R23" s="32"/>
      <c r="S23" s="32"/>
      <c r="T23" s="32"/>
      <c r="U23" s="32"/>
      <c r="V23" s="32"/>
      <c r="W23" s="32"/>
      <c r="X23" s="32"/>
      <c r="Y23" s="32"/>
      <c r="Z23" s="39">
        <f t="shared" ref="Z23:AA23" si="15">AA23</f>
        <v>1500</v>
      </c>
      <c r="AA23" s="39">
        <f t="shared" si="15"/>
        <v>1500</v>
      </c>
      <c r="AB23" s="39">
        <v>1500</v>
      </c>
      <c r="AC23" s="39">
        <f t="shared" ref="AC23:AD23" si="16">AD23</f>
        <v>1500</v>
      </c>
      <c r="AD23" s="39">
        <f t="shared" si="16"/>
        <v>1500</v>
      </c>
      <c r="AE23" s="39">
        <f>AB23</f>
        <v>1500</v>
      </c>
      <c r="AF23" s="32"/>
      <c r="AG23" s="32"/>
      <c r="AH23" s="32"/>
      <c r="AI23" s="27"/>
    </row>
    <row r="24" spans="1:35" s="6" customFormat="1" ht="93.75">
      <c r="A24" s="46" t="s">
        <v>17</v>
      </c>
      <c r="B24" s="47" t="s">
        <v>154</v>
      </c>
      <c r="C24" s="119" t="s">
        <v>31</v>
      </c>
      <c r="D24" s="27"/>
      <c r="E24" s="150" t="s">
        <v>155</v>
      </c>
      <c r="F24" s="150" t="s">
        <v>156</v>
      </c>
      <c r="G24" s="26">
        <v>90045</v>
      </c>
      <c r="H24" s="130">
        <v>80320</v>
      </c>
      <c r="I24" s="32"/>
      <c r="J24" s="32"/>
      <c r="K24" s="32"/>
      <c r="L24" s="32"/>
      <c r="M24" s="32"/>
      <c r="N24" s="32"/>
      <c r="O24" s="32"/>
      <c r="P24" s="32"/>
      <c r="Q24" s="32"/>
      <c r="R24" s="32"/>
      <c r="S24" s="32"/>
      <c r="T24" s="32"/>
      <c r="U24" s="32"/>
      <c r="V24" s="32"/>
      <c r="W24" s="32"/>
      <c r="X24" s="32"/>
      <c r="Y24" s="32"/>
      <c r="Z24" s="39">
        <f t="shared" ref="Z24:AA24" si="17">AA24</f>
        <v>15000</v>
      </c>
      <c r="AA24" s="39">
        <f t="shared" si="17"/>
        <v>15000</v>
      </c>
      <c r="AB24" s="39">
        <v>15000</v>
      </c>
      <c r="AC24" s="39">
        <f t="shared" ref="AC24:AD24" si="18">AD24</f>
        <v>15000</v>
      </c>
      <c r="AD24" s="39">
        <f t="shared" si="18"/>
        <v>15000</v>
      </c>
      <c r="AE24" s="39">
        <f>AB24</f>
        <v>15000</v>
      </c>
      <c r="AF24" s="32"/>
      <c r="AG24" s="32"/>
      <c r="AH24" s="32"/>
      <c r="AI24" s="27"/>
    </row>
    <row r="25" spans="1:35" s="6" customFormat="1">
      <c r="A25" s="66" t="s">
        <v>45</v>
      </c>
      <c r="B25" s="131" t="s">
        <v>171</v>
      </c>
      <c r="C25" s="150"/>
      <c r="D25" s="27"/>
      <c r="E25" s="150"/>
      <c r="F25" s="150"/>
      <c r="G25" s="32">
        <f>SUBTOTAL(109,G26:G33)</f>
        <v>285682</v>
      </c>
      <c r="H25" s="32">
        <f t="shared" ref="H25:AH25" si="19">SUBTOTAL(109,H26:H33)</f>
        <v>277409</v>
      </c>
      <c r="I25" s="32">
        <f t="shared" si="19"/>
        <v>0</v>
      </c>
      <c r="J25" s="32">
        <f t="shared" si="19"/>
        <v>0</v>
      </c>
      <c r="K25" s="32">
        <f t="shared" si="19"/>
        <v>0</v>
      </c>
      <c r="L25" s="32">
        <f t="shared" si="19"/>
        <v>0</v>
      </c>
      <c r="M25" s="32">
        <f t="shared" si="19"/>
        <v>0</v>
      </c>
      <c r="N25" s="32">
        <f t="shared" si="19"/>
        <v>0</v>
      </c>
      <c r="O25" s="32">
        <f t="shared" si="19"/>
        <v>0</v>
      </c>
      <c r="P25" s="32">
        <f t="shared" si="19"/>
        <v>0</v>
      </c>
      <c r="Q25" s="32">
        <f t="shared" si="19"/>
        <v>0</v>
      </c>
      <c r="R25" s="32">
        <f t="shared" si="19"/>
        <v>0</v>
      </c>
      <c r="S25" s="32">
        <f t="shared" si="19"/>
        <v>0</v>
      </c>
      <c r="T25" s="32">
        <f t="shared" si="19"/>
        <v>0</v>
      </c>
      <c r="U25" s="32">
        <f t="shared" si="19"/>
        <v>0</v>
      </c>
      <c r="V25" s="32">
        <f t="shared" si="19"/>
        <v>0</v>
      </c>
      <c r="W25" s="32">
        <f t="shared" si="19"/>
        <v>0</v>
      </c>
      <c r="X25" s="32">
        <f t="shared" si="19"/>
        <v>0</v>
      </c>
      <c r="Y25" s="32">
        <f t="shared" si="19"/>
        <v>0</v>
      </c>
      <c r="Z25" s="32">
        <f t="shared" si="19"/>
        <v>45707</v>
      </c>
      <c r="AA25" s="32">
        <f t="shared" si="19"/>
        <v>45707</v>
      </c>
      <c r="AB25" s="32">
        <f t="shared" si="19"/>
        <v>45707</v>
      </c>
      <c r="AC25" s="32">
        <f t="shared" si="19"/>
        <v>45707</v>
      </c>
      <c r="AD25" s="32">
        <f t="shared" si="19"/>
        <v>45707</v>
      </c>
      <c r="AE25" s="32">
        <f t="shared" si="19"/>
        <v>45707</v>
      </c>
      <c r="AF25" s="32">
        <f t="shared" si="19"/>
        <v>0</v>
      </c>
      <c r="AG25" s="32">
        <f t="shared" si="19"/>
        <v>0</v>
      </c>
      <c r="AH25" s="32">
        <f t="shared" si="19"/>
        <v>0</v>
      </c>
      <c r="AI25" s="27"/>
    </row>
    <row r="26" spans="1:35" s="6" customFormat="1">
      <c r="A26" s="66" t="s">
        <v>173</v>
      </c>
      <c r="B26" s="57" t="s">
        <v>157</v>
      </c>
      <c r="C26" s="72"/>
      <c r="D26" s="27"/>
      <c r="E26" s="72"/>
      <c r="F26" s="72"/>
      <c r="G26" s="32">
        <f>SUBTOTAL(109,G27:G28)</f>
        <v>99382</v>
      </c>
      <c r="H26" s="32">
        <f t="shared" ref="H26:AH26" si="20">SUBTOTAL(109,H27:H28)</f>
        <v>91109</v>
      </c>
      <c r="I26" s="32">
        <f t="shared" si="20"/>
        <v>0</v>
      </c>
      <c r="J26" s="32">
        <f t="shared" si="20"/>
        <v>0</v>
      </c>
      <c r="K26" s="32">
        <f t="shared" si="20"/>
        <v>0</v>
      </c>
      <c r="L26" s="32">
        <f t="shared" si="20"/>
        <v>0</v>
      </c>
      <c r="M26" s="32">
        <f t="shared" si="20"/>
        <v>0</v>
      </c>
      <c r="N26" s="32">
        <f t="shared" si="20"/>
        <v>0</v>
      </c>
      <c r="O26" s="32">
        <f t="shared" si="20"/>
        <v>0</v>
      </c>
      <c r="P26" s="32">
        <f t="shared" si="20"/>
        <v>0</v>
      </c>
      <c r="Q26" s="32">
        <f t="shared" si="20"/>
        <v>0</v>
      </c>
      <c r="R26" s="32">
        <f t="shared" si="20"/>
        <v>0</v>
      </c>
      <c r="S26" s="32">
        <f t="shared" si="20"/>
        <v>0</v>
      </c>
      <c r="T26" s="32">
        <f t="shared" si="20"/>
        <v>0</v>
      </c>
      <c r="U26" s="32">
        <f t="shared" si="20"/>
        <v>0</v>
      </c>
      <c r="V26" s="32">
        <f t="shared" si="20"/>
        <v>0</v>
      </c>
      <c r="W26" s="32">
        <f t="shared" si="20"/>
        <v>0</v>
      </c>
      <c r="X26" s="32">
        <f t="shared" si="20"/>
        <v>0</v>
      </c>
      <c r="Y26" s="32">
        <f t="shared" si="20"/>
        <v>0</v>
      </c>
      <c r="Z26" s="32">
        <f t="shared" si="20"/>
        <v>25000</v>
      </c>
      <c r="AA26" s="32">
        <f t="shared" si="20"/>
        <v>25000</v>
      </c>
      <c r="AB26" s="32">
        <f t="shared" si="20"/>
        <v>25000</v>
      </c>
      <c r="AC26" s="32">
        <f t="shared" si="20"/>
        <v>25000</v>
      </c>
      <c r="AD26" s="32">
        <f t="shared" si="20"/>
        <v>25000</v>
      </c>
      <c r="AE26" s="32">
        <f t="shared" si="20"/>
        <v>25000</v>
      </c>
      <c r="AF26" s="32">
        <f t="shared" si="20"/>
        <v>0</v>
      </c>
      <c r="AG26" s="32">
        <f t="shared" si="20"/>
        <v>0</v>
      </c>
      <c r="AH26" s="32">
        <f t="shared" si="20"/>
        <v>0</v>
      </c>
      <c r="AI26" s="27"/>
    </row>
    <row r="27" spans="1:35" s="6" customFormat="1" ht="75">
      <c r="A27" s="46">
        <v>1</v>
      </c>
      <c r="B27" s="132" t="s">
        <v>158</v>
      </c>
      <c r="C27" s="150" t="s">
        <v>31</v>
      </c>
      <c r="D27" s="27"/>
      <c r="E27" s="150" t="s">
        <v>159</v>
      </c>
      <c r="F27" s="150" t="s">
        <v>160</v>
      </c>
      <c r="G27" s="26">
        <v>61650</v>
      </c>
      <c r="H27" s="26">
        <v>61650</v>
      </c>
      <c r="I27" s="32"/>
      <c r="J27" s="32"/>
      <c r="K27" s="32"/>
      <c r="L27" s="32"/>
      <c r="M27" s="32"/>
      <c r="N27" s="32"/>
      <c r="O27" s="32"/>
      <c r="P27" s="32"/>
      <c r="Q27" s="32"/>
      <c r="R27" s="32"/>
      <c r="S27" s="32"/>
      <c r="T27" s="32"/>
      <c r="U27" s="32"/>
      <c r="V27" s="32"/>
      <c r="W27" s="32"/>
      <c r="X27" s="32"/>
      <c r="Y27" s="32"/>
      <c r="Z27" s="39">
        <f t="shared" ref="Z27:AA27" si="21">AA27</f>
        <v>20000</v>
      </c>
      <c r="AA27" s="39">
        <f t="shared" si="21"/>
        <v>20000</v>
      </c>
      <c r="AB27" s="39">
        <v>20000</v>
      </c>
      <c r="AC27" s="39">
        <f t="shared" ref="AC27:AD27" si="22">AD27</f>
        <v>20000</v>
      </c>
      <c r="AD27" s="39">
        <f t="shared" si="22"/>
        <v>20000</v>
      </c>
      <c r="AE27" s="39">
        <f>AB27</f>
        <v>20000</v>
      </c>
      <c r="AF27" s="32"/>
      <c r="AG27" s="32"/>
      <c r="AH27" s="32"/>
      <c r="AI27" s="27"/>
    </row>
    <row r="28" spans="1:35" s="6" customFormat="1" ht="37.5">
      <c r="A28" s="46">
        <v>2</v>
      </c>
      <c r="B28" s="132" t="s">
        <v>161</v>
      </c>
      <c r="C28" s="150" t="s">
        <v>41</v>
      </c>
      <c r="D28" s="27"/>
      <c r="E28" s="150" t="s">
        <v>162</v>
      </c>
      <c r="F28" s="150" t="s">
        <v>163</v>
      </c>
      <c r="G28" s="26">
        <v>37732</v>
      </c>
      <c r="H28" s="26">
        <v>29459</v>
      </c>
      <c r="I28" s="32"/>
      <c r="J28" s="32"/>
      <c r="K28" s="32"/>
      <c r="L28" s="32"/>
      <c r="M28" s="32"/>
      <c r="N28" s="32"/>
      <c r="O28" s="32"/>
      <c r="P28" s="32"/>
      <c r="Q28" s="32"/>
      <c r="R28" s="32"/>
      <c r="S28" s="32"/>
      <c r="T28" s="32"/>
      <c r="U28" s="32"/>
      <c r="V28" s="32"/>
      <c r="W28" s="32"/>
      <c r="X28" s="32"/>
      <c r="Y28" s="32"/>
      <c r="Z28" s="39">
        <f t="shared" ref="Z28:AA28" si="23">AA28</f>
        <v>5000</v>
      </c>
      <c r="AA28" s="39">
        <f t="shared" si="23"/>
        <v>5000</v>
      </c>
      <c r="AB28" s="39">
        <v>5000</v>
      </c>
      <c r="AC28" s="39">
        <f t="shared" ref="AC28:AD28" si="24">AD28</f>
        <v>5000</v>
      </c>
      <c r="AD28" s="39">
        <f t="shared" si="24"/>
        <v>5000</v>
      </c>
      <c r="AE28" s="39">
        <f>AB28</f>
        <v>5000</v>
      </c>
      <c r="AF28" s="32"/>
      <c r="AG28" s="32"/>
      <c r="AH28" s="32"/>
      <c r="AI28" s="27"/>
    </row>
    <row r="29" spans="1:35" s="6" customFormat="1">
      <c r="A29" s="66" t="s">
        <v>174</v>
      </c>
      <c r="B29" s="57" t="s">
        <v>164</v>
      </c>
      <c r="C29" s="72"/>
      <c r="D29" s="27"/>
      <c r="E29" s="72"/>
      <c r="F29" s="72"/>
      <c r="G29" s="32">
        <f>SUBTOTAL(109,G30)</f>
        <v>174000</v>
      </c>
      <c r="H29" s="32">
        <f t="shared" ref="H29:AF29" si="25">SUBTOTAL(109,H30)</f>
        <v>174000</v>
      </c>
      <c r="I29" s="32">
        <f t="shared" si="25"/>
        <v>0</v>
      </c>
      <c r="J29" s="32">
        <f t="shared" si="25"/>
        <v>0</v>
      </c>
      <c r="K29" s="32">
        <f t="shared" si="25"/>
        <v>0</v>
      </c>
      <c r="L29" s="32">
        <f t="shared" si="25"/>
        <v>0</v>
      </c>
      <c r="M29" s="32">
        <f t="shared" si="25"/>
        <v>0</v>
      </c>
      <c r="N29" s="32">
        <f t="shared" si="25"/>
        <v>0</v>
      </c>
      <c r="O29" s="32">
        <f t="shared" si="25"/>
        <v>0</v>
      </c>
      <c r="P29" s="32">
        <f t="shared" si="25"/>
        <v>0</v>
      </c>
      <c r="Q29" s="32">
        <f t="shared" si="25"/>
        <v>0</v>
      </c>
      <c r="R29" s="32">
        <f t="shared" si="25"/>
        <v>0</v>
      </c>
      <c r="S29" s="32">
        <f t="shared" si="25"/>
        <v>0</v>
      </c>
      <c r="T29" s="32">
        <f t="shared" si="25"/>
        <v>0</v>
      </c>
      <c r="U29" s="32">
        <f t="shared" si="25"/>
        <v>0</v>
      </c>
      <c r="V29" s="32">
        <f t="shared" si="25"/>
        <v>0</v>
      </c>
      <c r="W29" s="32">
        <f t="shared" si="25"/>
        <v>0</v>
      </c>
      <c r="X29" s="32">
        <f t="shared" si="25"/>
        <v>0</v>
      </c>
      <c r="Y29" s="32">
        <f t="shared" si="25"/>
        <v>0</v>
      </c>
      <c r="Z29" s="32">
        <f t="shared" si="25"/>
        <v>8407</v>
      </c>
      <c r="AA29" s="32">
        <f t="shared" si="25"/>
        <v>8407</v>
      </c>
      <c r="AB29" s="32">
        <f t="shared" si="25"/>
        <v>8407</v>
      </c>
      <c r="AC29" s="32">
        <f t="shared" si="25"/>
        <v>8407</v>
      </c>
      <c r="AD29" s="32">
        <f t="shared" si="25"/>
        <v>8407</v>
      </c>
      <c r="AE29" s="32">
        <f t="shared" si="25"/>
        <v>8407</v>
      </c>
      <c r="AF29" s="32">
        <f t="shared" si="25"/>
        <v>0</v>
      </c>
      <c r="AG29" s="32"/>
      <c r="AH29" s="32"/>
      <c r="AI29" s="27"/>
    </row>
    <row r="30" spans="1:35" s="6" customFormat="1" ht="37.5">
      <c r="A30" s="46">
        <v>1</v>
      </c>
      <c r="B30" s="132" t="s">
        <v>165</v>
      </c>
      <c r="C30" s="150" t="s">
        <v>20</v>
      </c>
      <c r="D30" s="27"/>
      <c r="E30" s="150" t="s">
        <v>166</v>
      </c>
      <c r="F30" s="150" t="s">
        <v>167</v>
      </c>
      <c r="G30" s="26">
        <v>174000</v>
      </c>
      <c r="H30" s="26">
        <v>174000</v>
      </c>
      <c r="I30" s="32"/>
      <c r="J30" s="32"/>
      <c r="K30" s="32"/>
      <c r="L30" s="32"/>
      <c r="M30" s="32"/>
      <c r="N30" s="32"/>
      <c r="O30" s="32"/>
      <c r="P30" s="32"/>
      <c r="Q30" s="32"/>
      <c r="R30" s="32"/>
      <c r="S30" s="32"/>
      <c r="T30" s="32"/>
      <c r="U30" s="32"/>
      <c r="V30" s="32"/>
      <c r="W30" s="32"/>
      <c r="X30" s="32"/>
      <c r="Y30" s="32"/>
      <c r="Z30" s="39">
        <f t="shared" ref="Z30:AA30" si="26">AA30</f>
        <v>8407</v>
      </c>
      <c r="AA30" s="39">
        <f t="shared" si="26"/>
        <v>8407</v>
      </c>
      <c r="AB30" s="39">
        <v>8407</v>
      </c>
      <c r="AC30" s="39">
        <f t="shared" ref="AC30:AD30" si="27">AD30</f>
        <v>8407</v>
      </c>
      <c r="AD30" s="39">
        <f t="shared" si="27"/>
        <v>8407</v>
      </c>
      <c r="AE30" s="39">
        <f>AB30</f>
        <v>8407</v>
      </c>
      <c r="AF30" s="32"/>
      <c r="AG30" s="32"/>
      <c r="AH30" s="32"/>
      <c r="AI30" s="27"/>
    </row>
    <row r="31" spans="1:35" s="6" customFormat="1">
      <c r="A31" s="66" t="s">
        <v>175</v>
      </c>
      <c r="B31" s="57" t="s">
        <v>168</v>
      </c>
      <c r="C31" s="72"/>
      <c r="D31" s="27"/>
      <c r="E31" s="72"/>
      <c r="F31" s="72"/>
      <c r="G31" s="32">
        <f>SUBTOTAL(109,G32:G33)</f>
        <v>12300</v>
      </c>
      <c r="H31" s="32">
        <f t="shared" ref="H31:AH31" si="28">SUBTOTAL(109,H32:H33)</f>
        <v>12300</v>
      </c>
      <c r="I31" s="32">
        <f t="shared" si="28"/>
        <v>0</v>
      </c>
      <c r="J31" s="32">
        <f t="shared" si="28"/>
        <v>0</v>
      </c>
      <c r="K31" s="32">
        <f t="shared" si="28"/>
        <v>0</v>
      </c>
      <c r="L31" s="32">
        <f t="shared" si="28"/>
        <v>0</v>
      </c>
      <c r="M31" s="32">
        <f t="shared" si="28"/>
        <v>0</v>
      </c>
      <c r="N31" s="32">
        <f t="shared" si="28"/>
        <v>0</v>
      </c>
      <c r="O31" s="32">
        <f t="shared" si="28"/>
        <v>0</v>
      </c>
      <c r="P31" s="32">
        <f t="shared" si="28"/>
        <v>0</v>
      </c>
      <c r="Q31" s="32">
        <f t="shared" si="28"/>
        <v>0</v>
      </c>
      <c r="R31" s="32">
        <f t="shared" si="28"/>
        <v>0</v>
      </c>
      <c r="S31" s="32">
        <f t="shared" si="28"/>
        <v>0</v>
      </c>
      <c r="T31" s="32">
        <f t="shared" si="28"/>
        <v>0</v>
      </c>
      <c r="U31" s="32">
        <f t="shared" si="28"/>
        <v>0</v>
      </c>
      <c r="V31" s="32">
        <f t="shared" si="28"/>
        <v>0</v>
      </c>
      <c r="W31" s="32">
        <f t="shared" si="28"/>
        <v>0</v>
      </c>
      <c r="X31" s="32">
        <f t="shared" si="28"/>
        <v>0</v>
      </c>
      <c r="Y31" s="32">
        <f t="shared" si="28"/>
        <v>0</v>
      </c>
      <c r="Z31" s="32">
        <f t="shared" si="28"/>
        <v>12300</v>
      </c>
      <c r="AA31" s="32">
        <f t="shared" si="28"/>
        <v>12300</v>
      </c>
      <c r="AB31" s="32">
        <f t="shared" si="28"/>
        <v>12300</v>
      </c>
      <c r="AC31" s="32">
        <f t="shared" si="28"/>
        <v>12300</v>
      </c>
      <c r="AD31" s="32">
        <f t="shared" si="28"/>
        <v>12300</v>
      </c>
      <c r="AE31" s="32">
        <f t="shared" si="28"/>
        <v>12300</v>
      </c>
      <c r="AF31" s="32">
        <f t="shared" si="28"/>
        <v>0</v>
      </c>
      <c r="AG31" s="32">
        <f t="shared" si="28"/>
        <v>0</v>
      </c>
      <c r="AH31" s="32">
        <f t="shared" si="28"/>
        <v>0</v>
      </c>
      <c r="AI31" s="27"/>
    </row>
    <row r="32" spans="1:35" s="6" customFormat="1" ht="75">
      <c r="A32" s="46">
        <v>1</v>
      </c>
      <c r="B32" s="132" t="s">
        <v>169</v>
      </c>
      <c r="C32" s="150" t="s">
        <v>20</v>
      </c>
      <c r="D32" s="27"/>
      <c r="E32" s="150">
        <v>2015</v>
      </c>
      <c r="F32" s="150"/>
      <c r="G32" s="26">
        <v>7300</v>
      </c>
      <c r="H32" s="26">
        <v>7300</v>
      </c>
      <c r="I32" s="32"/>
      <c r="J32" s="32"/>
      <c r="K32" s="32"/>
      <c r="L32" s="32"/>
      <c r="M32" s="32"/>
      <c r="N32" s="32"/>
      <c r="O32" s="32"/>
      <c r="P32" s="32"/>
      <c r="Q32" s="32"/>
      <c r="R32" s="32"/>
      <c r="S32" s="32"/>
      <c r="T32" s="32"/>
      <c r="U32" s="32"/>
      <c r="V32" s="32"/>
      <c r="W32" s="32"/>
      <c r="X32" s="32"/>
      <c r="Y32" s="32"/>
      <c r="Z32" s="39">
        <f t="shared" ref="Z32:AA32" si="29">AA32</f>
        <v>7300</v>
      </c>
      <c r="AA32" s="39">
        <f t="shared" si="29"/>
        <v>7300</v>
      </c>
      <c r="AB32" s="39">
        <v>7300</v>
      </c>
      <c r="AC32" s="39">
        <f t="shared" ref="AC32:AD32" si="30">AD32</f>
        <v>7300</v>
      </c>
      <c r="AD32" s="39">
        <f t="shared" si="30"/>
        <v>7300</v>
      </c>
      <c r="AE32" s="39">
        <f>AB32</f>
        <v>7300</v>
      </c>
      <c r="AF32" s="32"/>
      <c r="AG32" s="32"/>
      <c r="AH32" s="32"/>
      <c r="AI32" s="27"/>
    </row>
    <row r="33" spans="1:40" s="6" customFormat="1" ht="56.25">
      <c r="A33" s="46">
        <v>2</v>
      </c>
      <c r="B33" s="132" t="s">
        <v>170</v>
      </c>
      <c r="C33" s="150" t="s">
        <v>22</v>
      </c>
      <c r="D33" s="27"/>
      <c r="E33" s="150">
        <v>2014</v>
      </c>
      <c r="F33" s="150"/>
      <c r="G33" s="26">
        <v>5000</v>
      </c>
      <c r="H33" s="26">
        <v>5000</v>
      </c>
      <c r="I33" s="32"/>
      <c r="J33" s="32"/>
      <c r="K33" s="32"/>
      <c r="L33" s="32"/>
      <c r="M33" s="32"/>
      <c r="N33" s="32"/>
      <c r="O33" s="32"/>
      <c r="P33" s="32"/>
      <c r="Q33" s="32"/>
      <c r="R33" s="32"/>
      <c r="S33" s="32"/>
      <c r="T33" s="32"/>
      <c r="U33" s="32"/>
      <c r="V33" s="32"/>
      <c r="W33" s="32"/>
      <c r="X33" s="32"/>
      <c r="Y33" s="32"/>
      <c r="Z33" s="39">
        <f t="shared" ref="Z33:AA33" si="31">AA33</f>
        <v>5000</v>
      </c>
      <c r="AA33" s="39">
        <f t="shared" si="31"/>
        <v>5000</v>
      </c>
      <c r="AB33" s="39">
        <v>5000</v>
      </c>
      <c r="AC33" s="39">
        <f t="shared" ref="AC33:AD33" si="32">AD33</f>
        <v>5000</v>
      </c>
      <c r="AD33" s="39">
        <f t="shared" si="32"/>
        <v>5000</v>
      </c>
      <c r="AE33" s="39">
        <f>AB33</f>
        <v>5000</v>
      </c>
      <c r="AF33" s="32"/>
      <c r="AG33" s="32"/>
      <c r="AH33" s="32"/>
      <c r="AI33" s="27"/>
    </row>
    <row r="34" spans="1:40" s="137" customFormat="1" ht="29.25" customHeight="1">
      <c r="A34" s="123" t="s">
        <v>193</v>
      </c>
      <c r="B34" s="133" t="s">
        <v>194</v>
      </c>
      <c r="C34" s="134"/>
      <c r="D34" s="135"/>
      <c r="E34" s="134"/>
      <c r="F34" s="136"/>
      <c r="G34" s="31">
        <f t="shared" ref="G34:AD34" si="33">SUBTOTAL(109,G35:G73)-G60</f>
        <v>2008010</v>
      </c>
      <c r="H34" s="31">
        <f t="shared" si="33"/>
        <v>1658348</v>
      </c>
      <c r="I34" s="31">
        <f t="shared" si="33"/>
        <v>766696</v>
      </c>
      <c r="J34" s="31">
        <f t="shared" si="33"/>
        <v>759177</v>
      </c>
      <c r="K34" s="31">
        <f t="shared" si="33"/>
        <v>1336891.8</v>
      </c>
      <c r="L34" s="31">
        <f t="shared" si="33"/>
        <v>1329373</v>
      </c>
      <c r="M34" s="31">
        <f t="shared" si="33"/>
        <v>724396</v>
      </c>
      <c r="N34" s="31">
        <f t="shared" si="33"/>
        <v>716877</v>
      </c>
      <c r="O34" s="31">
        <f t="shared" si="33"/>
        <v>236022</v>
      </c>
      <c r="P34" s="31">
        <f t="shared" si="33"/>
        <v>37000</v>
      </c>
      <c r="Q34" s="31">
        <f t="shared" si="33"/>
        <v>19390</v>
      </c>
      <c r="R34" s="31">
        <f t="shared" si="33"/>
        <v>300514</v>
      </c>
      <c r="S34" s="31">
        <f t="shared" si="33"/>
        <v>300514</v>
      </c>
      <c r="T34" s="31">
        <f t="shared" si="33"/>
        <v>148007</v>
      </c>
      <c r="U34" s="31">
        <f t="shared" si="33"/>
        <v>148007</v>
      </c>
      <c r="V34" s="31">
        <f t="shared" si="33"/>
        <v>300514</v>
      </c>
      <c r="W34" s="31">
        <f t="shared" si="33"/>
        <v>300514</v>
      </c>
      <c r="X34" s="31">
        <f t="shared" si="33"/>
        <v>1069910</v>
      </c>
      <c r="Y34" s="31">
        <f t="shared" si="33"/>
        <v>1062391</v>
      </c>
      <c r="Z34" s="31">
        <f t="shared" si="33"/>
        <v>359051.8</v>
      </c>
      <c r="AA34" s="31">
        <f t="shared" si="33"/>
        <v>359052</v>
      </c>
      <c r="AB34" s="31">
        <f t="shared" si="33"/>
        <v>0</v>
      </c>
      <c r="AC34" s="31">
        <f t="shared" si="33"/>
        <v>337051.8</v>
      </c>
      <c r="AD34" s="31">
        <f t="shared" si="33"/>
        <v>337052</v>
      </c>
      <c r="AE34" s="31"/>
      <c r="AF34" s="31" t="e">
        <f>SUBTOTAL(109,AF35:AF73)-AF60</f>
        <v>#REF!</v>
      </c>
      <c r="AG34" s="31">
        <f>SUBTOTAL(109,AG35:AG73)</f>
        <v>1439.9673135663043</v>
      </c>
      <c r="AH34" s="31">
        <f>SUBTOTAL(109,AH35:AH73)</f>
        <v>0</v>
      </c>
      <c r="AI34" s="135"/>
    </row>
    <row r="35" spans="1:40" s="6" customFormat="1" ht="37.5">
      <c r="A35" s="30" t="s">
        <v>13</v>
      </c>
      <c r="B35" s="33" t="s">
        <v>14</v>
      </c>
      <c r="C35" s="5"/>
      <c r="D35" s="5"/>
      <c r="E35" s="5"/>
      <c r="F35" s="5"/>
      <c r="G35" s="31">
        <f t="shared" ref="G35:AE35" si="34">SUBTOTAL(109,G36:G43)</f>
        <v>656041</v>
      </c>
      <c r="H35" s="31">
        <f t="shared" si="34"/>
        <v>627392</v>
      </c>
      <c r="I35" s="31">
        <f t="shared" si="34"/>
        <v>326752</v>
      </c>
      <c r="J35" s="31">
        <f t="shared" si="34"/>
        <v>326752</v>
      </c>
      <c r="K35" s="31">
        <f t="shared" si="34"/>
        <v>605091.80000000005</v>
      </c>
      <c r="L35" s="31">
        <f t="shared" si="34"/>
        <v>605092</v>
      </c>
      <c r="M35" s="31">
        <f t="shared" si="34"/>
        <v>304452</v>
      </c>
      <c r="N35" s="31">
        <f t="shared" si="34"/>
        <v>304452</v>
      </c>
      <c r="O35" s="31">
        <f t="shared" si="34"/>
        <v>108222</v>
      </c>
      <c r="P35" s="31">
        <f t="shared" si="34"/>
        <v>19000</v>
      </c>
      <c r="Q35" s="31">
        <f t="shared" si="34"/>
        <v>15390</v>
      </c>
      <c r="R35" s="31">
        <f t="shared" si="34"/>
        <v>150714</v>
      </c>
      <c r="S35" s="31">
        <f t="shared" si="34"/>
        <v>150714</v>
      </c>
      <c r="T35" s="31">
        <f t="shared" si="34"/>
        <v>68455</v>
      </c>
      <c r="U35" s="31">
        <f t="shared" si="34"/>
        <v>68455</v>
      </c>
      <c r="V35" s="31">
        <f t="shared" si="34"/>
        <v>150714</v>
      </c>
      <c r="W35" s="31">
        <f t="shared" si="34"/>
        <v>150714</v>
      </c>
      <c r="X35" s="31">
        <f t="shared" si="34"/>
        <v>477466</v>
      </c>
      <c r="Y35" s="31">
        <f t="shared" si="34"/>
        <v>477466</v>
      </c>
      <c r="Z35" s="31">
        <f t="shared" si="34"/>
        <v>149925.79999999999</v>
      </c>
      <c r="AA35" s="31">
        <f t="shared" si="34"/>
        <v>149926</v>
      </c>
      <c r="AB35" s="31">
        <f t="shared" si="34"/>
        <v>0</v>
      </c>
      <c r="AC35" s="31">
        <f t="shared" si="34"/>
        <v>149925.79999999999</v>
      </c>
      <c r="AD35" s="31">
        <f t="shared" si="34"/>
        <v>149926</v>
      </c>
      <c r="AE35" s="31">
        <f t="shared" si="34"/>
        <v>0</v>
      </c>
      <c r="AF35" s="31" t="e">
        <f>SUBTOTAL(109,AF36:AF76)</f>
        <v>#REF!</v>
      </c>
      <c r="AG35" s="31">
        <f>SUBTOTAL(109,AG36:AG76)</f>
        <v>1439.9673135663043</v>
      </c>
      <c r="AH35" s="31">
        <f>SUBTOTAL(109,AH36:AH76)</f>
        <v>0</v>
      </c>
      <c r="AI35" s="27"/>
      <c r="AJ35" s="6">
        <v>1100000</v>
      </c>
    </row>
    <row r="36" spans="1:40" s="74" customFormat="1" ht="37.5">
      <c r="A36" s="66" t="s">
        <v>21</v>
      </c>
      <c r="B36" s="70" t="s">
        <v>127</v>
      </c>
      <c r="C36" s="71"/>
      <c r="D36" s="72"/>
      <c r="E36" s="72"/>
      <c r="F36" s="73"/>
      <c r="G36" s="65">
        <f t="shared" ref="G36:AH36" si="35">SUBTOTAL(109,G37:G43)</f>
        <v>656041</v>
      </c>
      <c r="H36" s="65">
        <f t="shared" si="35"/>
        <v>627392</v>
      </c>
      <c r="I36" s="65">
        <f t="shared" si="35"/>
        <v>326752</v>
      </c>
      <c r="J36" s="65">
        <f t="shared" si="35"/>
        <v>326752</v>
      </c>
      <c r="K36" s="65">
        <f t="shared" si="35"/>
        <v>605091.80000000005</v>
      </c>
      <c r="L36" s="65">
        <f t="shared" si="35"/>
        <v>605092</v>
      </c>
      <c r="M36" s="65">
        <f t="shared" si="35"/>
        <v>304452</v>
      </c>
      <c r="N36" s="65">
        <f t="shared" si="35"/>
        <v>304452</v>
      </c>
      <c r="O36" s="65">
        <f t="shared" si="35"/>
        <v>108222</v>
      </c>
      <c r="P36" s="65">
        <f t="shared" si="35"/>
        <v>19000</v>
      </c>
      <c r="Q36" s="65">
        <f t="shared" si="35"/>
        <v>15390</v>
      </c>
      <c r="R36" s="65">
        <f t="shared" si="35"/>
        <v>150714</v>
      </c>
      <c r="S36" s="65">
        <f t="shared" si="35"/>
        <v>150714</v>
      </c>
      <c r="T36" s="65">
        <f t="shared" si="35"/>
        <v>68455</v>
      </c>
      <c r="U36" s="65">
        <f t="shared" si="35"/>
        <v>68455</v>
      </c>
      <c r="V36" s="65">
        <f t="shared" si="35"/>
        <v>150714</v>
      </c>
      <c r="W36" s="65">
        <f t="shared" si="35"/>
        <v>150714</v>
      </c>
      <c r="X36" s="65">
        <f t="shared" si="35"/>
        <v>477466</v>
      </c>
      <c r="Y36" s="65">
        <f t="shared" si="35"/>
        <v>477466</v>
      </c>
      <c r="Z36" s="65">
        <f t="shared" si="35"/>
        <v>149925.79999999999</v>
      </c>
      <c r="AA36" s="65">
        <f t="shared" si="35"/>
        <v>149926</v>
      </c>
      <c r="AB36" s="65">
        <f t="shared" si="35"/>
        <v>0</v>
      </c>
      <c r="AC36" s="65">
        <f t="shared" si="35"/>
        <v>149925.79999999999</v>
      </c>
      <c r="AD36" s="65">
        <f t="shared" si="35"/>
        <v>149926</v>
      </c>
      <c r="AE36" s="65">
        <f t="shared" si="35"/>
        <v>0</v>
      </c>
      <c r="AF36" s="65" t="e">
        <f t="shared" si="35"/>
        <v>#REF!</v>
      </c>
      <c r="AG36" s="65">
        <f t="shared" si="35"/>
        <v>445.66112464122301</v>
      </c>
      <c r="AH36" s="65">
        <f t="shared" si="35"/>
        <v>0</v>
      </c>
      <c r="AI36" s="86"/>
      <c r="AJ36" s="96" t="e">
        <f>#REF!-#REF!</f>
        <v>#REF!</v>
      </c>
      <c r="AK36" s="96"/>
      <c r="AL36" s="96"/>
    </row>
    <row r="37" spans="1:40" s="19" customFormat="1" ht="99">
      <c r="A37" s="36" t="s">
        <v>15</v>
      </c>
      <c r="B37" s="42" t="s">
        <v>37</v>
      </c>
      <c r="C37" s="9" t="s">
        <v>38</v>
      </c>
      <c r="D37" s="9" t="s">
        <v>24</v>
      </c>
      <c r="E37" s="9" t="s">
        <v>189</v>
      </c>
      <c r="F37" s="153" t="s">
        <v>68</v>
      </c>
      <c r="G37" s="38">
        <v>110049</v>
      </c>
      <c r="H37" s="38">
        <v>100000</v>
      </c>
      <c r="I37" s="38">
        <v>32300</v>
      </c>
      <c r="J37" s="38">
        <v>32300</v>
      </c>
      <c r="K37" s="38">
        <v>77700</v>
      </c>
      <c r="L37" s="38">
        <v>77700</v>
      </c>
      <c r="M37" s="38">
        <v>10000</v>
      </c>
      <c r="N37" s="38">
        <v>10000</v>
      </c>
      <c r="O37" s="39">
        <f>$AM$10+772</f>
        <v>16122</v>
      </c>
      <c r="P37" s="39"/>
      <c r="Q37" s="39"/>
      <c r="R37" s="39">
        <f t="shared" ref="R37:R73" si="36">S37</f>
        <v>16122</v>
      </c>
      <c r="S37" s="39">
        <f t="shared" ref="S37:S70" si="37">O37+P37</f>
        <v>16122</v>
      </c>
      <c r="T37" s="39">
        <f t="shared" ref="T37:T73" si="38">U37</f>
        <v>961</v>
      </c>
      <c r="U37" s="39">
        <v>961</v>
      </c>
      <c r="V37" s="39">
        <f t="shared" ref="V37:V73" si="39">W37</f>
        <v>16122</v>
      </c>
      <c r="W37" s="39">
        <f t="shared" ref="W37:W73" si="40">R37</f>
        <v>16122</v>
      </c>
      <c r="X37" s="39">
        <f t="shared" ref="X37:X73" si="41">I37+R37</f>
        <v>48422</v>
      </c>
      <c r="Y37" s="39">
        <f t="shared" ref="Y37:Y73" si="42">J37+S37</f>
        <v>48422</v>
      </c>
      <c r="Z37" s="39">
        <f t="shared" ref="Z37:Z70" si="43">K37-M37-R37</f>
        <v>51578</v>
      </c>
      <c r="AA37" s="39">
        <f t="shared" ref="AA37:AA70" si="44">L37-N37-S37</f>
        <v>51578</v>
      </c>
      <c r="AB37" s="39"/>
      <c r="AC37" s="39">
        <f t="shared" ref="AC37:AE43" si="45">Z37</f>
        <v>51578</v>
      </c>
      <c r="AD37" s="39">
        <f t="shared" si="45"/>
        <v>51578</v>
      </c>
      <c r="AE37" s="39">
        <f t="shared" si="45"/>
        <v>0</v>
      </c>
      <c r="AF37" s="39" t="e">
        <f>#REF!</f>
        <v>#REF!</v>
      </c>
      <c r="AG37" s="83">
        <f t="shared" ref="AG37:AG46" si="46">U37/O37*100</f>
        <v>5.9607989083240289</v>
      </c>
      <c r="AH37" s="101" t="s">
        <v>110</v>
      </c>
      <c r="AI37" s="85"/>
      <c r="AJ37" s="95"/>
      <c r="AK37" s="95"/>
      <c r="AL37" s="95"/>
    </row>
    <row r="38" spans="1:40" ht="42" customHeight="1">
      <c r="A38" s="36" t="s">
        <v>17</v>
      </c>
      <c r="B38" s="44" t="s">
        <v>69</v>
      </c>
      <c r="C38" s="1" t="s">
        <v>30</v>
      </c>
      <c r="D38" s="1"/>
      <c r="E38" s="1" t="s">
        <v>190</v>
      </c>
      <c r="F38" s="58" t="s">
        <v>96</v>
      </c>
      <c r="G38" s="43">
        <v>80000</v>
      </c>
      <c r="H38" s="43">
        <v>80000</v>
      </c>
      <c r="I38" s="38">
        <v>43000</v>
      </c>
      <c r="J38" s="38">
        <v>43000</v>
      </c>
      <c r="K38" s="38">
        <v>80000</v>
      </c>
      <c r="L38" s="38">
        <v>80000</v>
      </c>
      <c r="M38" s="38">
        <v>43000</v>
      </c>
      <c r="N38" s="38">
        <v>43000</v>
      </c>
      <c r="O38" s="39">
        <f t="shared" ref="O38:O43" si="47">$AM$10</f>
        <v>15350</v>
      </c>
      <c r="P38" s="39">
        <v>4000</v>
      </c>
      <c r="Q38" s="39"/>
      <c r="R38" s="39">
        <f t="shared" si="36"/>
        <v>19350</v>
      </c>
      <c r="S38" s="39">
        <f t="shared" si="37"/>
        <v>19350</v>
      </c>
      <c r="T38" s="39">
        <f t="shared" si="38"/>
        <v>9024</v>
      </c>
      <c r="U38" s="39">
        <v>9024</v>
      </c>
      <c r="V38" s="39">
        <f t="shared" si="39"/>
        <v>19350</v>
      </c>
      <c r="W38" s="39">
        <f t="shared" si="40"/>
        <v>19350</v>
      </c>
      <c r="X38" s="39">
        <f t="shared" si="41"/>
        <v>62350</v>
      </c>
      <c r="Y38" s="39">
        <f t="shared" si="42"/>
        <v>62350</v>
      </c>
      <c r="Z38" s="39">
        <f t="shared" si="43"/>
        <v>17650</v>
      </c>
      <c r="AA38" s="39">
        <f t="shared" si="44"/>
        <v>17650</v>
      </c>
      <c r="AB38" s="39"/>
      <c r="AC38" s="39">
        <f t="shared" si="45"/>
        <v>17650</v>
      </c>
      <c r="AD38" s="39">
        <f t="shared" si="45"/>
        <v>17650</v>
      </c>
      <c r="AE38" s="39">
        <f t="shared" si="45"/>
        <v>0</v>
      </c>
      <c r="AF38" s="39" t="e">
        <f>#REF!</f>
        <v>#REF!</v>
      </c>
      <c r="AG38" s="83">
        <f t="shared" si="46"/>
        <v>58.788273615635177</v>
      </c>
      <c r="AH38" s="101" t="s">
        <v>88</v>
      </c>
      <c r="AI38" s="84"/>
      <c r="AJ38" s="94"/>
      <c r="AK38" s="94"/>
      <c r="AL38" s="94"/>
    </row>
    <row r="39" spans="1:40" s="10" customFormat="1" ht="59.25" customHeight="1">
      <c r="A39" s="36" t="s">
        <v>19</v>
      </c>
      <c r="B39" s="44" t="s">
        <v>70</v>
      </c>
      <c r="C39" s="154" t="s">
        <v>23</v>
      </c>
      <c r="D39" s="9" t="s">
        <v>24</v>
      </c>
      <c r="E39" s="1" t="s">
        <v>190</v>
      </c>
      <c r="F39" s="58" t="s">
        <v>80</v>
      </c>
      <c r="G39" s="43">
        <v>90000</v>
      </c>
      <c r="H39" s="43">
        <v>81000</v>
      </c>
      <c r="I39" s="38">
        <v>48500</v>
      </c>
      <c r="J39" s="38">
        <v>48500</v>
      </c>
      <c r="K39" s="38">
        <v>81000</v>
      </c>
      <c r="L39" s="38">
        <v>81000</v>
      </c>
      <c r="M39" s="38">
        <v>48500</v>
      </c>
      <c r="N39" s="38">
        <v>48500</v>
      </c>
      <c r="O39" s="39">
        <f t="shared" si="47"/>
        <v>15350</v>
      </c>
      <c r="P39" s="39">
        <v>5000</v>
      </c>
      <c r="Q39" s="39">
        <v>7390</v>
      </c>
      <c r="R39" s="39">
        <f t="shared" si="36"/>
        <v>27740</v>
      </c>
      <c r="S39" s="39">
        <f>O39+P39+Q39</f>
        <v>27740</v>
      </c>
      <c r="T39" s="39">
        <f t="shared" si="38"/>
        <v>15350</v>
      </c>
      <c r="U39" s="39">
        <v>15350</v>
      </c>
      <c r="V39" s="39">
        <f t="shared" si="39"/>
        <v>27740</v>
      </c>
      <c r="W39" s="39">
        <f t="shared" si="40"/>
        <v>27740</v>
      </c>
      <c r="X39" s="39">
        <f t="shared" si="41"/>
        <v>76240</v>
      </c>
      <c r="Y39" s="39">
        <f t="shared" si="42"/>
        <v>76240</v>
      </c>
      <c r="Z39" s="39">
        <f t="shared" si="43"/>
        <v>4760</v>
      </c>
      <c r="AA39" s="39">
        <f t="shared" si="44"/>
        <v>4760</v>
      </c>
      <c r="AB39" s="39"/>
      <c r="AC39" s="39">
        <f t="shared" si="45"/>
        <v>4760</v>
      </c>
      <c r="AD39" s="39">
        <f t="shared" si="45"/>
        <v>4760</v>
      </c>
      <c r="AE39" s="39">
        <f t="shared" si="45"/>
        <v>0</v>
      </c>
      <c r="AF39" s="39" t="e">
        <f>#REF!</f>
        <v>#REF!</v>
      </c>
      <c r="AG39" s="83">
        <f t="shared" si="46"/>
        <v>100</v>
      </c>
      <c r="AH39" s="83" t="s">
        <v>89</v>
      </c>
      <c r="AI39" s="155"/>
      <c r="AJ39" s="97">
        <v>22350</v>
      </c>
      <c r="AK39" s="97">
        <f>S39-AJ39</f>
        <v>5390</v>
      </c>
      <c r="AL39" s="97"/>
    </row>
    <row r="40" spans="1:40" s="10" customFormat="1" ht="42" customHeight="1">
      <c r="A40" s="36" t="s">
        <v>25</v>
      </c>
      <c r="B40" s="44" t="s">
        <v>71</v>
      </c>
      <c r="C40" s="154" t="s">
        <v>31</v>
      </c>
      <c r="D40" s="9"/>
      <c r="E40" s="1" t="s">
        <v>190</v>
      </c>
      <c r="F40" s="58" t="s">
        <v>81</v>
      </c>
      <c r="G40" s="43">
        <v>100000</v>
      </c>
      <c r="H40" s="43">
        <v>100000</v>
      </c>
      <c r="I40" s="38">
        <v>54500</v>
      </c>
      <c r="J40" s="38">
        <v>54500</v>
      </c>
      <c r="K40" s="38">
        <v>100000</v>
      </c>
      <c r="L40" s="38">
        <v>100000</v>
      </c>
      <c r="M40" s="38">
        <v>54500</v>
      </c>
      <c r="N40" s="38">
        <v>54500</v>
      </c>
      <c r="O40" s="39">
        <f t="shared" si="47"/>
        <v>15350</v>
      </c>
      <c r="P40" s="39"/>
      <c r="Q40" s="39"/>
      <c r="R40" s="39">
        <f t="shared" si="36"/>
        <v>23452</v>
      </c>
      <c r="S40" s="39">
        <f>O40+P40+8102</f>
        <v>23452</v>
      </c>
      <c r="T40" s="39">
        <f t="shared" si="38"/>
        <v>13046</v>
      </c>
      <c r="U40" s="39">
        <v>13046</v>
      </c>
      <c r="V40" s="39">
        <f t="shared" si="39"/>
        <v>23452</v>
      </c>
      <c r="W40" s="39">
        <f t="shared" si="40"/>
        <v>23452</v>
      </c>
      <c r="X40" s="39">
        <f t="shared" si="41"/>
        <v>77952</v>
      </c>
      <c r="Y40" s="39">
        <f t="shared" si="42"/>
        <v>77952</v>
      </c>
      <c r="Z40" s="39">
        <f t="shared" si="43"/>
        <v>22048</v>
      </c>
      <c r="AA40" s="39">
        <f t="shared" si="44"/>
        <v>22048</v>
      </c>
      <c r="AB40" s="39"/>
      <c r="AC40" s="39">
        <f t="shared" si="45"/>
        <v>22048</v>
      </c>
      <c r="AD40" s="39">
        <f t="shared" si="45"/>
        <v>22048</v>
      </c>
      <c r="AE40" s="39">
        <f t="shared" si="45"/>
        <v>0</v>
      </c>
      <c r="AF40" s="39" t="e">
        <f>#REF!</f>
        <v>#REF!</v>
      </c>
      <c r="AG40" s="83">
        <f t="shared" si="46"/>
        <v>84.990228013029309</v>
      </c>
      <c r="AH40" s="83" t="s">
        <v>89</v>
      </c>
      <c r="AI40" s="87"/>
      <c r="AJ40" s="97"/>
      <c r="AK40" s="97"/>
      <c r="AL40" s="97"/>
    </row>
    <row r="41" spans="1:40" ht="56.25">
      <c r="A41" s="36" t="s">
        <v>27</v>
      </c>
      <c r="B41" s="44" t="s">
        <v>72</v>
      </c>
      <c r="C41" s="1" t="s">
        <v>26</v>
      </c>
      <c r="D41" s="1"/>
      <c r="E41" s="1" t="s">
        <v>190</v>
      </c>
      <c r="F41" s="58" t="s">
        <v>82</v>
      </c>
      <c r="G41" s="43">
        <v>96000</v>
      </c>
      <c r="H41" s="43">
        <v>86400</v>
      </c>
      <c r="I41" s="38">
        <v>51452</v>
      </c>
      <c r="J41" s="38">
        <v>51452</v>
      </c>
      <c r="K41" s="38">
        <v>86400</v>
      </c>
      <c r="L41" s="38">
        <v>86400</v>
      </c>
      <c r="M41" s="38">
        <v>51452</v>
      </c>
      <c r="N41" s="38">
        <v>51452</v>
      </c>
      <c r="O41" s="39">
        <f t="shared" si="47"/>
        <v>15350</v>
      </c>
      <c r="P41" s="39"/>
      <c r="Q41" s="39"/>
      <c r="R41" s="39">
        <f t="shared" si="36"/>
        <v>15350</v>
      </c>
      <c r="S41" s="39">
        <f t="shared" si="37"/>
        <v>15350</v>
      </c>
      <c r="T41" s="39">
        <f t="shared" si="38"/>
        <v>2931</v>
      </c>
      <c r="U41" s="39">
        <v>2931</v>
      </c>
      <c r="V41" s="39">
        <f t="shared" si="39"/>
        <v>15350</v>
      </c>
      <c r="W41" s="39">
        <f t="shared" si="40"/>
        <v>15350</v>
      </c>
      <c r="X41" s="39">
        <f t="shared" si="41"/>
        <v>66802</v>
      </c>
      <c r="Y41" s="39">
        <f t="shared" si="42"/>
        <v>66802</v>
      </c>
      <c r="Z41" s="39">
        <f t="shared" si="43"/>
        <v>19598</v>
      </c>
      <c r="AA41" s="39">
        <f t="shared" si="44"/>
        <v>19598</v>
      </c>
      <c r="AB41" s="39"/>
      <c r="AC41" s="39">
        <f t="shared" si="45"/>
        <v>19598</v>
      </c>
      <c r="AD41" s="39">
        <f t="shared" si="45"/>
        <v>19598</v>
      </c>
      <c r="AE41" s="39">
        <f t="shared" si="45"/>
        <v>0</v>
      </c>
      <c r="AF41" s="39" t="e">
        <f>#REF!</f>
        <v>#REF!</v>
      </c>
      <c r="AG41" s="83">
        <f t="shared" si="46"/>
        <v>19.094462540716613</v>
      </c>
      <c r="AH41" s="101" t="s">
        <v>112</v>
      </c>
      <c r="AI41" s="84"/>
      <c r="AJ41" s="94"/>
      <c r="AK41" s="94"/>
      <c r="AL41" s="94"/>
    </row>
    <row r="42" spans="1:40" s="10" customFormat="1" ht="56.25">
      <c r="A42" s="36" t="s">
        <v>32</v>
      </c>
      <c r="B42" s="45" t="s">
        <v>33</v>
      </c>
      <c r="C42" s="9" t="s">
        <v>20</v>
      </c>
      <c r="D42" s="1" t="s">
        <v>34</v>
      </c>
      <c r="E42" s="1" t="s">
        <v>190</v>
      </c>
      <c r="F42" s="153" t="s">
        <v>35</v>
      </c>
      <c r="G42" s="43">
        <v>80000</v>
      </c>
      <c r="H42" s="43">
        <v>80000</v>
      </c>
      <c r="I42" s="38">
        <v>43000</v>
      </c>
      <c r="J42" s="38">
        <v>43000</v>
      </c>
      <c r="K42" s="38">
        <v>80000</v>
      </c>
      <c r="L42" s="38">
        <v>80000</v>
      </c>
      <c r="M42" s="38">
        <v>43000</v>
      </c>
      <c r="N42" s="38">
        <v>43000</v>
      </c>
      <c r="O42" s="39">
        <f t="shared" si="47"/>
        <v>15350</v>
      </c>
      <c r="P42" s="39">
        <v>4000</v>
      </c>
      <c r="Q42" s="39">
        <v>4000</v>
      </c>
      <c r="R42" s="39">
        <f t="shared" si="36"/>
        <v>23350</v>
      </c>
      <c r="S42" s="39">
        <f>O42+P42+Q42</f>
        <v>23350</v>
      </c>
      <c r="T42" s="39">
        <f t="shared" si="38"/>
        <v>11793</v>
      </c>
      <c r="U42" s="39">
        <v>11793</v>
      </c>
      <c r="V42" s="39">
        <f t="shared" si="39"/>
        <v>23350</v>
      </c>
      <c r="W42" s="39">
        <f t="shared" si="40"/>
        <v>23350</v>
      </c>
      <c r="X42" s="39">
        <f t="shared" si="41"/>
        <v>66350</v>
      </c>
      <c r="Y42" s="39">
        <f t="shared" si="42"/>
        <v>66350</v>
      </c>
      <c r="Z42" s="39">
        <f t="shared" si="43"/>
        <v>13650</v>
      </c>
      <c r="AA42" s="39">
        <f t="shared" si="44"/>
        <v>13650</v>
      </c>
      <c r="AB42" s="39"/>
      <c r="AC42" s="39">
        <f t="shared" si="45"/>
        <v>13650</v>
      </c>
      <c r="AD42" s="39">
        <f t="shared" si="45"/>
        <v>13650</v>
      </c>
      <c r="AE42" s="39">
        <f t="shared" si="45"/>
        <v>0</v>
      </c>
      <c r="AF42" s="39" t="e">
        <f>#REF!</f>
        <v>#REF!</v>
      </c>
      <c r="AG42" s="83">
        <f t="shared" si="46"/>
        <v>76.827361563517911</v>
      </c>
      <c r="AH42" s="101" t="s">
        <v>90</v>
      </c>
      <c r="AI42" s="87"/>
      <c r="AJ42" s="97">
        <v>19350</v>
      </c>
      <c r="AK42" s="97">
        <f>S42-AJ42</f>
        <v>4000</v>
      </c>
      <c r="AL42" s="97"/>
    </row>
    <row r="43" spans="1:40" s="10" customFormat="1" ht="56.25" customHeight="1">
      <c r="A43" s="36" t="s">
        <v>67</v>
      </c>
      <c r="B43" s="45" t="s">
        <v>73</v>
      </c>
      <c r="C43" s="9" t="s">
        <v>20</v>
      </c>
      <c r="D43" s="1" t="s">
        <v>36</v>
      </c>
      <c r="E43" s="1" t="s">
        <v>190</v>
      </c>
      <c r="F43" s="153" t="s">
        <v>95</v>
      </c>
      <c r="G43" s="43">
        <v>99992</v>
      </c>
      <c r="H43" s="43">
        <v>99992</v>
      </c>
      <c r="I43" s="38">
        <v>54000</v>
      </c>
      <c r="J43" s="38">
        <v>54000</v>
      </c>
      <c r="K43" s="38">
        <v>99991.8</v>
      </c>
      <c r="L43" s="38">
        <v>99992</v>
      </c>
      <c r="M43" s="38">
        <v>54000</v>
      </c>
      <c r="N43" s="38">
        <v>54000</v>
      </c>
      <c r="O43" s="39">
        <f t="shared" si="47"/>
        <v>15350</v>
      </c>
      <c r="P43" s="39">
        <f>6000</f>
        <v>6000</v>
      </c>
      <c r="Q43" s="39">
        <v>4000</v>
      </c>
      <c r="R43" s="39">
        <f t="shared" si="36"/>
        <v>25350</v>
      </c>
      <c r="S43" s="39">
        <f>O43+P43+Q43</f>
        <v>25350</v>
      </c>
      <c r="T43" s="39">
        <f t="shared" si="38"/>
        <v>15350</v>
      </c>
      <c r="U43" s="39">
        <f>10000+5350</f>
        <v>15350</v>
      </c>
      <c r="V43" s="39">
        <f t="shared" si="39"/>
        <v>25350</v>
      </c>
      <c r="W43" s="39">
        <f>R43</f>
        <v>25350</v>
      </c>
      <c r="X43" s="39">
        <f>I43+R43</f>
        <v>79350</v>
      </c>
      <c r="Y43" s="39">
        <f t="shared" si="42"/>
        <v>79350</v>
      </c>
      <c r="Z43" s="39">
        <f t="shared" si="43"/>
        <v>20641.800000000003</v>
      </c>
      <c r="AA43" s="39">
        <f t="shared" si="44"/>
        <v>20642</v>
      </c>
      <c r="AB43" s="39"/>
      <c r="AC43" s="39">
        <f t="shared" si="45"/>
        <v>20641.800000000003</v>
      </c>
      <c r="AD43" s="39">
        <f t="shared" si="45"/>
        <v>20642</v>
      </c>
      <c r="AE43" s="39">
        <f t="shared" si="45"/>
        <v>0</v>
      </c>
      <c r="AF43" s="39" t="e">
        <f>#REF!</f>
        <v>#REF!</v>
      </c>
      <c r="AG43" s="83">
        <f t="shared" si="46"/>
        <v>100</v>
      </c>
      <c r="AH43" s="101" t="s">
        <v>87</v>
      </c>
      <c r="AI43" s="87"/>
      <c r="AJ43" s="97">
        <v>21350</v>
      </c>
      <c r="AK43" s="97">
        <f>S43-AJ43</f>
        <v>4000</v>
      </c>
      <c r="AL43" s="97" t="s">
        <v>123</v>
      </c>
    </row>
    <row r="44" spans="1:40" s="14" customFormat="1" ht="37.5">
      <c r="A44" s="49" t="s">
        <v>39</v>
      </c>
      <c r="B44" s="50" t="s">
        <v>40</v>
      </c>
      <c r="C44" s="13"/>
      <c r="D44" s="13"/>
      <c r="E44" s="13"/>
      <c r="F44" s="59"/>
      <c r="G44" s="31">
        <f t="shared" ref="G44:P44" si="48">SUBTOTAL(109,G45:G46)</f>
        <v>88800</v>
      </c>
      <c r="H44" s="31">
        <f t="shared" si="48"/>
        <v>80000</v>
      </c>
      <c r="I44" s="31">
        <f t="shared" si="48"/>
        <v>43000</v>
      </c>
      <c r="J44" s="31">
        <f t="shared" si="48"/>
        <v>43000</v>
      </c>
      <c r="K44" s="31">
        <f t="shared" si="48"/>
        <v>80000</v>
      </c>
      <c r="L44" s="31">
        <f t="shared" si="48"/>
        <v>80000</v>
      </c>
      <c r="M44" s="31">
        <f t="shared" si="48"/>
        <v>43000</v>
      </c>
      <c r="N44" s="31">
        <f t="shared" si="48"/>
        <v>43000</v>
      </c>
      <c r="O44" s="31">
        <f t="shared" si="48"/>
        <v>15350</v>
      </c>
      <c r="P44" s="31">
        <f t="shared" si="48"/>
        <v>3000</v>
      </c>
      <c r="Q44" s="32"/>
      <c r="R44" s="31">
        <f t="shared" ref="R44:AF44" si="49">SUBTOTAL(109,R45:R46)</f>
        <v>18350</v>
      </c>
      <c r="S44" s="31">
        <f t="shared" si="49"/>
        <v>18350</v>
      </c>
      <c r="T44" s="31">
        <f t="shared" si="49"/>
        <v>15350</v>
      </c>
      <c r="U44" s="31">
        <f t="shared" si="49"/>
        <v>15350</v>
      </c>
      <c r="V44" s="31">
        <f t="shared" si="49"/>
        <v>18350</v>
      </c>
      <c r="W44" s="31">
        <f t="shared" si="49"/>
        <v>18350</v>
      </c>
      <c r="X44" s="31">
        <f t="shared" si="49"/>
        <v>61350</v>
      </c>
      <c r="Y44" s="31">
        <f t="shared" si="49"/>
        <v>61350</v>
      </c>
      <c r="Z44" s="31">
        <f t="shared" si="49"/>
        <v>18650</v>
      </c>
      <c r="AA44" s="31">
        <f t="shared" si="49"/>
        <v>18650</v>
      </c>
      <c r="AB44" s="31">
        <f t="shared" si="49"/>
        <v>0</v>
      </c>
      <c r="AC44" s="31">
        <f t="shared" si="49"/>
        <v>18650</v>
      </c>
      <c r="AD44" s="31">
        <f t="shared" si="49"/>
        <v>18650</v>
      </c>
      <c r="AE44" s="31">
        <f t="shared" si="49"/>
        <v>0</v>
      </c>
      <c r="AF44" s="31" t="e">
        <f t="shared" si="49"/>
        <v>#REF!</v>
      </c>
      <c r="AG44" s="83">
        <f t="shared" si="46"/>
        <v>100</v>
      </c>
      <c r="AH44" s="101"/>
      <c r="AI44" s="27"/>
      <c r="AJ44" s="6"/>
      <c r="AK44" s="6"/>
      <c r="AL44" s="6"/>
    </row>
    <row r="45" spans="1:40" s="74" customFormat="1" ht="37.5">
      <c r="A45" s="66" t="s">
        <v>21</v>
      </c>
      <c r="B45" s="70" t="s">
        <v>127</v>
      </c>
      <c r="C45" s="71"/>
      <c r="D45" s="72"/>
      <c r="E45" s="72"/>
      <c r="F45" s="73"/>
      <c r="G45" s="65">
        <f t="shared" ref="G45:AF45" si="50">SUBTOTAL(109,G46:G46)</f>
        <v>88800</v>
      </c>
      <c r="H45" s="65">
        <f t="shared" si="50"/>
        <v>80000</v>
      </c>
      <c r="I45" s="65">
        <f t="shared" si="50"/>
        <v>43000</v>
      </c>
      <c r="J45" s="65">
        <f t="shared" si="50"/>
        <v>43000</v>
      </c>
      <c r="K45" s="65">
        <f t="shared" si="50"/>
        <v>80000</v>
      </c>
      <c r="L45" s="65">
        <f t="shared" si="50"/>
        <v>80000</v>
      </c>
      <c r="M45" s="65">
        <f t="shared" si="50"/>
        <v>43000</v>
      </c>
      <c r="N45" s="65">
        <f t="shared" si="50"/>
        <v>43000</v>
      </c>
      <c r="O45" s="65">
        <f t="shared" si="50"/>
        <v>15350</v>
      </c>
      <c r="P45" s="65">
        <f t="shared" si="50"/>
        <v>3000</v>
      </c>
      <c r="Q45" s="29"/>
      <c r="R45" s="65">
        <f t="shared" si="50"/>
        <v>18350</v>
      </c>
      <c r="S45" s="65">
        <f t="shared" si="50"/>
        <v>18350</v>
      </c>
      <c r="T45" s="65">
        <f t="shared" si="50"/>
        <v>15350</v>
      </c>
      <c r="U45" s="65">
        <f t="shared" si="50"/>
        <v>15350</v>
      </c>
      <c r="V45" s="65">
        <f t="shared" si="50"/>
        <v>18350</v>
      </c>
      <c r="W45" s="65">
        <f t="shared" si="50"/>
        <v>18350</v>
      </c>
      <c r="X45" s="65">
        <f t="shared" si="50"/>
        <v>61350</v>
      </c>
      <c r="Y45" s="65">
        <f t="shared" si="50"/>
        <v>61350</v>
      </c>
      <c r="Z45" s="65">
        <f t="shared" si="50"/>
        <v>18650</v>
      </c>
      <c r="AA45" s="65">
        <f t="shared" si="50"/>
        <v>18650</v>
      </c>
      <c r="AB45" s="65">
        <f t="shared" si="50"/>
        <v>0</v>
      </c>
      <c r="AC45" s="65">
        <f t="shared" si="50"/>
        <v>18650</v>
      </c>
      <c r="AD45" s="65">
        <f t="shared" si="50"/>
        <v>18650</v>
      </c>
      <c r="AE45" s="65">
        <f t="shared" si="50"/>
        <v>0</v>
      </c>
      <c r="AF45" s="65" t="e">
        <f t="shared" si="50"/>
        <v>#REF!</v>
      </c>
      <c r="AG45" s="83">
        <f t="shared" si="46"/>
        <v>100</v>
      </c>
      <c r="AH45" s="101"/>
      <c r="AI45" s="86"/>
      <c r="AJ45" s="96"/>
      <c r="AK45" s="96"/>
      <c r="AL45" s="96"/>
    </row>
    <row r="46" spans="1:40" s="20" customFormat="1" ht="37.5">
      <c r="A46" s="36" t="s">
        <v>15</v>
      </c>
      <c r="B46" s="37" t="s">
        <v>42</v>
      </c>
      <c r="C46" s="1" t="s">
        <v>20</v>
      </c>
      <c r="D46" s="1"/>
      <c r="E46" s="1" t="s">
        <v>190</v>
      </c>
      <c r="F46" s="156" t="s">
        <v>94</v>
      </c>
      <c r="G46" s="51">
        <v>88800</v>
      </c>
      <c r="H46" s="51">
        <v>80000</v>
      </c>
      <c r="I46" s="38">
        <v>43000</v>
      </c>
      <c r="J46" s="38">
        <v>43000</v>
      </c>
      <c r="K46" s="38">
        <v>80000</v>
      </c>
      <c r="L46" s="38">
        <v>80000</v>
      </c>
      <c r="M46" s="38">
        <v>43000</v>
      </c>
      <c r="N46" s="38">
        <v>43000</v>
      </c>
      <c r="O46" s="39">
        <f>$AM$10</f>
        <v>15350</v>
      </c>
      <c r="P46" s="39">
        <v>3000</v>
      </c>
      <c r="Q46" s="39"/>
      <c r="R46" s="39">
        <f t="shared" si="36"/>
        <v>18350</v>
      </c>
      <c r="S46" s="39">
        <f t="shared" si="37"/>
        <v>18350</v>
      </c>
      <c r="T46" s="39">
        <f t="shared" si="38"/>
        <v>15350</v>
      </c>
      <c r="U46" s="39">
        <v>15350</v>
      </c>
      <c r="V46" s="39">
        <f t="shared" si="39"/>
        <v>18350</v>
      </c>
      <c r="W46" s="39">
        <f t="shared" si="40"/>
        <v>18350</v>
      </c>
      <c r="X46" s="39">
        <f t="shared" si="41"/>
        <v>61350</v>
      </c>
      <c r="Y46" s="39">
        <f t="shared" si="42"/>
        <v>61350</v>
      </c>
      <c r="Z46" s="39">
        <f t="shared" si="43"/>
        <v>18650</v>
      </c>
      <c r="AA46" s="39">
        <f t="shared" si="44"/>
        <v>18650</v>
      </c>
      <c r="AB46" s="39"/>
      <c r="AC46" s="39">
        <f>Z46</f>
        <v>18650</v>
      </c>
      <c r="AD46" s="39">
        <f>AA46</f>
        <v>18650</v>
      </c>
      <c r="AE46" s="39">
        <f>AB46</f>
        <v>0</v>
      </c>
      <c r="AF46" s="39" t="e">
        <f>#REF!</f>
        <v>#REF!</v>
      </c>
      <c r="AG46" s="83">
        <f t="shared" si="46"/>
        <v>100</v>
      </c>
      <c r="AH46" s="102" t="s">
        <v>87</v>
      </c>
      <c r="AI46" s="88"/>
      <c r="AJ46" s="98"/>
      <c r="AK46" s="98"/>
      <c r="AL46" s="98"/>
    </row>
    <row r="47" spans="1:40" s="8" customFormat="1" ht="75">
      <c r="A47" s="49" t="s">
        <v>133</v>
      </c>
      <c r="B47" s="33" t="s">
        <v>46</v>
      </c>
      <c r="C47" s="7"/>
      <c r="D47" s="7"/>
      <c r="E47" s="7"/>
      <c r="F47" s="61"/>
      <c r="G47" s="31">
        <f t="shared" ref="G47:AB47" si="51">SUBTOTAL(109,G48:G52)</f>
        <v>263038</v>
      </c>
      <c r="H47" s="31">
        <f t="shared" si="51"/>
        <v>94358</v>
      </c>
      <c r="I47" s="31">
        <f t="shared" si="51"/>
        <v>43500</v>
      </c>
      <c r="J47" s="31">
        <f t="shared" si="51"/>
        <v>43500</v>
      </c>
      <c r="K47" s="31">
        <f t="shared" si="51"/>
        <v>86588</v>
      </c>
      <c r="L47" s="31">
        <f t="shared" si="51"/>
        <v>86588</v>
      </c>
      <c r="M47" s="31">
        <f t="shared" si="51"/>
        <v>43500</v>
      </c>
      <c r="N47" s="31">
        <f t="shared" si="51"/>
        <v>43500</v>
      </c>
      <c r="O47" s="31">
        <f t="shared" si="51"/>
        <v>17350</v>
      </c>
      <c r="P47" s="31">
        <f t="shared" si="51"/>
        <v>6000</v>
      </c>
      <c r="Q47" s="31">
        <f t="shared" si="51"/>
        <v>4000</v>
      </c>
      <c r="R47" s="31">
        <f t="shared" si="51"/>
        <v>27350</v>
      </c>
      <c r="S47" s="31">
        <f t="shared" si="51"/>
        <v>27350</v>
      </c>
      <c r="T47" s="31">
        <f t="shared" si="51"/>
        <v>15200</v>
      </c>
      <c r="U47" s="31">
        <f t="shared" si="51"/>
        <v>15200</v>
      </c>
      <c r="V47" s="31">
        <f t="shared" si="51"/>
        <v>27350</v>
      </c>
      <c r="W47" s="31">
        <f t="shared" si="51"/>
        <v>27350</v>
      </c>
      <c r="X47" s="31">
        <f t="shared" si="51"/>
        <v>73550</v>
      </c>
      <c r="Y47" s="31">
        <f t="shared" si="51"/>
        <v>73550</v>
      </c>
      <c r="Z47" s="31">
        <f t="shared" si="51"/>
        <v>20808</v>
      </c>
      <c r="AA47" s="31">
        <f t="shared" si="51"/>
        <v>20808</v>
      </c>
      <c r="AB47" s="31">
        <f t="shared" si="51"/>
        <v>0</v>
      </c>
      <c r="AC47" s="31">
        <f>SUBTOTAL(109,AC48:AC52)</f>
        <v>20808</v>
      </c>
      <c r="AD47" s="31">
        <f t="shared" ref="AD47:AF47" si="52">SUBTOTAL(109,AD48:AD52)</f>
        <v>20808</v>
      </c>
      <c r="AE47" s="31">
        <f t="shared" si="52"/>
        <v>0</v>
      </c>
      <c r="AF47" s="31" t="e">
        <f t="shared" si="52"/>
        <v>#REF!</v>
      </c>
      <c r="AG47" s="31">
        <f t="shared" ref="AG47:AH47" si="53">SUBTOTAL(109,AG48:AG51)</f>
        <v>198.04560260586319</v>
      </c>
      <c r="AH47" s="31">
        <f t="shared" si="53"/>
        <v>0</v>
      </c>
      <c r="AI47" s="27"/>
      <c r="AJ47" s="6"/>
      <c r="AK47" s="6"/>
      <c r="AL47" s="6"/>
      <c r="AM47" s="8">
        <v>42300</v>
      </c>
      <c r="AN47" s="8">
        <f>AM47-AI47</f>
        <v>42300</v>
      </c>
    </row>
    <row r="48" spans="1:40" s="74" customFormat="1" ht="37.5">
      <c r="A48" s="66" t="s">
        <v>21</v>
      </c>
      <c r="B48" s="70" t="s">
        <v>127</v>
      </c>
      <c r="C48" s="71"/>
      <c r="D48" s="72"/>
      <c r="E48" s="72"/>
      <c r="F48" s="73"/>
      <c r="G48" s="65">
        <f t="shared" ref="G48:AF48" si="54">SUBTOTAL(109,G49:G49)</f>
        <v>80000</v>
      </c>
      <c r="H48" s="65">
        <f t="shared" si="54"/>
        <v>77888</v>
      </c>
      <c r="I48" s="65">
        <f t="shared" si="54"/>
        <v>43500</v>
      </c>
      <c r="J48" s="65">
        <f t="shared" si="54"/>
        <v>43500</v>
      </c>
      <c r="K48" s="65">
        <f t="shared" si="54"/>
        <v>77888</v>
      </c>
      <c r="L48" s="65">
        <f t="shared" si="54"/>
        <v>77888</v>
      </c>
      <c r="M48" s="65">
        <f t="shared" si="54"/>
        <v>43500</v>
      </c>
      <c r="N48" s="65">
        <f t="shared" si="54"/>
        <v>43500</v>
      </c>
      <c r="O48" s="65">
        <f t="shared" si="54"/>
        <v>15350</v>
      </c>
      <c r="P48" s="65">
        <f t="shared" si="54"/>
        <v>6000</v>
      </c>
      <c r="Q48" s="65">
        <f t="shared" si="54"/>
        <v>4000</v>
      </c>
      <c r="R48" s="65">
        <f t="shared" si="54"/>
        <v>25350</v>
      </c>
      <c r="S48" s="65">
        <f t="shared" si="54"/>
        <v>25350</v>
      </c>
      <c r="T48" s="65">
        <f t="shared" si="54"/>
        <v>15200</v>
      </c>
      <c r="U48" s="65">
        <f t="shared" si="54"/>
        <v>15200</v>
      </c>
      <c r="V48" s="65">
        <f t="shared" si="54"/>
        <v>25350</v>
      </c>
      <c r="W48" s="65">
        <f t="shared" si="54"/>
        <v>25350</v>
      </c>
      <c r="X48" s="65">
        <f t="shared" si="54"/>
        <v>68850</v>
      </c>
      <c r="Y48" s="65">
        <f t="shared" si="54"/>
        <v>68850</v>
      </c>
      <c r="Z48" s="65">
        <f t="shared" si="54"/>
        <v>9038</v>
      </c>
      <c r="AA48" s="65">
        <f t="shared" si="54"/>
        <v>9038</v>
      </c>
      <c r="AB48" s="65">
        <f t="shared" si="54"/>
        <v>0</v>
      </c>
      <c r="AC48" s="65">
        <f t="shared" si="54"/>
        <v>9038</v>
      </c>
      <c r="AD48" s="65">
        <f t="shared" si="54"/>
        <v>9038</v>
      </c>
      <c r="AE48" s="65">
        <f t="shared" si="54"/>
        <v>0</v>
      </c>
      <c r="AF48" s="65" t="e">
        <f t="shared" si="54"/>
        <v>#REF!</v>
      </c>
      <c r="AG48" s="83">
        <f>U48/O48*100</f>
        <v>99.022801302931597</v>
      </c>
      <c r="AH48" s="101"/>
      <c r="AI48" s="86"/>
      <c r="AJ48" s="96"/>
      <c r="AK48" s="96"/>
      <c r="AL48" s="96"/>
    </row>
    <row r="49" spans="1:38" s="160" customFormat="1" ht="37.5">
      <c r="A49" s="36" t="s">
        <v>15</v>
      </c>
      <c r="B49" s="37" t="s">
        <v>47</v>
      </c>
      <c r="C49" s="1" t="s">
        <v>41</v>
      </c>
      <c r="D49" s="1" t="s">
        <v>48</v>
      </c>
      <c r="E49" s="1" t="s">
        <v>190</v>
      </c>
      <c r="F49" s="153" t="s">
        <v>97</v>
      </c>
      <c r="G49" s="157">
        <v>80000</v>
      </c>
      <c r="H49" s="157">
        <v>77888</v>
      </c>
      <c r="I49" s="38">
        <v>43500</v>
      </c>
      <c r="J49" s="38">
        <v>43500</v>
      </c>
      <c r="K49" s="38">
        <f>L49</f>
        <v>77888</v>
      </c>
      <c r="L49" s="38">
        <v>77888</v>
      </c>
      <c r="M49" s="38">
        <f>N49</f>
        <v>43500</v>
      </c>
      <c r="N49" s="38">
        <v>43500</v>
      </c>
      <c r="O49" s="39">
        <f>$AM$10</f>
        <v>15350</v>
      </c>
      <c r="P49" s="39">
        <v>6000</v>
      </c>
      <c r="Q49" s="39">
        <v>4000</v>
      </c>
      <c r="R49" s="39">
        <f t="shared" si="36"/>
        <v>25350</v>
      </c>
      <c r="S49" s="39">
        <f>O49+P49+Q49</f>
        <v>25350</v>
      </c>
      <c r="T49" s="39">
        <f t="shared" si="38"/>
        <v>15200</v>
      </c>
      <c r="U49" s="39">
        <v>15200</v>
      </c>
      <c r="V49" s="39">
        <f t="shared" si="39"/>
        <v>25350</v>
      </c>
      <c r="W49" s="39">
        <f t="shared" si="40"/>
        <v>25350</v>
      </c>
      <c r="X49" s="39">
        <f t="shared" si="41"/>
        <v>68850</v>
      </c>
      <c r="Y49" s="39">
        <f t="shared" si="42"/>
        <v>68850</v>
      </c>
      <c r="Z49" s="39">
        <f t="shared" si="43"/>
        <v>9038</v>
      </c>
      <c r="AA49" s="39">
        <f t="shared" si="44"/>
        <v>9038</v>
      </c>
      <c r="AB49" s="39"/>
      <c r="AC49" s="39">
        <f>Z49</f>
        <v>9038</v>
      </c>
      <c r="AD49" s="39">
        <f>AA49</f>
        <v>9038</v>
      </c>
      <c r="AE49" s="39">
        <f>AB49</f>
        <v>0</v>
      </c>
      <c r="AF49" s="39" t="e">
        <f>#REF!</f>
        <v>#REF!</v>
      </c>
      <c r="AG49" s="83">
        <f>U49/O49*100</f>
        <v>99.022801302931597</v>
      </c>
      <c r="AH49" s="101"/>
      <c r="AI49" s="158"/>
      <c r="AJ49" s="159">
        <v>21350</v>
      </c>
      <c r="AK49" s="97">
        <f>S49-AJ49</f>
        <v>4000</v>
      </c>
      <c r="AL49" s="159"/>
    </row>
    <row r="50" spans="1:38" s="80" customFormat="1" ht="56.25">
      <c r="A50" s="64" t="s">
        <v>29</v>
      </c>
      <c r="B50" s="76" t="s">
        <v>99</v>
      </c>
      <c r="C50" s="77"/>
      <c r="D50" s="78"/>
      <c r="E50" s="77"/>
      <c r="F50" s="79"/>
      <c r="G50" s="65">
        <f>SUBTOTAL(109,G51:G52)</f>
        <v>183038</v>
      </c>
      <c r="H50" s="65">
        <f t="shared" ref="H50:AH50" si="55">SUBTOTAL(109,H51:H52)</f>
        <v>16470</v>
      </c>
      <c r="I50" s="65">
        <f t="shared" si="55"/>
        <v>0</v>
      </c>
      <c r="J50" s="65">
        <f t="shared" si="55"/>
        <v>0</v>
      </c>
      <c r="K50" s="65">
        <f t="shared" si="55"/>
        <v>8700</v>
      </c>
      <c r="L50" s="65">
        <f t="shared" si="55"/>
        <v>8700</v>
      </c>
      <c r="M50" s="65">
        <f t="shared" si="55"/>
        <v>0</v>
      </c>
      <c r="N50" s="65">
        <f t="shared" si="55"/>
        <v>0</v>
      </c>
      <c r="O50" s="65">
        <f t="shared" si="55"/>
        <v>2000</v>
      </c>
      <c r="P50" s="65">
        <f t="shared" si="55"/>
        <v>0</v>
      </c>
      <c r="Q50" s="29"/>
      <c r="R50" s="65">
        <f t="shared" si="55"/>
        <v>2000</v>
      </c>
      <c r="S50" s="65">
        <f t="shared" si="55"/>
        <v>2000</v>
      </c>
      <c r="T50" s="65">
        <f t="shared" si="55"/>
        <v>0</v>
      </c>
      <c r="U50" s="65">
        <f t="shared" si="55"/>
        <v>0</v>
      </c>
      <c r="V50" s="65">
        <f t="shared" si="55"/>
        <v>2000</v>
      </c>
      <c r="W50" s="65">
        <f t="shared" si="55"/>
        <v>2000</v>
      </c>
      <c r="X50" s="65">
        <f t="shared" si="55"/>
        <v>4700</v>
      </c>
      <c r="Y50" s="65">
        <f t="shared" si="55"/>
        <v>4700</v>
      </c>
      <c r="Z50" s="65">
        <f t="shared" si="55"/>
        <v>11770</v>
      </c>
      <c r="AA50" s="65">
        <f t="shared" si="55"/>
        <v>11770</v>
      </c>
      <c r="AB50" s="65">
        <f t="shared" si="55"/>
        <v>0</v>
      </c>
      <c r="AC50" s="65">
        <f t="shared" si="55"/>
        <v>11770</v>
      </c>
      <c r="AD50" s="65">
        <f t="shared" si="55"/>
        <v>11770</v>
      </c>
      <c r="AE50" s="65">
        <f t="shared" si="55"/>
        <v>0</v>
      </c>
      <c r="AF50" s="65" t="e">
        <f t="shared" si="55"/>
        <v>#REF!</v>
      </c>
      <c r="AG50" s="65">
        <f t="shared" si="55"/>
        <v>0</v>
      </c>
      <c r="AH50" s="65">
        <f t="shared" si="55"/>
        <v>0</v>
      </c>
      <c r="AI50" s="89"/>
      <c r="AJ50" s="99"/>
      <c r="AK50" s="99"/>
      <c r="AL50" s="99"/>
    </row>
    <row r="51" spans="1:38" s="11" customFormat="1" ht="56.25">
      <c r="A51" s="46" t="s">
        <v>15</v>
      </c>
      <c r="B51" s="48" t="s">
        <v>100</v>
      </c>
      <c r="C51" s="1" t="s">
        <v>20</v>
      </c>
      <c r="D51" s="52"/>
      <c r="E51" s="150" t="s">
        <v>106</v>
      </c>
      <c r="F51" s="161" t="s">
        <v>211</v>
      </c>
      <c r="G51" s="39">
        <v>104000</v>
      </c>
      <c r="H51" s="39">
        <v>8700</v>
      </c>
      <c r="I51" s="38"/>
      <c r="J51" s="38"/>
      <c r="K51" s="38">
        <v>8700</v>
      </c>
      <c r="L51" s="38">
        <v>8700</v>
      </c>
      <c r="M51" s="38"/>
      <c r="N51" s="38"/>
      <c r="O51" s="39">
        <v>2000</v>
      </c>
      <c r="P51" s="39"/>
      <c r="Q51" s="39"/>
      <c r="R51" s="39">
        <f t="shared" si="36"/>
        <v>2000</v>
      </c>
      <c r="S51" s="39">
        <f t="shared" si="37"/>
        <v>2000</v>
      </c>
      <c r="T51" s="39">
        <f t="shared" si="38"/>
        <v>0</v>
      </c>
      <c r="U51" s="39"/>
      <c r="V51" s="39">
        <f t="shared" si="39"/>
        <v>2000</v>
      </c>
      <c r="W51" s="39">
        <f t="shared" si="40"/>
        <v>2000</v>
      </c>
      <c r="X51" s="39">
        <f t="shared" si="41"/>
        <v>2000</v>
      </c>
      <c r="Y51" s="39">
        <f t="shared" si="42"/>
        <v>2000</v>
      </c>
      <c r="Z51" s="39">
        <f t="shared" si="43"/>
        <v>6700</v>
      </c>
      <c r="AA51" s="39">
        <f t="shared" si="44"/>
        <v>6700</v>
      </c>
      <c r="AB51" s="39"/>
      <c r="AC51" s="39">
        <f>Z51</f>
        <v>6700</v>
      </c>
      <c r="AD51" s="39">
        <f>AA51</f>
        <v>6700</v>
      </c>
      <c r="AE51" s="39">
        <f>AB51</f>
        <v>0</v>
      </c>
      <c r="AF51" s="39" t="e">
        <f>#REF!</f>
        <v>#REF!</v>
      </c>
      <c r="AG51" s="83">
        <f>U51/O51*100</f>
        <v>0</v>
      </c>
      <c r="AH51" s="101"/>
      <c r="AI51" s="90"/>
      <c r="AJ51" s="100"/>
      <c r="AK51" s="100"/>
      <c r="AL51" s="100"/>
    </row>
    <row r="52" spans="1:38" s="11" customFormat="1" ht="49.5">
      <c r="A52" s="46" t="s">
        <v>17</v>
      </c>
      <c r="B52" s="48" t="s">
        <v>122</v>
      </c>
      <c r="C52" s="150" t="s">
        <v>20</v>
      </c>
      <c r="D52" s="52"/>
      <c r="E52" s="150" t="s">
        <v>191</v>
      </c>
      <c r="F52" s="161" t="s">
        <v>210</v>
      </c>
      <c r="G52" s="39">
        <v>79038</v>
      </c>
      <c r="H52" s="39">
        <v>7770</v>
      </c>
      <c r="I52" s="39"/>
      <c r="J52" s="39"/>
      <c r="K52" s="39"/>
      <c r="L52" s="39"/>
      <c r="M52" s="39"/>
      <c r="N52" s="39"/>
      <c r="O52" s="39"/>
      <c r="P52" s="39"/>
      <c r="Q52" s="39"/>
      <c r="R52" s="39"/>
      <c r="S52" s="39"/>
      <c r="T52" s="39"/>
      <c r="U52" s="39"/>
      <c r="V52" s="39"/>
      <c r="W52" s="39"/>
      <c r="X52" s="39">
        <v>2700</v>
      </c>
      <c r="Y52" s="39">
        <v>2700</v>
      </c>
      <c r="Z52" s="39">
        <v>5070</v>
      </c>
      <c r="AA52" s="39">
        <v>5070</v>
      </c>
      <c r="AB52" s="39"/>
      <c r="AC52" s="39">
        <f>Z52</f>
        <v>5070</v>
      </c>
      <c r="AD52" s="39">
        <f>AA52</f>
        <v>5070</v>
      </c>
      <c r="AE52" s="39"/>
      <c r="AF52" s="39"/>
      <c r="AG52" s="83"/>
      <c r="AH52" s="101"/>
      <c r="AI52" s="90"/>
      <c r="AJ52" s="100"/>
      <c r="AK52" s="100"/>
      <c r="AL52" s="100"/>
    </row>
    <row r="53" spans="1:38" s="22" customFormat="1" ht="37.5">
      <c r="A53" s="53" t="s">
        <v>45</v>
      </c>
      <c r="B53" s="54" t="s">
        <v>50</v>
      </c>
      <c r="C53" s="21"/>
      <c r="D53" s="53"/>
      <c r="E53" s="21"/>
      <c r="F53" s="62"/>
      <c r="G53" s="31">
        <f t="shared" ref="G53" si="56">SUBTOTAL(109,G54:G55)</f>
        <v>343840</v>
      </c>
      <c r="H53" s="31">
        <f t="shared" ref="H53:AF53" si="57">SUBTOTAL(109,H54:H55)</f>
        <v>292264</v>
      </c>
      <c r="I53" s="31">
        <f t="shared" si="57"/>
        <v>87519</v>
      </c>
      <c r="J53" s="31">
        <f t="shared" si="57"/>
        <v>80000</v>
      </c>
      <c r="K53" s="31">
        <f t="shared" si="57"/>
        <v>106716</v>
      </c>
      <c r="L53" s="31">
        <f t="shared" si="57"/>
        <v>99197</v>
      </c>
      <c r="M53" s="31">
        <f t="shared" si="57"/>
        <v>67519</v>
      </c>
      <c r="N53" s="31">
        <f t="shared" si="57"/>
        <v>60000</v>
      </c>
      <c r="O53" s="31">
        <f t="shared" si="57"/>
        <v>15350</v>
      </c>
      <c r="P53" s="31">
        <f t="shared" si="57"/>
        <v>0</v>
      </c>
      <c r="Q53" s="32"/>
      <c r="R53" s="31">
        <f t="shared" si="57"/>
        <v>15350</v>
      </c>
      <c r="S53" s="31">
        <f t="shared" si="57"/>
        <v>15350</v>
      </c>
      <c r="T53" s="31">
        <f t="shared" si="57"/>
        <v>1423</v>
      </c>
      <c r="U53" s="31">
        <f t="shared" si="57"/>
        <v>1423</v>
      </c>
      <c r="V53" s="31">
        <f t="shared" si="57"/>
        <v>15350</v>
      </c>
      <c r="W53" s="31">
        <f t="shared" si="57"/>
        <v>15350</v>
      </c>
      <c r="X53" s="31">
        <f t="shared" si="57"/>
        <v>102869</v>
      </c>
      <c r="Y53" s="31">
        <f t="shared" si="57"/>
        <v>95350</v>
      </c>
      <c r="Z53" s="31">
        <f t="shared" si="57"/>
        <v>23847</v>
      </c>
      <c r="AA53" s="31">
        <f t="shared" si="57"/>
        <v>23847</v>
      </c>
      <c r="AB53" s="31">
        <f t="shared" si="57"/>
        <v>0</v>
      </c>
      <c r="AC53" s="31">
        <f t="shared" si="57"/>
        <v>23847</v>
      </c>
      <c r="AD53" s="31">
        <f t="shared" si="57"/>
        <v>23847</v>
      </c>
      <c r="AE53" s="31">
        <f t="shared" si="57"/>
        <v>0</v>
      </c>
      <c r="AF53" s="31" t="e">
        <f t="shared" si="57"/>
        <v>#REF!</v>
      </c>
      <c r="AG53" s="83">
        <f>U53/O53*100</f>
        <v>9.2703583061889248</v>
      </c>
      <c r="AH53" s="101"/>
      <c r="AI53" s="27"/>
      <c r="AJ53" s="6"/>
      <c r="AK53" s="6"/>
      <c r="AL53" s="6"/>
    </row>
    <row r="54" spans="1:38" s="74" customFormat="1" ht="37.5">
      <c r="A54" s="66" t="s">
        <v>21</v>
      </c>
      <c r="B54" s="70" t="s">
        <v>127</v>
      </c>
      <c r="C54" s="71"/>
      <c r="D54" s="72"/>
      <c r="E54" s="72"/>
      <c r="F54" s="73"/>
      <c r="G54" s="65">
        <f t="shared" ref="G54:AF54" si="58">SUBTOTAL(109,G55:G55)</f>
        <v>343840</v>
      </c>
      <c r="H54" s="65">
        <f t="shared" si="58"/>
        <v>292264</v>
      </c>
      <c r="I54" s="65">
        <f t="shared" si="58"/>
        <v>87519</v>
      </c>
      <c r="J54" s="65">
        <f t="shared" si="58"/>
        <v>80000</v>
      </c>
      <c r="K54" s="65">
        <f t="shared" si="58"/>
        <v>106716</v>
      </c>
      <c r="L54" s="65">
        <f t="shared" si="58"/>
        <v>99197</v>
      </c>
      <c r="M54" s="65">
        <f t="shared" si="58"/>
        <v>67519</v>
      </c>
      <c r="N54" s="65">
        <f t="shared" si="58"/>
        <v>60000</v>
      </c>
      <c r="O54" s="65">
        <f t="shared" si="58"/>
        <v>15350</v>
      </c>
      <c r="P54" s="65">
        <f t="shared" si="58"/>
        <v>0</v>
      </c>
      <c r="Q54" s="29"/>
      <c r="R54" s="65">
        <f t="shared" si="58"/>
        <v>15350</v>
      </c>
      <c r="S54" s="65">
        <f t="shared" si="58"/>
        <v>15350</v>
      </c>
      <c r="T54" s="65">
        <f t="shared" si="58"/>
        <v>1423</v>
      </c>
      <c r="U54" s="65">
        <f t="shared" si="58"/>
        <v>1423</v>
      </c>
      <c r="V54" s="65">
        <f t="shared" si="58"/>
        <v>15350</v>
      </c>
      <c r="W54" s="65">
        <f t="shared" si="58"/>
        <v>15350</v>
      </c>
      <c r="X54" s="65">
        <f t="shared" si="58"/>
        <v>102869</v>
      </c>
      <c r="Y54" s="65">
        <f t="shared" si="58"/>
        <v>95350</v>
      </c>
      <c r="Z54" s="65">
        <f t="shared" si="58"/>
        <v>23847</v>
      </c>
      <c r="AA54" s="65">
        <f t="shared" si="58"/>
        <v>23847</v>
      </c>
      <c r="AB54" s="65">
        <f t="shared" si="58"/>
        <v>0</v>
      </c>
      <c r="AC54" s="65">
        <f t="shared" si="58"/>
        <v>23847</v>
      </c>
      <c r="AD54" s="65">
        <f t="shared" si="58"/>
        <v>23847</v>
      </c>
      <c r="AE54" s="65">
        <f t="shared" si="58"/>
        <v>0</v>
      </c>
      <c r="AF54" s="65" t="e">
        <f t="shared" si="58"/>
        <v>#REF!</v>
      </c>
      <c r="AG54" s="83">
        <f>U54/O54*100</f>
        <v>9.2703583061889248</v>
      </c>
      <c r="AH54" s="101"/>
      <c r="AI54" s="86"/>
      <c r="AJ54" s="96"/>
      <c r="AK54" s="96"/>
      <c r="AL54" s="96"/>
    </row>
    <row r="55" spans="1:38" ht="82.5">
      <c r="A55" s="36" t="s">
        <v>15</v>
      </c>
      <c r="B55" s="37" t="s">
        <v>98</v>
      </c>
      <c r="C55" s="1" t="s">
        <v>44</v>
      </c>
      <c r="D55" s="1"/>
      <c r="E55" s="1" t="s">
        <v>189</v>
      </c>
      <c r="F55" s="162" t="s">
        <v>79</v>
      </c>
      <c r="G55" s="38">
        <v>343840</v>
      </c>
      <c r="H55" s="38">
        <v>292264</v>
      </c>
      <c r="I55" s="38">
        <v>87519</v>
      </c>
      <c r="J55" s="38">
        <v>80000</v>
      </c>
      <c r="K55" s="38">
        <v>106716</v>
      </c>
      <c r="L55" s="38">
        <v>99197</v>
      </c>
      <c r="M55" s="38">
        <v>67519</v>
      </c>
      <c r="N55" s="38">
        <v>60000</v>
      </c>
      <c r="O55" s="39">
        <f>$AM$10</f>
        <v>15350</v>
      </c>
      <c r="P55" s="39"/>
      <c r="Q55" s="39"/>
      <c r="R55" s="39">
        <f t="shared" si="36"/>
        <v>15350</v>
      </c>
      <c r="S55" s="39">
        <f t="shared" si="37"/>
        <v>15350</v>
      </c>
      <c r="T55" s="39">
        <f t="shared" si="38"/>
        <v>1423</v>
      </c>
      <c r="U55" s="39">
        <v>1423</v>
      </c>
      <c r="V55" s="39">
        <f t="shared" si="39"/>
        <v>15350</v>
      </c>
      <c r="W55" s="39">
        <f t="shared" si="40"/>
        <v>15350</v>
      </c>
      <c r="X55" s="39">
        <f t="shared" si="41"/>
        <v>102869</v>
      </c>
      <c r="Y55" s="39">
        <f t="shared" si="42"/>
        <v>95350</v>
      </c>
      <c r="Z55" s="39">
        <f t="shared" si="43"/>
        <v>23847</v>
      </c>
      <c r="AA55" s="39">
        <f t="shared" si="44"/>
        <v>23847</v>
      </c>
      <c r="AB55" s="39"/>
      <c r="AC55" s="39">
        <f>Z55</f>
        <v>23847</v>
      </c>
      <c r="AD55" s="39">
        <f>AA55</f>
        <v>23847</v>
      </c>
      <c r="AE55" s="39">
        <f>AB55</f>
        <v>0</v>
      </c>
      <c r="AF55" s="39" t="e">
        <f>#REF!</f>
        <v>#REF!</v>
      </c>
      <c r="AG55" s="83">
        <f>U55/O55*100</f>
        <v>9.2703583061889248</v>
      </c>
      <c r="AH55" s="102" t="s">
        <v>91</v>
      </c>
      <c r="AI55" s="84"/>
      <c r="AJ55" s="94"/>
      <c r="AK55" s="94"/>
      <c r="AL55" s="94"/>
    </row>
    <row r="56" spans="1:38" s="8" customFormat="1" ht="75">
      <c r="A56" s="49" t="s">
        <v>49</v>
      </c>
      <c r="B56" s="33" t="s">
        <v>52</v>
      </c>
      <c r="C56" s="7"/>
      <c r="D56" s="7"/>
      <c r="E56" s="7"/>
      <c r="F56" s="61"/>
      <c r="G56" s="31">
        <f t="shared" ref="G56:P56" si="59">SUBTOTAL(109,G57:G60)-G60</f>
        <v>307197</v>
      </c>
      <c r="H56" s="31">
        <f t="shared" si="59"/>
        <v>239282</v>
      </c>
      <c r="I56" s="31">
        <f t="shared" si="59"/>
        <v>105143</v>
      </c>
      <c r="J56" s="31">
        <f t="shared" si="59"/>
        <v>105143</v>
      </c>
      <c r="K56" s="31">
        <f t="shared" si="59"/>
        <v>175444</v>
      </c>
      <c r="L56" s="31">
        <f t="shared" si="59"/>
        <v>175444</v>
      </c>
      <c r="M56" s="31">
        <f t="shared" si="59"/>
        <v>105143</v>
      </c>
      <c r="N56" s="31">
        <f t="shared" si="59"/>
        <v>105143</v>
      </c>
      <c r="O56" s="31">
        <f t="shared" si="59"/>
        <v>15350</v>
      </c>
      <c r="P56" s="31">
        <f t="shared" si="59"/>
        <v>6000</v>
      </c>
      <c r="Q56" s="32"/>
      <c r="R56" s="31">
        <f t="shared" ref="R56:AF56" si="60">SUBTOTAL(109,R57:R60)-R60</f>
        <v>21350</v>
      </c>
      <c r="S56" s="31">
        <f t="shared" si="60"/>
        <v>21350</v>
      </c>
      <c r="T56" s="31">
        <f t="shared" si="60"/>
        <v>11452</v>
      </c>
      <c r="U56" s="31">
        <f t="shared" si="60"/>
        <v>11452</v>
      </c>
      <c r="V56" s="31">
        <f t="shared" si="60"/>
        <v>21350</v>
      </c>
      <c r="W56" s="31">
        <f t="shared" si="60"/>
        <v>21350</v>
      </c>
      <c r="X56" s="31">
        <f t="shared" si="60"/>
        <v>126493</v>
      </c>
      <c r="Y56" s="31">
        <f t="shared" si="60"/>
        <v>126493</v>
      </c>
      <c r="Z56" s="31">
        <f t="shared" si="60"/>
        <v>48951</v>
      </c>
      <c r="AA56" s="31">
        <f t="shared" si="60"/>
        <v>48951</v>
      </c>
      <c r="AB56" s="31">
        <f t="shared" si="60"/>
        <v>0</v>
      </c>
      <c r="AC56" s="31">
        <f t="shared" si="60"/>
        <v>48951</v>
      </c>
      <c r="AD56" s="31">
        <f t="shared" si="60"/>
        <v>48951</v>
      </c>
      <c r="AE56" s="31">
        <f t="shared" si="60"/>
        <v>0</v>
      </c>
      <c r="AF56" s="31" t="e">
        <f t="shared" si="60"/>
        <v>#REF!</v>
      </c>
      <c r="AG56" s="83">
        <f>U56/O56*100</f>
        <v>74.605863192182412</v>
      </c>
      <c r="AH56" s="101"/>
      <c r="AI56" s="27"/>
      <c r="AJ56" s="6"/>
      <c r="AK56" s="6"/>
      <c r="AL56" s="6"/>
    </row>
    <row r="57" spans="1:38" s="74" customFormat="1" ht="37.5">
      <c r="A57" s="66" t="s">
        <v>21</v>
      </c>
      <c r="B57" s="70" t="s">
        <v>127</v>
      </c>
      <c r="C57" s="71"/>
      <c r="D57" s="72"/>
      <c r="E57" s="72"/>
      <c r="F57" s="73"/>
      <c r="G57" s="65">
        <f t="shared" ref="G57:AH57" si="61">SUBTOTAL(109,G58:G60)-G60</f>
        <v>307197</v>
      </c>
      <c r="H57" s="65">
        <f t="shared" si="61"/>
        <v>239282</v>
      </c>
      <c r="I57" s="65">
        <f t="shared" ref="I57:J57" si="62">SUBTOTAL(109,I58:I60)-I60</f>
        <v>105143</v>
      </c>
      <c r="J57" s="65">
        <f t="shared" si="62"/>
        <v>105143</v>
      </c>
      <c r="K57" s="65">
        <f t="shared" si="61"/>
        <v>175444</v>
      </c>
      <c r="L57" s="65">
        <f t="shared" si="61"/>
        <v>175444</v>
      </c>
      <c r="M57" s="65">
        <f t="shared" si="61"/>
        <v>105143</v>
      </c>
      <c r="N57" s="65">
        <f t="shared" si="61"/>
        <v>105143</v>
      </c>
      <c r="O57" s="65">
        <f t="shared" si="61"/>
        <v>15350</v>
      </c>
      <c r="P57" s="65">
        <f t="shared" si="61"/>
        <v>6000</v>
      </c>
      <c r="Q57" s="29"/>
      <c r="R57" s="65">
        <f t="shared" si="61"/>
        <v>21350</v>
      </c>
      <c r="S57" s="65">
        <f t="shared" si="61"/>
        <v>21350</v>
      </c>
      <c r="T57" s="65">
        <f t="shared" si="61"/>
        <v>11452</v>
      </c>
      <c r="U57" s="65">
        <f t="shared" si="61"/>
        <v>11452</v>
      </c>
      <c r="V57" s="65">
        <f t="shared" si="61"/>
        <v>21350</v>
      </c>
      <c r="W57" s="65">
        <f t="shared" si="61"/>
        <v>21350</v>
      </c>
      <c r="X57" s="65">
        <f t="shared" si="61"/>
        <v>126493</v>
      </c>
      <c r="Y57" s="65">
        <f t="shared" si="61"/>
        <v>126493</v>
      </c>
      <c r="Z57" s="65">
        <f t="shared" si="61"/>
        <v>48951</v>
      </c>
      <c r="AA57" s="65">
        <f t="shared" si="61"/>
        <v>48951</v>
      </c>
      <c r="AB57" s="65">
        <f t="shared" si="61"/>
        <v>0</v>
      </c>
      <c r="AC57" s="65">
        <f t="shared" si="61"/>
        <v>48951</v>
      </c>
      <c r="AD57" s="65">
        <f t="shared" si="61"/>
        <v>48951</v>
      </c>
      <c r="AE57" s="65">
        <f t="shared" si="61"/>
        <v>0</v>
      </c>
      <c r="AF57" s="65" t="e">
        <f t="shared" si="61"/>
        <v>#REF!</v>
      </c>
      <c r="AG57" s="65">
        <f t="shared" si="61"/>
        <v>74.605863192182412</v>
      </c>
      <c r="AH57" s="65">
        <f t="shared" si="61"/>
        <v>0</v>
      </c>
      <c r="AI57" s="86"/>
      <c r="AJ57" s="96"/>
      <c r="AK57" s="96"/>
      <c r="AL57" s="96"/>
    </row>
    <row r="58" spans="1:38" s="19" customFormat="1" ht="56.25">
      <c r="A58" s="36" t="s">
        <v>15</v>
      </c>
      <c r="B58" s="45" t="s">
        <v>55</v>
      </c>
      <c r="C58" s="1" t="s">
        <v>83</v>
      </c>
      <c r="D58" s="1" t="s">
        <v>56</v>
      </c>
      <c r="E58" s="1"/>
      <c r="F58" s="156" t="s">
        <v>57</v>
      </c>
      <c r="G58" s="38">
        <v>307197</v>
      </c>
      <c r="H58" s="38">
        <v>239282</v>
      </c>
      <c r="I58" s="38">
        <v>105143</v>
      </c>
      <c r="J58" s="38">
        <v>105143</v>
      </c>
      <c r="K58" s="38">
        <v>175444</v>
      </c>
      <c r="L58" s="38">
        <v>175444</v>
      </c>
      <c r="M58" s="38">
        <v>105143</v>
      </c>
      <c r="N58" s="38">
        <v>105143</v>
      </c>
      <c r="O58" s="39">
        <f>$AM$10</f>
        <v>15350</v>
      </c>
      <c r="P58" s="39">
        <v>6000</v>
      </c>
      <c r="Q58" s="39"/>
      <c r="R58" s="39">
        <f t="shared" si="36"/>
        <v>21350</v>
      </c>
      <c r="S58" s="39">
        <f t="shared" si="37"/>
        <v>21350</v>
      </c>
      <c r="T58" s="39">
        <f t="shared" si="38"/>
        <v>11452</v>
      </c>
      <c r="U58" s="39">
        <v>11452</v>
      </c>
      <c r="V58" s="39">
        <f t="shared" si="39"/>
        <v>21350</v>
      </c>
      <c r="W58" s="39">
        <f t="shared" si="40"/>
        <v>21350</v>
      </c>
      <c r="X58" s="39">
        <f t="shared" si="41"/>
        <v>126493</v>
      </c>
      <c r="Y58" s="39">
        <f t="shared" si="42"/>
        <v>126493</v>
      </c>
      <c r="Z58" s="39">
        <f t="shared" si="43"/>
        <v>48951</v>
      </c>
      <c r="AA58" s="39">
        <f t="shared" si="44"/>
        <v>48951</v>
      </c>
      <c r="AB58" s="39"/>
      <c r="AC58" s="39">
        <f t="shared" ref="AC58:AE60" si="63">Z58</f>
        <v>48951</v>
      </c>
      <c r="AD58" s="39">
        <f t="shared" si="63"/>
        <v>48951</v>
      </c>
      <c r="AE58" s="39">
        <f t="shared" si="63"/>
        <v>0</v>
      </c>
      <c r="AF58" s="39" t="e">
        <f>#REF!</f>
        <v>#REF!</v>
      </c>
      <c r="AG58" s="83">
        <f t="shared" ref="AG58:AG63" si="64">U58/O58*100</f>
        <v>74.605863192182412</v>
      </c>
      <c r="AH58" s="102" t="s">
        <v>113</v>
      </c>
      <c r="AI58" s="163"/>
      <c r="AJ58" s="164"/>
      <c r="AK58" s="164"/>
      <c r="AL58" s="164"/>
    </row>
    <row r="59" spans="1:38" s="172" customFormat="1" ht="37.5" hidden="1" customHeight="1">
      <c r="A59" s="165"/>
      <c r="B59" s="166" t="s">
        <v>53</v>
      </c>
      <c r="C59" s="167"/>
      <c r="D59" s="167"/>
      <c r="E59" s="1" t="s">
        <v>28</v>
      </c>
      <c r="F59" s="168"/>
      <c r="G59" s="169">
        <v>15120</v>
      </c>
      <c r="H59" s="169">
        <v>44344</v>
      </c>
      <c r="I59" s="38">
        <v>62300</v>
      </c>
      <c r="J59" s="38">
        <v>40000</v>
      </c>
      <c r="K59" s="38">
        <v>81034</v>
      </c>
      <c r="L59" s="38">
        <v>20000</v>
      </c>
      <c r="M59" s="38">
        <v>42250</v>
      </c>
      <c r="N59" s="38">
        <v>20000</v>
      </c>
      <c r="O59" s="39" t="e">
        <f>#REF!</f>
        <v>#REF!</v>
      </c>
      <c r="P59" s="39"/>
      <c r="Q59" s="39"/>
      <c r="R59" s="39" t="e">
        <f t="shared" si="36"/>
        <v>#REF!</v>
      </c>
      <c r="S59" s="39" t="e">
        <f t="shared" si="37"/>
        <v>#REF!</v>
      </c>
      <c r="T59" s="39">
        <f t="shared" si="38"/>
        <v>0</v>
      </c>
      <c r="U59" s="39"/>
      <c r="V59" s="39" t="e">
        <f t="shared" si="39"/>
        <v>#REF!</v>
      </c>
      <c r="W59" s="39" t="e">
        <f t="shared" si="40"/>
        <v>#REF!</v>
      </c>
      <c r="X59" s="39" t="e">
        <f t="shared" si="41"/>
        <v>#REF!</v>
      </c>
      <c r="Y59" s="39" t="e">
        <f t="shared" si="42"/>
        <v>#REF!</v>
      </c>
      <c r="Z59" s="39" t="e">
        <f t="shared" si="43"/>
        <v>#REF!</v>
      </c>
      <c r="AA59" s="39" t="e">
        <f t="shared" si="44"/>
        <v>#REF!</v>
      </c>
      <c r="AB59" s="39"/>
      <c r="AC59" s="39" t="e">
        <f t="shared" si="63"/>
        <v>#REF!</v>
      </c>
      <c r="AD59" s="39" t="e">
        <f t="shared" si="63"/>
        <v>#REF!</v>
      </c>
      <c r="AE59" s="39">
        <f t="shared" si="63"/>
        <v>0</v>
      </c>
      <c r="AF59" s="39" t="e">
        <f>#REF!</f>
        <v>#REF!</v>
      </c>
      <c r="AG59" s="83" t="e">
        <f t="shared" si="64"/>
        <v>#REF!</v>
      </c>
      <c r="AH59" s="101"/>
      <c r="AI59" s="170"/>
      <c r="AJ59" s="171"/>
      <c r="AK59" s="171"/>
      <c r="AL59" s="171"/>
    </row>
    <row r="60" spans="1:38" s="172" customFormat="1" ht="37.5">
      <c r="A60" s="165"/>
      <c r="B60" s="166" t="s">
        <v>54</v>
      </c>
      <c r="C60" s="167"/>
      <c r="D60" s="167"/>
      <c r="E60" s="167" t="s">
        <v>190</v>
      </c>
      <c r="F60" s="168"/>
      <c r="G60" s="173">
        <v>292077</v>
      </c>
      <c r="H60" s="173">
        <v>194938</v>
      </c>
      <c r="I60" s="169">
        <v>105143</v>
      </c>
      <c r="J60" s="169">
        <v>105143</v>
      </c>
      <c r="K60" s="169">
        <v>175444</v>
      </c>
      <c r="L60" s="169">
        <v>175444</v>
      </c>
      <c r="M60" s="169">
        <v>105143</v>
      </c>
      <c r="N60" s="169">
        <v>105143</v>
      </c>
      <c r="O60" s="173">
        <f>$AM$10</f>
        <v>15350</v>
      </c>
      <c r="P60" s="173">
        <v>6000</v>
      </c>
      <c r="Q60" s="173"/>
      <c r="R60" s="173">
        <f t="shared" si="36"/>
        <v>21350</v>
      </c>
      <c r="S60" s="173">
        <f t="shared" si="37"/>
        <v>21350</v>
      </c>
      <c r="T60" s="173">
        <f t="shared" si="38"/>
        <v>11452</v>
      </c>
      <c r="U60" s="173">
        <v>11452</v>
      </c>
      <c r="V60" s="173">
        <f t="shared" si="39"/>
        <v>21350</v>
      </c>
      <c r="W60" s="173">
        <f t="shared" si="40"/>
        <v>21350</v>
      </c>
      <c r="X60" s="173">
        <f t="shared" si="41"/>
        <v>126493</v>
      </c>
      <c r="Y60" s="173">
        <f t="shared" si="42"/>
        <v>126493</v>
      </c>
      <c r="Z60" s="173">
        <f t="shared" si="43"/>
        <v>48951</v>
      </c>
      <c r="AA60" s="173">
        <f t="shared" si="44"/>
        <v>48951</v>
      </c>
      <c r="AB60" s="173"/>
      <c r="AC60" s="173">
        <f t="shared" si="63"/>
        <v>48951</v>
      </c>
      <c r="AD60" s="173">
        <f t="shared" si="63"/>
        <v>48951</v>
      </c>
      <c r="AE60" s="173">
        <f t="shared" si="63"/>
        <v>0</v>
      </c>
      <c r="AF60" s="173" t="e">
        <f>#REF!</f>
        <v>#REF!</v>
      </c>
      <c r="AG60" s="174">
        <f t="shared" si="64"/>
        <v>74.605863192182412</v>
      </c>
      <c r="AH60" s="175"/>
      <c r="AI60" s="170"/>
      <c r="AJ60" s="171"/>
      <c r="AK60" s="171"/>
      <c r="AL60" s="171"/>
    </row>
    <row r="61" spans="1:38" s="8" customFormat="1" ht="37.5">
      <c r="A61" s="55" t="s">
        <v>51</v>
      </c>
      <c r="B61" s="33" t="s">
        <v>59</v>
      </c>
      <c r="C61" s="7"/>
      <c r="D61" s="7"/>
      <c r="E61" s="7"/>
      <c r="F61" s="61"/>
      <c r="G61" s="31">
        <f t="shared" ref="G61:N61" si="65">SUBTOTAL(109,G62:G63)</f>
        <v>49300</v>
      </c>
      <c r="H61" s="31">
        <f t="shared" si="65"/>
        <v>44100</v>
      </c>
      <c r="I61" s="31">
        <f t="shared" ref="I61:J61" si="66">SUBTOTAL(109,I62:I63)</f>
        <v>23600</v>
      </c>
      <c r="J61" s="31">
        <f t="shared" si="66"/>
        <v>23600</v>
      </c>
      <c r="K61" s="31">
        <f t="shared" si="65"/>
        <v>44100</v>
      </c>
      <c r="L61" s="31">
        <f t="shared" si="65"/>
        <v>44100</v>
      </c>
      <c r="M61" s="31">
        <f t="shared" si="65"/>
        <v>23600</v>
      </c>
      <c r="N61" s="31">
        <f t="shared" si="65"/>
        <v>23600</v>
      </c>
      <c r="O61" s="31">
        <f t="shared" ref="O61:AF61" si="67">SUBTOTAL(109,O62:O63)</f>
        <v>15350</v>
      </c>
      <c r="P61" s="31">
        <f t="shared" si="67"/>
        <v>0</v>
      </c>
      <c r="Q61" s="32"/>
      <c r="R61" s="31">
        <f t="shared" si="67"/>
        <v>15350</v>
      </c>
      <c r="S61" s="31">
        <f t="shared" si="67"/>
        <v>15350</v>
      </c>
      <c r="T61" s="31">
        <f t="shared" si="67"/>
        <v>712</v>
      </c>
      <c r="U61" s="31">
        <f t="shared" si="67"/>
        <v>712</v>
      </c>
      <c r="V61" s="31">
        <f t="shared" si="67"/>
        <v>15350</v>
      </c>
      <c r="W61" s="31">
        <f t="shared" si="67"/>
        <v>15350</v>
      </c>
      <c r="X61" s="31">
        <f t="shared" si="67"/>
        <v>38950</v>
      </c>
      <c r="Y61" s="31">
        <f t="shared" si="67"/>
        <v>38950</v>
      </c>
      <c r="Z61" s="31">
        <f t="shared" si="67"/>
        <v>5150</v>
      </c>
      <c r="AA61" s="31">
        <f t="shared" si="67"/>
        <v>5150</v>
      </c>
      <c r="AB61" s="31">
        <f t="shared" si="67"/>
        <v>0</v>
      </c>
      <c r="AC61" s="31">
        <f t="shared" si="67"/>
        <v>5150</v>
      </c>
      <c r="AD61" s="31">
        <f t="shared" si="67"/>
        <v>5150</v>
      </c>
      <c r="AE61" s="31">
        <f t="shared" si="67"/>
        <v>0</v>
      </c>
      <c r="AF61" s="31" t="e">
        <f t="shared" si="67"/>
        <v>#REF!</v>
      </c>
      <c r="AG61" s="83">
        <f t="shared" si="64"/>
        <v>4.6384364820846908</v>
      </c>
      <c r="AH61" s="101"/>
      <c r="AI61" s="27"/>
      <c r="AJ61" s="6"/>
      <c r="AK61" s="6"/>
      <c r="AL61" s="6"/>
    </row>
    <row r="62" spans="1:38" s="74" customFormat="1" ht="37.5">
      <c r="A62" s="66" t="s">
        <v>21</v>
      </c>
      <c r="B62" s="70" t="s">
        <v>127</v>
      </c>
      <c r="C62" s="71"/>
      <c r="D62" s="72"/>
      <c r="E62" s="72"/>
      <c r="F62" s="73"/>
      <c r="G62" s="65">
        <f t="shared" ref="G62:AF62" si="68">SUBTOTAL(109,G63:G63)</f>
        <v>49300</v>
      </c>
      <c r="H62" s="65">
        <f t="shared" si="68"/>
        <v>44100</v>
      </c>
      <c r="I62" s="65">
        <f t="shared" si="68"/>
        <v>23600</v>
      </c>
      <c r="J62" s="65">
        <f t="shared" si="68"/>
        <v>23600</v>
      </c>
      <c r="K62" s="65">
        <f t="shared" si="68"/>
        <v>44100</v>
      </c>
      <c r="L62" s="65">
        <f t="shared" si="68"/>
        <v>44100</v>
      </c>
      <c r="M62" s="65">
        <f t="shared" si="68"/>
        <v>23600</v>
      </c>
      <c r="N62" s="65">
        <f t="shared" si="68"/>
        <v>23600</v>
      </c>
      <c r="O62" s="65">
        <f t="shared" si="68"/>
        <v>15350</v>
      </c>
      <c r="P62" s="65">
        <f t="shared" si="68"/>
        <v>0</v>
      </c>
      <c r="Q62" s="29"/>
      <c r="R62" s="65">
        <f t="shared" si="68"/>
        <v>15350</v>
      </c>
      <c r="S62" s="65">
        <f t="shared" si="68"/>
        <v>15350</v>
      </c>
      <c r="T62" s="65">
        <f t="shared" si="68"/>
        <v>712</v>
      </c>
      <c r="U62" s="65">
        <f t="shared" si="68"/>
        <v>712</v>
      </c>
      <c r="V62" s="65">
        <f t="shared" si="68"/>
        <v>15350</v>
      </c>
      <c r="W62" s="65">
        <f t="shared" si="68"/>
        <v>15350</v>
      </c>
      <c r="X62" s="65">
        <f t="shared" si="68"/>
        <v>38950</v>
      </c>
      <c r="Y62" s="65">
        <f t="shared" si="68"/>
        <v>38950</v>
      </c>
      <c r="Z62" s="65">
        <f t="shared" si="68"/>
        <v>5150</v>
      </c>
      <c r="AA62" s="65">
        <f t="shared" si="68"/>
        <v>5150</v>
      </c>
      <c r="AB62" s="65">
        <f t="shared" si="68"/>
        <v>0</v>
      </c>
      <c r="AC62" s="65">
        <f t="shared" si="68"/>
        <v>5150</v>
      </c>
      <c r="AD62" s="65">
        <f t="shared" si="68"/>
        <v>5150</v>
      </c>
      <c r="AE62" s="65">
        <f t="shared" si="68"/>
        <v>0</v>
      </c>
      <c r="AF62" s="65" t="e">
        <f t="shared" si="68"/>
        <v>#REF!</v>
      </c>
      <c r="AG62" s="83">
        <f t="shared" si="64"/>
        <v>4.6384364820846908</v>
      </c>
      <c r="AH62" s="101"/>
      <c r="AI62" s="86"/>
      <c r="AJ62" s="96"/>
      <c r="AK62" s="96"/>
      <c r="AL62" s="96"/>
    </row>
    <row r="63" spans="1:38" s="10" customFormat="1" ht="37.5">
      <c r="A63" s="36" t="s">
        <v>15</v>
      </c>
      <c r="B63" s="37" t="s">
        <v>74</v>
      </c>
      <c r="C63" s="1" t="s">
        <v>22</v>
      </c>
      <c r="D63" s="1"/>
      <c r="E63" s="1" t="s">
        <v>190</v>
      </c>
      <c r="F63" s="162" t="s">
        <v>60</v>
      </c>
      <c r="G63" s="40">
        <v>49300</v>
      </c>
      <c r="H63" s="38">
        <v>44100</v>
      </c>
      <c r="I63" s="41">
        <v>23600</v>
      </c>
      <c r="J63" s="38">
        <v>23600</v>
      </c>
      <c r="K63" s="41">
        <v>44100</v>
      </c>
      <c r="L63" s="38">
        <v>44100</v>
      </c>
      <c r="M63" s="38">
        <v>23600</v>
      </c>
      <c r="N63" s="38">
        <v>23600</v>
      </c>
      <c r="O63" s="39">
        <f>$AM$10</f>
        <v>15350</v>
      </c>
      <c r="P63" s="39"/>
      <c r="Q63" s="39"/>
      <c r="R63" s="39">
        <f t="shared" si="36"/>
        <v>15350</v>
      </c>
      <c r="S63" s="39">
        <f>O63+P63</f>
        <v>15350</v>
      </c>
      <c r="T63" s="39">
        <f t="shared" si="38"/>
        <v>712</v>
      </c>
      <c r="U63" s="39">
        <v>712</v>
      </c>
      <c r="V63" s="39">
        <f t="shared" si="39"/>
        <v>15350</v>
      </c>
      <c r="W63" s="39">
        <f t="shared" si="40"/>
        <v>15350</v>
      </c>
      <c r="X63" s="39">
        <f t="shared" si="41"/>
        <v>38950</v>
      </c>
      <c r="Y63" s="39">
        <f t="shared" si="42"/>
        <v>38950</v>
      </c>
      <c r="Z63" s="39">
        <f t="shared" si="43"/>
        <v>5150</v>
      </c>
      <c r="AA63" s="39">
        <f t="shared" si="44"/>
        <v>5150</v>
      </c>
      <c r="AB63" s="39"/>
      <c r="AC63" s="39">
        <f>Z63</f>
        <v>5150</v>
      </c>
      <c r="AD63" s="39">
        <f>AA63</f>
        <v>5150</v>
      </c>
      <c r="AE63" s="39">
        <f>AB63</f>
        <v>0</v>
      </c>
      <c r="AF63" s="39" t="e">
        <f>#REF!</f>
        <v>#REF!</v>
      </c>
      <c r="AG63" s="83">
        <f t="shared" si="64"/>
        <v>4.6384364820846908</v>
      </c>
      <c r="AH63" s="101" t="s">
        <v>92</v>
      </c>
      <c r="AI63" s="87"/>
      <c r="AJ63" s="97"/>
      <c r="AK63" s="97"/>
      <c r="AL63" s="97"/>
    </row>
    <row r="64" spans="1:38" s="8" customFormat="1" ht="37.5">
      <c r="A64" s="55" t="s">
        <v>78</v>
      </c>
      <c r="B64" s="33" t="s">
        <v>62</v>
      </c>
      <c r="C64" s="7"/>
      <c r="D64" s="7"/>
      <c r="E64" s="7"/>
      <c r="F64" s="61"/>
      <c r="G64" s="31">
        <f t="shared" ref="G64:N64" si="69">SUBTOTAL(109,G65:G66)</f>
        <v>94794</v>
      </c>
      <c r="H64" s="31">
        <f t="shared" si="69"/>
        <v>91952</v>
      </c>
      <c r="I64" s="31">
        <f t="shared" ref="I64:J64" si="70">SUBTOTAL(109,I65:I66)</f>
        <v>51182</v>
      </c>
      <c r="J64" s="31">
        <f t="shared" si="70"/>
        <v>51182</v>
      </c>
      <c r="K64" s="31">
        <f t="shared" si="69"/>
        <v>91952</v>
      </c>
      <c r="L64" s="31">
        <f t="shared" si="69"/>
        <v>91952</v>
      </c>
      <c r="M64" s="31">
        <f t="shared" si="69"/>
        <v>51182</v>
      </c>
      <c r="N64" s="31">
        <f t="shared" si="69"/>
        <v>51182</v>
      </c>
      <c r="O64" s="31">
        <f t="shared" ref="O64:AH64" si="71">SUBTOTAL(109,O65:O66)</f>
        <v>15350</v>
      </c>
      <c r="P64" s="31">
        <f t="shared" si="71"/>
        <v>0</v>
      </c>
      <c r="Q64" s="32"/>
      <c r="R64" s="31">
        <f t="shared" si="71"/>
        <v>15350</v>
      </c>
      <c r="S64" s="31">
        <f t="shared" si="71"/>
        <v>15350</v>
      </c>
      <c r="T64" s="31">
        <f t="shared" si="71"/>
        <v>11556</v>
      </c>
      <c r="U64" s="31">
        <f t="shared" si="71"/>
        <v>11556</v>
      </c>
      <c r="V64" s="31">
        <f t="shared" si="71"/>
        <v>15350</v>
      </c>
      <c r="W64" s="31">
        <f t="shared" si="71"/>
        <v>15350</v>
      </c>
      <c r="X64" s="31">
        <f t="shared" si="71"/>
        <v>66532</v>
      </c>
      <c r="Y64" s="31">
        <f t="shared" si="71"/>
        <v>66532</v>
      </c>
      <c r="Z64" s="31">
        <f t="shared" si="71"/>
        <v>25420</v>
      </c>
      <c r="AA64" s="31">
        <f t="shared" si="71"/>
        <v>25420</v>
      </c>
      <c r="AB64" s="31">
        <f t="shared" si="71"/>
        <v>0</v>
      </c>
      <c r="AC64" s="31">
        <f t="shared" si="71"/>
        <v>25420</v>
      </c>
      <c r="AD64" s="31">
        <f t="shared" si="71"/>
        <v>25420</v>
      </c>
      <c r="AE64" s="31">
        <f t="shared" si="71"/>
        <v>0</v>
      </c>
      <c r="AF64" s="31" t="e">
        <f t="shared" si="71"/>
        <v>#REF!</v>
      </c>
      <c r="AG64" s="31">
        <f t="shared" si="71"/>
        <v>75.283387622149831</v>
      </c>
      <c r="AH64" s="31">
        <f t="shared" si="71"/>
        <v>0</v>
      </c>
      <c r="AI64" s="27"/>
      <c r="AJ64" s="6"/>
      <c r="AK64" s="6"/>
      <c r="AL64" s="6"/>
    </row>
    <row r="65" spans="1:39" s="69" customFormat="1" ht="37.5">
      <c r="A65" s="66" t="s">
        <v>21</v>
      </c>
      <c r="B65" s="70" t="s">
        <v>127</v>
      </c>
      <c r="C65" s="67"/>
      <c r="D65" s="67"/>
      <c r="E65" s="67"/>
      <c r="F65" s="75"/>
      <c r="G65" s="65">
        <f t="shared" ref="G65:AH65" si="72">SUBTOTAL(109,G66:G66)</f>
        <v>94794</v>
      </c>
      <c r="H65" s="65">
        <f t="shared" si="72"/>
        <v>91952</v>
      </c>
      <c r="I65" s="65">
        <f t="shared" si="72"/>
        <v>51182</v>
      </c>
      <c r="J65" s="65">
        <f t="shared" si="72"/>
        <v>51182</v>
      </c>
      <c r="K65" s="65">
        <f t="shared" si="72"/>
        <v>91952</v>
      </c>
      <c r="L65" s="65">
        <f t="shared" si="72"/>
        <v>91952</v>
      </c>
      <c r="M65" s="65">
        <f t="shared" si="72"/>
        <v>51182</v>
      </c>
      <c r="N65" s="65">
        <f t="shared" si="72"/>
        <v>51182</v>
      </c>
      <c r="O65" s="65">
        <f t="shared" si="72"/>
        <v>15350</v>
      </c>
      <c r="P65" s="65">
        <f t="shared" si="72"/>
        <v>0</v>
      </c>
      <c r="Q65" s="29"/>
      <c r="R65" s="65">
        <f t="shared" si="72"/>
        <v>15350</v>
      </c>
      <c r="S65" s="65">
        <f t="shared" si="72"/>
        <v>15350</v>
      </c>
      <c r="T65" s="65">
        <f t="shared" si="72"/>
        <v>11556</v>
      </c>
      <c r="U65" s="65">
        <f t="shared" si="72"/>
        <v>11556</v>
      </c>
      <c r="V65" s="65">
        <f t="shared" si="72"/>
        <v>15350</v>
      </c>
      <c r="W65" s="65">
        <f t="shared" si="72"/>
        <v>15350</v>
      </c>
      <c r="X65" s="65">
        <f t="shared" si="72"/>
        <v>66532</v>
      </c>
      <c r="Y65" s="65">
        <f t="shared" si="72"/>
        <v>66532</v>
      </c>
      <c r="Z65" s="65">
        <f t="shared" si="72"/>
        <v>25420</v>
      </c>
      <c r="AA65" s="65">
        <f t="shared" si="72"/>
        <v>25420</v>
      </c>
      <c r="AB65" s="65">
        <f t="shared" si="72"/>
        <v>0</v>
      </c>
      <c r="AC65" s="65">
        <f t="shared" si="72"/>
        <v>25420</v>
      </c>
      <c r="AD65" s="65">
        <f t="shared" si="72"/>
        <v>25420</v>
      </c>
      <c r="AE65" s="65">
        <f t="shared" si="72"/>
        <v>0</v>
      </c>
      <c r="AF65" s="65" t="e">
        <f t="shared" si="72"/>
        <v>#REF!</v>
      </c>
      <c r="AG65" s="65">
        <f t="shared" si="72"/>
        <v>75.283387622149831</v>
      </c>
      <c r="AH65" s="65">
        <f t="shared" si="72"/>
        <v>0</v>
      </c>
      <c r="AI65" s="68"/>
    </row>
    <row r="66" spans="1:39" ht="66">
      <c r="A66" s="36" t="s">
        <v>15</v>
      </c>
      <c r="B66" s="37" t="s">
        <v>63</v>
      </c>
      <c r="C66" s="1" t="s">
        <v>41</v>
      </c>
      <c r="D66" s="1"/>
      <c r="E66" s="1" t="s">
        <v>190</v>
      </c>
      <c r="F66" s="156" t="s">
        <v>66</v>
      </c>
      <c r="G66" s="40">
        <v>94794</v>
      </c>
      <c r="H66" s="40">
        <v>91952</v>
      </c>
      <c r="I66" s="38">
        <v>51182</v>
      </c>
      <c r="J66" s="38">
        <v>51182</v>
      </c>
      <c r="K66" s="38">
        <v>91952</v>
      </c>
      <c r="L66" s="38">
        <v>91952</v>
      </c>
      <c r="M66" s="38">
        <v>51182</v>
      </c>
      <c r="N66" s="38">
        <v>51182</v>
      </c>
      <c r="O66" s="39">
        <f>$AM$10</f>
        <v>15350</v>
      </c>
      <c r="P66" s="39"/>
      <c r="Q66" s="39"/>
      <c r="R66" s="39">
        <f t="shared" si="36"/>
        <v>15350</v>
      </c>
      <c r="S66" s="39">
        <f t="shared" si="37"/>
        <v>15350</v>
      </c>
      <c r="T66" s="39">
        <f t="shared" si="38"/>
        <v>11556</v>
      </c>
      <c r="U66" s="39">
        <v>11556</v>
      </c>
      <c r="V66" s="39">
        <f t="shared" si="39"/>
        <v>15350</v>
      </c>
      <c r="W66" s="39">
        <f t="shared" si="40"/>
        <v>15350</v>
      </c>
      <c r="X66" s="39">
        <f t="shared" si="41"/>
        <v>66532</v>
      </c>
      <c r="Y66" s="39">
        <f t="shared" si="42"/>
        <v>66532</v>
      </c>
      <c r="Z66" s="39">
        <f t="shared" si="43"/>
        <v>25420</v>
      </c>
      <c r="AA66" s="39">
        <f t="shared" si="44"/>
        <v>25420</v>
      </c>
      <c r="AB66" s="39"/>
      <c r="AC66" s="39">
        <f>Z66</f>
        <v>25420</v>
      </c>
      <c r="AD66" s="39">
        <f>AA66</f>
        <v>25420</v>
      </c>
      <c r="AE66" s="39">
        <f>AB66</f>
        <v>0</v>
      </c>
      <c r="AF66" s="39" t="e">
        <f>#REF!</f>
        <v>#REF!</v>
      </c>
      <c r="AG66" s="83">
        <f>U66/O66*100</f>
        <v>75.283387622149831</v>
      </c>
      <c r="AH66" s="101" t="s">
        <v>87</v>
      </c>
      <c r="AI66" s="84"/>
      <c r="AJ66" s="94"/>
      <c r="AK66" s="94"/>
      <c r="AL66" s="94"/>
    </row>
    <row r="67" spans="1:39" s="8" customFormat="1" ht="56.25">
      <c r="A67" s="49" t="s">
        <v>58</v>
      </c>
      <c r="B67" s="33" t="s">
        <v>64</v>
      </c>
      <c r="C67" s="7"/>
      <c r="D67" s="7"/>
      <c r="E67" s="7"/>
      <c r="F67" s="61"/>
      <c r="G67" s="31">
        <f t="shared" ref="G67:AF67" si="73">SUBTOTAL(109,G68:G70)</f>
        <v>160000</v>
      </c>
      <c r="H67" s="31">
        <f t="shared" si="73"/>
        <v>144000</v>
      </c>
      <c r="I67" s="31">
        <f t="shared" si="73"/>
        <v>86000</v>
      </c>
      <c r="J67" s="31">
        <f t="shared" si="73"/>
        <v>86000</v>
      </c>
      <c r="K67" s="31">
        <f t="shared" si="73"/>
        <v>144000</v>
      </c>
      <c r="L67" s="31">
        <f t="shared" si="73"/>
        <v>144000</v>
      </c>
      <c r="M67" s="31">
        <f t="shared" si="73"/>
        <v>86000</v>
      </c>
      <c r="N67" s="31">
        <f t="shared" si="73"/>
        <v>86000</v>
      </c>
      <c r="O67" s="31">
        <f t="shared" si="73"/>
        <v>30700</v>
      </c>
      <c r="P67" s="31">
        <f t="shared" si="73"/>
        <v>3000</v>
      </c>
      <c r="Q67" s="31">
        <f t="shared" si="73"/>
        <v>0</v>
      </c>
      <c r="R67" s="31">
        <f t="shared" si="73"/>
        <v>33700</v>
      </c>
      <c r="S67" s="31">
        <f t="shared" si="73"/>
        <v>33700</v>
      </c>
      <c r="T67" s="31">
        <f t="shared" si="73"/>
        <v>23859</v>
      </c>
      <c r="U67" s="31">
        <f t="shared" si="73"/>
        <v>23859</v>
      </c>
      <c r="V67" s="31">
        <f t="shared" si="73"/>
        <v>33700</v>
      </c>
      <c r="W67" s="31">
        <f t="shared" si="73"/>
        <v>33700</v>
      </c>
      <c r="X67" s="31">
        <f t="shared" si="73"/>
        <v>119700</v>
      </c>
      <c r="Y67" s="31">
        <f t="shared" si="73"/>
        <v>119700</v>
      </c>
      <c r="Z67" s="31">
        <f t="shared" si="73"/>
        <v>24300</v>
      </c>
      <c r="AA67" s="31">
        <f t="shared" si="73"/>
        <v>24300</v>
      </c>
      <c r="AB67" s="31">
        <f t="shared" si="73"/>
        <v>0</v>
      </c>
      <c r="AC67" s="31">
        <f t="shared" si="73"/>
        <v>24300</v>
      </c>
      <c r="AD67" s="31">
        <f t="shared" si="73"/>
        <v>24300</v>
      </c>
      <c r="AE67" s="31">
        <f t="shared" si="73"/>
        <v>0</v>
      </c>
      <c r="AF67" s="31" t="e">
        <f t="shared" si="73"/>
        <v>#REF!</v>
      </c>
      <c r="AG67" s="31">
        <f t="shared" ref="AG67:AH67" si="74">SUBTOTAL(109,AG68:AG70)</f>
        <v>155.43322475570034</v>
      </c>
      <c r="AH67" s="31">
        <f t="shared" si="74"/>
        <v>0</v>
      </c>
      <c r="AI67" s="27"/>
      <c r="AJ67" s="6"/>
      <c r="AK67" s="6"/>
      <c r="AL67" s="6"/>
    </row>
    <row r="68" spans="1:39" s="69" customFormat="1" ht="37.5">
      <c r="A68" s="66" t="s">
        <v>21</v>
      </c>
      <c r="B68" s="70" t="s">
        <v>127</v>
      </c>
      <c r="C68" s="67"/>
      <c r="D68" s="67"/>
      <c r="E68" s="67"/>
      <c r="F68" s="75"/>
      <c r="G68" s="65">
        <f t="shared" ref="G68:AH68" si="75">SUBTOTAL(109,G69:G70)</f>
        <v>160000</v>
      </c>
      <c r="H68" s="65">
        <f t="shared" si="75"/>
        <v>144000</v>
      </c>
      <c r="I68" s="65">
        <f t="shared" ref="I68:J68" si="76">SUBTOTAL(109,I69:I70)</f>
        <v>86000</v>
      </c>
      <c r="J68" s="65">
        <f t="shared" si="76"/>
        <v>86000</v>
      </c>
      <c r="K68" s="65">
        <f t="shared" si="75"/>
        <v>144000</v>
      </c>
      <c r="L68" s="65">
        <f t="shared" si="75"/>
        <v>144000</v>
      </c>
      <c r="M68" s="65">
        <f t="shared" si="75"/>
        <v>86000</v>
      </c>
      <c r="N68" s="65">
        <f t="shared" si="75"/>
        <v>86000</v>
      </c>
      <c r="O68" s="65">
        <f t="shared" si="75"/>
        <v>30700</v>
      </c>
      <c r="P68" s="65">
        <f t="shared" si="75"/>
        <v>3000</v>
      </c>
      <c r="Q68" s="29"/>
      <c r="R68" s="65">
        <f t="shared" si="75"/>
        <v>33700</v>
      </c>
      <c r="S68" s="65">
        <f t="shared" si="75"/>
        <v>33700</v>
      </c>
      <c r="T68" s="65">
        <f t="shared" si="75"/>
        <v>23859</v>
      </c>
      <c r="U68" s="65">
        <f t="shared" si="75"/>
        <v>23859</v>
      </c>
      <c r="V68" s="65">
        <f t="shared" si="75"/>
        <v>33700</v>
      </c>
      <c r="W68" s="65">
        <f t="shared" si="75"/>
        <v>33700</v>
      </c>
      <c r="X68" s="65">
        <f t="shared" si="75"/>
        <v>119700</v>
      </c>
      <c r="Y68" s="65">
        <f t="shared" si="75"/>
        <v>119700</v>
      </c>
      <c r="Z68" s="65">
        <f t="shared" si="75"/>
        <v>24300</v>
      </c>
      <c r="AA68" s="65">
        <f t="shared" si="75"/>
        <v>24300</v>
      </c>
      <c r="AB68" s="65">
        <f t="shared" si="75"/>
        <v>0</v>
      </c>
      <c r="AC68" s="65">
        <f t="shared" si="75"/>
        <v>24300</v>
      </c>
      <c r="AD68" s="65">
        <f t="shared" si="75"/>
        <v>24300</v>
      </c>
      <c r="AE68" s="65">
        <f t="shared" si="75"/>
        <v>0</v>
      </c>
      <c r="AF68" s="65" t="e">
        <f t="shared" si="75"/>
        <v>#REF!</v>
      </c>
      <c r="AG68" s="65">
        <f t="shared" si="75"/>
        <v>155.43322475570034</v>
      </c>
      <c r="AH68" s="65">
        <f t="shared" si="75"/>
        <v>0</v>
      </c>
      <c r="AI68" s="68"/>
    </row>
    <row r="69" spans="1:39" ht="75">
      <c r="A69" s="56">
        <v>1</v>
      </c>
      <c r="B69" s="37" t="s">
        <v>75</v>
      </c>
      <c r="C69" s="1" t="s">
        <v>31</v>
      </c>
      <c r="D69" s="1"/>
      <c r="E69" s="1" t="s">
        <v>190</v>
      </c>
      <c r="F69" s="58" t="s">
        <v>76</v>
      </c>
      <c r="G69" s="38">
        <v>80000</v>
      </c>
      <c r="H69" s="38">
        <v>72000</v>
      </c>
      <c r="I69" s="38">
        <v>43000</v>
      </c>
      <c r="J69" s="38">
        <v>43000</v>
      </c>
      <c r="K69" s="38">
        <v>72000</v>
      </c>
      <c r="L69" s="38">
        <v>72000</v>
      </c>
      <c r="M69" s="38">
        <v>43000</v>
      </c>
      <c r="N69" s="38">
        <v>43000</v>
      </c>
      <c r="O69" s="39">
        <f>$AM$10</f>
        <v>15350</v>
      </c>
      <c r="P69" s="39"/>
      <c r="Q69" s="39"/>
      <c r="R69" s="39">
        <f t="shared" si="36"/>
        <v>15350</v>
      </c>
      <c r="S69" s="39">
        <f t="shared" si="37"/>
        <v>15350</v>
      </c>
      <c r="T69" s="39">
        <f t="shared" si="38"/>
        <v>11567</v>
      </c>
      <c r="U69" s="39">
        <v>11567</v>
      </c>
      <c r="V69" s="39">
        <f t="shared" si="39"/>
        <v>15350</v>
      </c>
      <c r="W69" s="39">
        <f t="shared" si="40"/>
        <v>15350</v>
      </c>
      <c r="X69" s="39">
        <f t="shared" si="41"/>
        <v>58350</v>
      </c>
      <c r="Y69" s="39">
        <f t="shared" si="42"/>
        <v>58350</v>
      </c>
      <c r="Z69" s="39">
        <f t="shared" si="43"/>
        <v>13650</v>
      </c>
      <c r="AA69" s="39">
        <f t="shared" si="44"/>
        <v>13650</v>
      </c>
      <c r="AB69" s="39"/>
      <c r="AC69" s="39">
        <f t="shared" ref="AC69:AE70" si="77">Z69</f>
        <v>13650</v>
      </c>
      <c r="AD69" s="39">
        <f t="shared" si="77"/>
        <v>13650</v>
      </c>
      <c r="AE69" s="39">
        <f t="shared" si="77"/>
        <v>0</v>
      </c>
      <c r="AF69" s="39" t="e">
        <f>#REF!</f>
        <v>#REF!</v>
      </c>
      <c r="AG69" s="83">
        <f>U69/O69*100</f>
        <v>75.355048859934854</v>
      </c>
      <c r="AH69" s="101" t="s">
        <v>111</v>
      </c>
      <c r="AI69" s="84"/>
      <c r="AJ69" s="94"/>
      <c r="AK69" s="94"/>
      <c r="AL69" s="94"/>
    </row>
    <row r="70" spans="1:39" s="179" customFormat="1" ht="56.25">
      <c r="A70" s="56">
        <v>2</v>
      </c>
      <c r="B70" s="42" t="s">
        <v>65</v>
      </c>
      <c r="C70" s="9" t="s">
        <v>31</v>
      </c>
      <c r="D70" s="176"/>
      <c r="E70" s="1" t="s">
        <v>190</v>
      </c>
      <c r="F70" s="58" t="s">
        <v>77</v>
      </c>
      <c r="G70" s="38">
        <v>80000</v>
      </c>
      <c r="H70" s="38">
        <v>72000</v>
      </c>
      <c r="I70" s="38">
        <v>43000</v>
      </c>
      <c r="J70" s="38">
        <v>43000</v>
      </c>
      <c r="K70" s="38">
        <v>72000</v>
      </c>
      <c r="L70" s="38">
        <v>72000</v>
      </c>
      <c r="M70" s="38">
        <v>43000</v>
      </c>
      <c r="N70" s="38">
        <v>43000</v>
      </c>
      <c r="O70" s="39">
        <f>$AM$10</f>
        <v>15350</v>
      </c>
      <c r="P70" s="39">
        <v>3000</v>
      </c>
      <c r="Q70" s="39"/>
      <c r="R70" s="39">
        <f t="shared" si="36"/>
        <v>18350</v>
      </c>
      <c r="S70" s="39">
        <f t="shared" si="37"/>
        <v>18350</v>
      </c>
      <c r="T70" s="39">
        <f t="shared" si="38"/>
        <v>12292</v>
      </c>
      <c r="U70" s="39">
        <v>12292</v>
      </c>
      <c r="V70" s="39">
        <f t="shared" si="39"/>
        <v>18350</v>
      </c>
      <c r="W70" s="39">
        <f t="shared" si="40"/>
        <v>18350</v>
      </c>
      <c r="X70" s="39">
        <f t="shared" si="41"/>
        <v>61350</v>
      </c>
      <c r="Y70" s="39">
        <f t="shared" si="42"/>
        <v>61350</v>
      </c>
      <c r="Z70" s="39">
        <f t="shared" si="43"/>
        <v>10650</v>
      </c>
      <c r="AA70" s="39">
        <f t="shared" si="44"/>
        <v>10650</v>
      </c>
      <c r="AB70" s="39"/>
      <c r="AC70" s="39">
        <f t="shared" si="77"/>
        <v>10650</v>
      </c>
      <c r="AD70" s="39">
        <f t="shared" si="77"/>
        <v>10650</v>
      </c>
      <c r="AE70" s="39">
        <f t="shared" si="77"/>
        <v>0</v>
      </c>
      <c r="AF70" s="39" t="e">
        <f>#REF!</f>
        <v>#REF!</v>
      </c>
      <c r="AG70" s="83">
        <f>U70/O70*100</f>
        <v>80.078175895765469</v>
      </c>
      <c r="AH70" s="101" t="s">
        <v>111</v>
      </c>
      <c r="AI70" s="177"/>
      <c r="AJ70" s="178"/>
      <c r="AK70" s="178"/>
      <c r="AL70" s="178"/>
    </row>
    <row r="71" spans="1:39" s="8" customFormat="1" ht="37.5">
      <c r="A71" s="55" t="s">
        <v>61</v>
      </c>
      <c r="B71" s="33" t="s">
        <v>117</v>
      </c>
      <c r="C71" s="7"/>
      <c r="D71" s="7"/>
      <c r="E71" s="7"/>
      <c r="F71" s="61"/>
      <c r="G71" s="31">
        <f t="shared" ref="G71:H71" si="78">SUBTOTAL(109,G72:G73)</f>
        <v>45000</v>
      </c>
      <c r="H71" s="31">
        <f t="shared" si="78"/>
        <v>45000</v>
      </c>
      <c r="I71" s="31">
        <f t="shared" ref="I71:AF71" si="79">SUBTOTAL(109,I72:I73)</f>
        <v>0</v>
      </c>
      <c r="J71" s="31">
        <f t="shared" si="79"/>
        <v>0</v>
      </c>
      <c r="K71" s="31">
        <f t="shared" si="79"/>
        <v>3000</v>
      </c>
      <c r="L71" s="31">
        <f t="shared" si="79"/>
        <v>3000</v>
      </c>
      <c r="M71" s="31">
        <f t="shared" si="79"/>
        <v>0</v>
      </c>
      <c r="N71" s="31">
        <f t="shared" si="79"/>
        <v>0</v>
      </c>
      <c r="O71" s="31">
        <f t="shared" si="79"/>
        <v>3000</v>
      </c>
      <c r="P71" s="31">
        <f t="shared" si="79"/>
        <v>0</v>
      </c>
      <c r="Q71" s="32"/>
      <c r="R71" s="31">
        <f t="shared" si="79"/>
        <v>3000</v>
      </c>
      <c r="S71" s="31">
        <f t="shared" si="79"/>
        <v>3000</v>
      </c>
      <c r="T71" s="31">
        <f t="shared" si="79"/>
        <v>0</v>
      </c>
      <c r="U71" s="31">
        <f t="shared" si="79"/>
        <v>0</v>
      </c>
      <c r="V71" s="31">
        <f t="shared" si="79"/>
        <v>3000</v>
      </c>
      <c r="W71" s="31">
        <f t="shared" si="79"/>
        <v>3000</v>
      </c>
      <c r="X71" s="31">
        <f t="shared" si="79"/>
        <v>3000</v>
      </c>
      <c r="Y71" s="31">
        <f t="shared" si="79"/>
        <v>3000</v>
      </c>
      <c r="Z71" s="31">
        <f t="shared" si="79"/>
        <v>42000</v>
      </c>
      <c r="AA71" s="31">
        <f t="shared" si="79"/>
        <v>42000</v>
      </c>
      <c r="AB71" s="31">
        <f t="shared" si="79"/>
        <v>0</v>
      </c>
      <c r="AC71" s="31">
        <f t="shared" si="79"/>
        <v>20000</v>
      </c>
      <c r="AD71" s="31">
        <f t="shared" si="79"/>
        <v>20000</v>
      </c>
      <c r="AE71" s="31">
        <f t="shared" si="79"/>
        <v>0</v>
      </c>
      <c r="AF71" s="31" t="e">
        <f t="shared" si="79"/>
        <v>#REF!</v>
      </c>
      <c r="AG71" s="83">
        <f>U71/O71*100</f>
        <v>0</v>
      </c>
      <c r="AH71" s="101"/>
      <c r="AI71" s="27"/>
      <c r="AJ71" s="6"/>
      <c r="AK71" s="6"/>
      <c r="AL71" s="6"/>
      <c r="AM71" s="8">
        <v>429425</v>
      </c>
    </row>
    <row r="72" spans="1:39" s="69" customFormat="1" ht="40.5" customHeight="1">
      <c r="A72" s="66" t="s">
        <v>21</v>
      </c>
      <c r="B72" s="70" t="s">
        <v>195</v>
      </c>
      <c r="C72" s="67"/>
      <c r="D72" s="67"/>
      <c r="E72" s="67"/>
      <c r="F72" s="75"/>
      <c r="G72" s="65">
        <f t="shared" ref="G72:AF72" si="80">SUBTOTAL(109,G73:G73)</f>
        <v>45000</v>
      </c>
      <c r="H72" s="65">
        <f t="shared" si="80"/>
        <v>45000</v>
      </c>
      <c r="I72" s="65">
        <f t="shared" si="80"/>
        <v>0</v>
      </c>
      <c r="J72" s="65">
        <f t="shared" si="80"/>
        <v>0</v>
      </c>
      <c r="K72" s="65">
        <f t="shared" si="80"/>
        <v>3000</v>
      </c>
      <c r="L72" s="65">
        <f t="shared" si="80"/>
        <v>3000</v>
      </c>
      <c r="M72" s="65">
        <f t="shared" si="80"/>
        <v>0</v>
      </c>
      <c r="N72" s="65">
        <f t="shared" si="80"/>
        <v>0</v>
      </c>
      <c r="O72" s="65">
        <f t="shared" si="80"/>
        <v>3000</v>
      </c>
      <c r="P72" s="65">
        <f t="shared" si="80"/>
        <v>0</v>
      </c>
      <c r="Q72" s="29"/>
      <c r="R72" s="65">
        <f t="shared" si="80"/>
        <v>3000</v>
      </c>
      <c r="S72" s="65">
        <f t="shared" si="80"/>
        <v>3000</v>
      </c>
      <c r="T72" s="65">
        <f t="shared" si="80"/>
        <v>0</v>
      </c>
      <c r="U72" s="65">
        <f t="shared" si="80"/>
        <v>0</v>
      </c>
      <c r="V72" s="65">
        <f t="shared" si="80"/>
        <v>3000</v>
      </c>
      <c r="W72" s="65">
        <f t="shared" si="80"/>
        <v>3000</v>
      </c>
      <c r="X72" s="65">
        <f t="shared" si="80"/>
        <v>3000</v>
      </c>
      <c r="Y72" s="65">
        <f t="shared" si="80"/>
        <v>3000</v>
      </c>
      <c r="Z72" s="65">
        <f t="shared" si="80"/>
        <v>42000</v>
      </c>
      <c r="AA72" s="65">
        <f t="shared" si="80"/>
        <v>42000</v>
      </c>
      <c r="AB72" s="65">
        <f t="shared" si="80"/>
        <v>0</v>
      </c>
      <c r="AC72" s="65">
        <f t="shared" si="80"/>
        <v>20000</v>
      </c>
      <c r="AD72" s="65">
        <f t="shared" si="80"/>
        <v>20000</v>
      </c>
      <c r="AE72" s="65">
        <f t="shared" si="80"/>
        <v>0</v>
      </c>
      <c r="AF72" s="65" t="e">
        <f t="shared" si="80"/>
        <v>#REF!</v>
      </c>
      <c r="AG72" s="83">
        <f>U72/O72*100</f>
        <v>0</v>
      </c>
      <c r="AH72" s="101"/>
      <c r="AI72" s="68"/>
      <c r="AM72" s="69">
        <v>48951</v>
      </c>
    </row>
    <row r="73" spans="1:39" ht="66">
      <c r="A73" s="36" t="s">
        <v>15</v>
      </c>
      <c r="B73" s="48" t="s">
        <v>124</v>
      </c>
      <c r="C73" s="150" t="s">
        <v>20</v>
      </c>
      <c r="D73" s="150"/>
      <c r="E73" s="180" t="s">
        <v>125</v>
      </c>
      <c r="F73" s="161" t="s">
        <v>126</v>
      </c>
      <c r="G73" s="39">
        <v>45000</v>
      </c>
      <c r="H73" s="39">
        <v>45000</v>
      </c>
      <c r="I73" s="38"/>
      <c r="J73" s="38"/>
      <c r="K73" s="38">
        <v>3000</v>
      </c>
      <c r="L73" s="38">
        <v>3000</v>
      </c>
      <c r="M73" s="38"/>
      <c r="N73" s="38"/>
      <c r="O73" s="39">
        <v>3000</v>
      </c>
      <c r="P73" s="39"/>
      <c r="Q73" s="39"/>
      <c r="R73" s="39">
        <f t="shared" si="36"/>
        <v>3000</v>
      </c>
      <c r="S73" s="39">
        <f t="shared" ref="S73" si="81">O73+P73</f>
        <v>3000</v>
      </c>
      <c r="T73" s="39">
        <f t="shared" si="38"/>
        <v>0</v>
      </c>
      <c r="U73" s="39"/>
      <c r="V73" s="39">
        <f t="shared" si="39"/>
        <v>3000</v>
      </c>
      <c r="W73" s="39">
        <f t="shared" si="40"/>
        <v>3000</v>
      </c>
      <c r="X73" s="39">
        <f t="shared" si="41"/>
        <v>3000</v>
      </c>
      <c r="Y73" s="39">
        <f t="shared" si="42"/>
        <v>3000</v>
      </c>
      <c r="Z73" s="39">
        <f>AA73</f>
        <v>42000</v>
      </c>
      <c r="AA73" s="39">
        <v>42000</v>
      </c>
      <c r="AB73" s="39"/>
      <c r="AC73" s="39">
        <v>20000</v>
      </c>
      <c r="AD73" s="39">
        <f>AC73</f>
        <v>20000</v>
      </c>
      <c r="AE73" s="39">
        <f>AB73</f>
        <v>0</v>
      </c>
      <c r="AF73" s="39" t="e">
        <f>#REF!</f>
        <v>#REF!</v>
      </c>
      <c r="AG73" s="83">
        <f>U73/O73*100</f>
        <v>0</v>
      </c>
      <c r="AH73" s="181" t="s">
        <v>118</v>
      </c>
      <c r="AI73" s="84"/>
      <c r="AJ73" s="94"/>
      <c r="AK73" s="94"/>
      <c r="AL73" s="94"/>
      <c r="AM73" s="12">
        <f>AM71-AM72</f>
        <v>380474</v>
      </c>
    </row>
    <row r="74" spans="1:39" s="6" customFormat="1" ht="18.75" hidden="1" customHeight="1">
      <c r="A74" s="34" t="s">
        <v>29</v>
      </c>
      <c r="B74" s="35" t="s">
        <v>103</v>
      </c>
      <c r="C74" s="28"/>
      <c r="D74" s="28"/>
      <c r="E74" s="28"/>
      <c r="F74" s="60"/>
      <c r="G74" s="31">
        <f t="shared" ref="G74:O74" si="82">SUBTOTAL(109,G75:G75)</f>
        <v>0</v>
      </c>
      <c r="H74" s="31">
        <f t="shared" si="82"/>
        <v>0</v>
      </c>
      <c r="I74" s="31">
        <f t="shared" si="82"/>
        <v>0</v>
      </c>
      <c r="J74" s="31">
        <f t="shared" si="82"/>
        <v>0</v>
      </c>
      <c r="K74" s="31">
        <f t="shared" si="82"/>
        <v>0</v>
      </c>
      <c r="L74" s="31">
        <f t="shared" si="82"/>
        <v>0</v>
      </c>
      <c r="M74" s="31">
        <f t="shared" si="82"/>
        <v>0</v>
      </c>
      <c r="N74" s="31">
        <f t="shared" si="82"/>
        <v>0</v>
      </c>
      <c r="O74" s="31">
        <f t="shared" si="82"/>
        <v>0</v>
      </c>
      <c r="P74" s="82"/>
      <c r="Q74" s="82"/>
      <c r="R74" s="82"/>
      <c r="S74" s="39">
        <f t="shared" ref="S74:S75" si="83">O74+P74</f>
        <v>0</v>
      </c>
      <c r="T74" s="39">
        <f t="shared" ref="T74:T75" si="84">U74</f>
        <v>0</v>
      </c>
      <c r="V74" s="82"/>
      <c r="W74" s="82"/>
      <c r="X74" s="39">
        <f t="shared" ref="X74:X75" si="85">I74+R74</f>
        <v>0</v>
      </c>
      <c r="Y74" s="39">
        <f t="shared" ref="Y74:Y75" si="86">J74+S74</f>
        <v>0</v>
      </c>
      <c r="Z74" s="82"/>
      <c r="AA74" s="82"/>
      <c r="AB74" s="82"/>
      <c r="AC74" s="82"/>
      <c r="AD74" s="82"/>
      <c r="AE74" s="82"/>
      <c r="AF74" s="82"/>
      <c r="AG74" s="82" t="e">
        <f>U74/#REF!*100</f>
        <v>#REF!</v>
      </c>
      <c r="AH74" s="82"/>
      <c r="AI74" s="27"/>
    </row>
    <row r="75" spans="1:39" s="63" customFormat="1" ht="37.5" hidden="1" customHeight="1">
      <c r="A75" s="106" t="s">
        <v>15</v>
      </c>
      <c r="B75" s="107" t="s">
        <v>101</v>
      </c>
      <c r="C75" s="108" t="s">
        <v>22</v>
      </c>
      <c r="D75" s="108"/>
      <c r="E75" s="108" t="s">
        <v>104</v>
      </c>
      <c r="F75" s="109" t="s">
        <v>102</v>
      </c>
      <c r="G75" s="110">
        <v>900000</v>
      </c>
      <c r="H75" s="110">
        <f>G75</f>
        <v>900000</v>
      </c>
      <c r="I75" s="111" t="str">
        <f>E75</f>
        <v>2017-2020</v>
      </c>
      <c r="J75" s="111" t="str">
        <f>F75</f>
        <v>2555/QĐ-UBND ngày 14/7/2017</v>
      </c>
      <c r="K75" s="111">
        <f>G75</f>
        <v>900000</v>
      </c>
      <c r="L75" s="111">
        <f>H75</f>
        <v>900000</v>
      </c>
      <c r="M75" s="111">
        <f>N75</f>
        <v>810000</v>
      </c>
      <c r="N75" s="111">
        <v>810000</v>
      </c>
      <c r="O75" s="111"/>
      <c r="P75" s="103"/>
      <c r="Q75" s="103"/>
      <c r="R75" s="103"/>
      <c r="S75" s="112">
        <f t="shared" si="83"/>
        <v>0</v>
      </c>
      <c r="T75" s="112">
        <f t="shared" si="84"/>
        <v>0</v>
      </c>
      <c r="U75" s="81"/>
      <c r="V75" s="103"/>
      <c r="W75" s="103"/>
      <c r="X75" s="112" t="e">
        <f t="shared" si="85"/>
        <v>#VALUE!</v>
      </c>
      <c r="Y75" s="112" t="e">
        <f t="shared" si="86"/>
        <v>#VALUE!</v>
      </c>
      <c r="Z75" s="103"/>
      <c r="AA75" s="103"/>
      <c r="AB75" s="103"/>
      <c r="AC75" s="103"/>
      <c r="AD75" s="103"/>
      <c r="AE75" s="103"/>
      <c r="AF75" s="103"/>
      <c r="AG75" s="82" t="e">
        <f>U75/#REF!*100</f>
        <v>#REF!</v>
      </c>
      <c r="AH75" s="82"/>
      <c r="AI75" s="91"/>
    </row>
    <row r="76" spans="1:39" s="11" customFormat="1" ht="36" customHeight="1">
      <c r="A76" s="104" t="s">
        <v>172</v>
      </c>
      <c r="B76" s="105" t="s">
        <v>196</v>
      </c>
      <c r="C76" s="52">
        <f>SUM(C78:C83)</f>
        <v>0</v>
      </c>
      <c r="D76" s="52">
        <f t="shared" ref="D76:F76" si="87">SUM(D78:D83)</f>
        <v>0</v>
      </c>
      <c r="E76" s="52">
        <f t="shared" si="87"/>
        <v>0</v>
      </c>
      <c r="F76" s="52">
        <f t="shared" si="87"/>
        <v>0</v>
      </c>
      <c r="G76" s="65">
        <f>SUBTOTAL(109,G77:G99)</f>
        <v>4300000</v>
      </c>
      <c r="H76" s="65">
        <f t="shared" ref="H76:AF76" si="88">SUBTOTAL(109,H77:H99)</f>
        <v>3950000</v>
      </c>
      <c r="I76" s="65">
        <f t="shared" si="88"/>
        <v>0</v>
      </c>
      <c r="J76" s="65">
        <f t="shared" si="88"/>
        <v>0</v>
      </c>
      <c r="K76" s="65">
        <f t="shared" si="88"/>
        <v>0</v>
      </c>
      <c r="L76" s="65">
        <f t="shared" si="88"/>
        <v>0</v>
      </c>
      <c r="M76" s="65">
        <f t="shared" si="88"/>
        <v>0</v>
      </c>
      <c r="N76" s="65">
        <f t="shared" si="88"/>
        <v>0</v>
      </c>
      <c r="O76" s="65">
        <f t="shared" si="88"/>
        <v>0</v>
      </c>
      <c r="P76" s="65">
        <f t="shared" si="88"/>
        <v>0</v>
      </c>
      <c r="Q76" s="65">
        <f t="shared" si="88"/>
        <v>0</v>
      </c>
      <c r="R76" s="65">
        <f t="shared" si="88"/>
        <v>0</v>
      </c>
      <c r="S76" s="65">
        <f t="shared" si="88"/>
        <v>0</v>
      </c>
      <c r="T76" s="65">
        <f t="shared" si="88"/>
        <v>0</v>
      </c>
      <c r="U76" s="65">
        <f t="shared" si="88"/>
        <v>0</v>
      </c>
      <c r="V76" s="65">
        <f t="shared" si="88"/>
        <v>0</v>
      </c>
      <c r="W76" s="65">
        <f t="shared" si="88"/>
        <v>0</v>
      </c>
      <c r="X76" s="65">
        <f t="shared" si="88"/>
        <v>0</v>
      </c>
      <c r="Y76" s="65">
        <f t="shared" si="88"/>
        <v>0</v>
      </c>
      <c r="Z76" s="65">
        <f t="shared" si="88"/>
        <v>4300000</v>
      </c>
      <c r="AA76" s="65">
        <f t="shared" si="88"/>
        <v>3950000</v>
      </c>
      <c r="AB76" s="65">
        <f t="shared" si="88"/>
        <v>0</v>
      </c>
      <c r="AC76" s="65">
        <f t="shared" si="88"/>
        <v>429046</v>
      </c>
      <c r="AD76" s="65">
        <f t="shared" si="88"/>
        <v>429046</v>
      </c>
      <c r="AE76" s="65">
        <f t="shared" si="88"/>
        <v>0</v>
      </c>
      <c r="AF76" s="65">
        <f t="shared" si="88"/>
        <v>0</v>
      </c>
      <c r="AG76" s="65">
        <f t="shared" ref="AG76:AH76" si="89">SUBTOTAL(109,AG77:AG99)</f>
        <v>0</v>
      </c>
      <c r="AH76" s="65">
        <f t="shared" si="89"/>
        <v>0</v>
      </c>
      <c r="AI76" s="90"/>
      <c r="AJ76" s="100">
        <v>28600</v>
      </c>
      <c r="AK76" s="100">
        <f>229046+200000</f>
        <v>429046</v>
      </c>
      <c r="AL76" s="11">
        <f>AK76-AD76</f>
        <v>0</v>
      </c>
    </row>
    <row r="77" spans="1:39" ht="37.5">
      <c r="A77" s="182" t="s">
        <v>13</v>
      </c>
      <c r="B77" s="183" t="s">
        <v>197</v>
      </c>
      <c r="C77" s="182"/>
      <c r="D77" s="183"/>
      <c r="E77" s="187"/>
      <c r="F77" s="187"/>
      <c r="G77" s="32">
        <f>SUBTOTAL(109,G78)</f>
        <v>3500000</v>
      </c>
      <c r="H77" s="32">
        <f t="shared" ref="H77:AF77" si="90">SUBTOTAL(109,H78)</f>
        <v>3150000</v>
      </c>
      <c r="I77" s="32">
        <f t="shared" si="90"/>
        <v>0</v>
      </c>
      <c r="J77" s="32">
        <f t="shared" si="90"/>
        <v>0</v>
      </c>
      <c r="K77" s="32">
        <f t="shared" si="90"/>
        <v>0</v>
      </c>
      <c r="L77" s="32">
        <f t="shared" si="90"/>
        <v>0</v>
      </c>
      <c r="M77" s="32">
        <f t="shared" si="90"/>
        <v>0</v>
      </c>
      <c r="N77" s="32">
        <f t="shared" si="90"/>
        <v>0</v>
      </c>
      <c r="O77" s="32">
        <f t="shared" si="90"/>
        <v>0</v>
      </c>
      <c r="P77" s="32">
        <f t="shared" si="90"/>
        <v>0</v>
      </c>
      <c r="Q77" s="32">
        <f t="shared" si="90"/>
        <v>0</v>
      </c>
      <c r="R77" s="32">
        <f t="shared" si="90"/>
        <v>0</v>
      </c>
      <c r="S77" s="32">
        <f t="shared" si="90"/>
        <v>0</v>
      </c>
      <c r="T77" s="32">
        <f t="shared" si="90"/>
        <v>0</v>
      </c>
      <c r="U77" s="32">
        <f t="shared" si="90"/>
        <v>0</v>
      </c>
      <c r="V77" s="32">
        <f t="shared" si="90"/>
        <v>0</v>
      </c>
      <c r="W77" s="32">
        <f t="shared" si="90"/>
        <v>0</v>
      </c>
      <c r="X77" s="32">
        <f t="shared" si="90"/>
        <v>0</v>
      </c>
      <c r="Y77" s="32">
        <f t="shared" si="90"/>
        <v>0</v>
      </c>
      <c r="Z77" s="32">
        <f t="shared" si="90"/>
        <v>3500000</v>
      </c>
      <c r="AA77" s="32">
        <f t="shared" si="90"/>
        <v>3150000</v>
      </c>
      <c r="AB77" s="32">
        <f t="shared" si="90"/>
        <v>0</v>
      </c>
      <c r="AC77" s="32">
        <f t="shared" si="90"/>
        <v>200000</v>
      </c>
      <c r="AD77" s="32">
        <f t="shared" si="90"/>
        <v>200000</v>
      </c>
      <c r="AE77" s="32">
        <f t="shared" si="90"/>
        <v>0</v>
      </c>
      <c r="AF77" s="32">
        <f t="shared" si="90"/>
        <v>0</v>
      </c>
      <c r="AG77" s="32">
        <f t="shared" ref="AG77:AH77" si="91">SUBTOTAL(109,AG78)</f>
        <v>0</v>
      </c>
      <c r="AH77" s="32">
        <f t="shared" si="91"/>
        <v>0</v>
      </c>
      <c r="AI77" s="84"/>
    </row>
    <row r="78" spans="1:39" ht="48" customHeight="1">
      <c r="A78" s="113">
        <v>1</v>
      </c>
      <c r="B78" s="48" t="s">
        <v>132</v>
      </c>
      <c r="C78" s="9" t="s">
        <v>44</v>
      </c>
      <c r="D78" s="150"/>
      <c r="E78" s="180" t="s">
        <v>198</v>
      </c>
      <c r="F78" s="150"/>
      <c r="G78" s="39">
        <v>3500000</v>
      </c>
      <c r="H78" s="39">
        <v>3150000</v>
      </c>
      <c r="I78" s="39"/>
      <c r="J78" s="39"/>
      <c r="K78" s="39"/>
      <c r="L78" s="39"/>
      <c r="M78" s="39"/>
      <c r="N78" s="84"/>
      <c r="O78" s="84"/>
      <c r="P78" s="84"/>
      <c r="Q78" s="84"/>
      <c r="R78" s="84"/>
      <c r="S78" s="84"/>
      <c r="T78" s="84"/>
      <c r="U78" s="84"/>
      <c r="V78" s="84"/>
      <c r="W78" s="84"/>
      <c r="X78" s="84"/>
      <c r="Y78" s="84"/>
      <c r="Z78" s="39">
        <f>G78</f>
        <v>3500000</v>
      </c>
      <c r="AA78" s="39">
        <f>H78</f>
        <v>3150000</v>
      </c>
      <c r="AB78" s="84"/>
      <c r="AC78" s="39">
        <v>200000</v>
      </c>
      <c r="AD78" s="39">
        <v>200000</v>
      </c>
      <c r="AE78" s="39"/>
      <c r="AF78" s="39"/>
      <c r="AI78" s="84"/>
    </row>
    <row r="79" spans="1:39" ht="37.5" hidden="1">
      <c r="A79" s="113">
        <v>2</v>
      </c>
      <c r="B79" s="48" t="s">
        <v>129</v>
      </c>
      <c r="C79" s="150"/>
      <c r="D79" s="150"/>
      <c r="E79" s="150"/>
      <c r="F79" s="150"/>
      <c r="G79" s="39"/>
      <c r="H79" s="39"/>
      <c r="I79" s="39"/>
      <c r="J79" s="39"/>
      <c r="K79" s="39"/>
      <c r="L79" s="39"/>
      <c r="M79" s="39"/>
      <c r="N79" s="84"/>
      <c r="O79" s="84"/>
      <c r="P79" s="84"/>
      <c r="Q79" s="84"/>
      <c r="R79" s="84"/>
      <c r="S79" s="84"/>
      <c r="T79" s="84"/>
      <c r="U79" s="84"/>
      <c r="V79" s="84"/>
      <c r="W79" s="84"/>
      <c r="X79" s="84"/>
      <c r="Y79" s="84"/>
      <c r="Z79" s="84"/>
      <c r="AA79" s="84"/>
      <c r="AB79" s="84"/>
      <c r="AC79" s="39"/>
      <c r="AD79" s="39"/>
      <c r="AE79" s="39"/>
      <c r="AF79" s="39"/>
    </row>
    <row r="80" spans="1:39" ht="37.5" hidden="1">
      <c r="A80" s="113">
        <v>3</v>
      </c>
      <c r="B80" s="48" t="s">
        <v>130</v>
      </c>
      <c r="C80" s="150"/>
      <c r="D80" s="150"/>
      <c r="E80" s="150"/>
      <c r="F80" s="150"/>
      <c r="G80" s="39"/>
      <c r="H80" s="39"/>
      <c r="I80" s="39"/>
      <c r="J80" s="39"/>
      <c r="K80" s="39"/>
      <c r="L80" s="39"/>
      <c r="M80" s="39"/>
      <c r="N80" s="84"/>
      <c r="O80" s="84"/>
      <c r="P80" s="84"/>
      <c r="Q80" s="84"/>
      <c r="R80" s="84"/>
      <c r="S80" s="84"/>
      <c r="T80" s="84"/>
      <c r="U80" s="84"/>
      <c r="V80" s="84"/>
      <c r="W80" s="84"/>
      <c r="X80" s="84"/>
      <c r="Y80" s="84"/>
      <c r="Z80" s="84"/>
      <c r="AA80" s="84"/>
      <c r="AB80" s="84"/>
      <c r="AC80" s="39"/>
      <c r="AD80" s="39"/>
      <c r="AE80" s="39"/>
      <c r="AF80" s="39"/>
    </row>
    <row r="81" spans="1:36" hidden="1">
      <c r="A81" s="113">
        <v>4</v>
      </c>
      <c r="B81" s="48" t="s">
        <v>131</v>
      </c>
      <c r="C81" s="150"/>
      <c r="D81" s="150"/>
      <c r="E81" s="150"/>
      <c r="F81" s="150"/>
      <c r="G81" s="39"/>
      <c r="H81" s="39"/>
      <c r="I81" s="39"/>
      <c r="J81" s="39"/>
      <c r="K81" s="39"/>
      <c r="L81" s="39"/>
      <c r="M81" s="39"/>
      <c r="N81" s="84"/>
      <c r="O81" s="84"/>
      <c r="P81" s="84"/>
      <c r="Q81" s="84"/>
      <c r="R81" s="84"/>
      <c r="S81" s="84"/>
      <c r="T81" s="84"/>
      <c r="U81" s="84"/>
      <c r="V81" s="84"/>
      <c r="W81" s="84"/>
      <c r="X81" s="84"/>
      <c r="Y81" s="84"/>
      <c r="Z81" s="84"/>
      <c r="AA81" s="84"/>
      <c r="AB81" s="84"/>
      <c r="AC81" s="39"/>
      <c r="AD81" s="39"/>
      <c r="AE81" s="39"/>
      <c r="AF81" s="39"/>
    </row>
    <row r="82" spans="1:36" hidden="1">
      <c r="A82" s="113">
        <v>5</v>
      </c>
      <c r="B82" s="48" t="s">
        <v>131</v>
      </c>
      <c r="C82" s="150"/>
      <c r="D82" s="150"/>
      <c r="E82" s="150"/>
      <c r="F82" s="150"/>
      <c r="G82" s="39"/>
      <c r="H82" s="39"/>
      <c r="I82" s="39"/>
      <c r="J82" s="39"/>
      <c r="K82" s="39"/>
      <c r="L82" s="39"/>
      <c r="M82" s="39"/>
      <c r="N82" s="84"/>
      <c r="O82" s="84"/>
      <c r="P82" s="84"/>
      <c r="Q82" s="84"/>
      <c r="R82" s="84"/>
      <c r="S82" s="84"/>
      <c r="T82" s="84"/>
      <c r="U82" s="84"/>
      <c r="V82" s="84"/>
      <c r="W82" s="84"/>
      <c r="X82" s="84"/>
      <c r="Y82" s="84"/>
      <c r="Z82" s="84"/>
      <c r="AA82" s="84"/>
      <c r="AB82" s="84"/>
      <c r="AC82" s="39"/>
      <c r="AD82" s="39"/>
      <c r="AE82" s="39"/>
      <c r="AF82" s="39"/>
    </row>
    <row r="83" spans="1:36" ht="50.25" hidden="1" customHeight="1">
      <c r="A83" s="113">
        <v>6</v>
      </c>
      <c r="B83" s="48" t="s">
        <v>128</v>
      </c>
      <c r="C83" s="150"/>
      <c r="D83" s="150"/>
      <c r="E83" s="150"/>
      <c r="F83" s="150"/>
      <c r="G83" s="39"/>
      <c r="H83" s="39"/>
      <c r="I83" s="39"/>
      <c r="J83" s="39"/>
      <c r="K83" s="39"/>
      <c r="L83" s="39"/>
      <c r="M83" s="39"/>
      <c r="N83" s="84"/>
      <c r="O83" s="84"/>
      <c r="P83" s="84"/>
      <c r="Q83" s="84"/>
      <c r="R83" s="84"/>
      <c r="S83" s="84"/>
      <c r="T83" s="84"/>
      <c r="U83" s="84"/>
      <c r="V83" s="84"/>
      <c r="W83" s="84"/>
      <c r="X83" s="84"/>
      <c r="Y83" s="84"/>
      <c r="Z83" s="84"/>
      <c r="AA83" s="84"/>
      <c r="AB83" s="84"/>
      <c r="AC83" s="39"/>
      <c r="AD83" s="39"/>
      <c r="AE83" s="39"/>
      <c r="AF83" s="39"/>
    </row>
    <row r="84" spans="1:36">
      <c r="A84" s="182" t="s">
        <v>39</v>
      </c>
      <c r="B84" s="183" t="s">
        <v>178</v>
      </c>
      <c r="C84" s="182"/>
      <c r="D84" s="183"/>
      <c r="E84" s="150"/>
      <c r="F84" s="150"/>
      <c r="G84" s="32">
        <f>SUBTOTAL(109,G85)</f>
        <v>100000</v>
      </c>
      <c r="H84" s="32">
        <f t="shared" ref="H84:AH84" si="92">SUBTOTAL(109,H85)</f>
        <v>100000</v>
      </c>
      <c r="I84" s="32">
        <f t="shared" si="92"/>
        <v>0</v>
      </c>
      <c r="J84" s="32">
        <f t="shared" si="92"/>
        <v>0</v>
      </c>
      <c r="K84" s="32">
        <f t="shared" si="92"/>
        <v>0</v>
      </c>
      <c r="L84" s="32">
        <f t="shared" si="92"/>
        <v>0</v>
      </c>
      <c r="M84" s="32">
        <f t="shared" si="92"/>
        <v>0</v>
      </c>
      <c r="N84" s="32">
        <f t="shared" si="92"/>
        <v>0</v>
      </c>
      <c r="O84" s="32">
        <f t="shared" si="92"/>
        <v>0</v>
      </c>
      <c r="P84" s="32">
        <f t="shared" si="92"/>
        <v>0</v>
      </c>
      <c r="Q84" s="32">
        <f t="shared" si="92"/>
        <v>0</v>
      </c>
      <c r="R84" s="32">
        <f t="shared" si="92"/>
        <v>0</v>
      </c>
      <c r="S84" s="32">
        <f t="shared" si="92"/>
        <v>0</v>
      </c>
      <c r="T84" s="32">
        <f t="shared" si="92"/>
        <v>0</v>
      </c>
      <c r="U84" s="32">
        <f t="shared" si="92"/>
        <v>0</v>
      </c>
      <c r="V84" s="32">
        <f t="shared" si="92"/>
        <v>0</v>
      </c>
      <c r="W84" s="32">
        <f t="shared" si="92"/>
        <v>0</v>
      </c>
      <c r="X84" s="32">
        <f t="shared" si="92"/>
        <v>0</v>
      </c>
      <c r="Y84" s="32">
        <f t="shared" si="92"/>
        <v>0</v>
      </c>
      <c r="Z84" s="32">
        <f t="shared" si="92"/>
        <v>100000</v>
      </c>
      <c r="AA84" s="32">
        <f t="shared" si="92"/>
        <v>100000</v>
      </c>
      <c r="AB84" s="32">
        <f t="shared" si="92"/>
        <v>0</v>
      </c>
      <c r="AC84" s="32">
        <f t="shared" si="92"/>
        <v>28846</v>
      </c>
      <c r="AD84" s="32">
        <f t="shared" si="92"/>
        <v>28846</v>
      </c>
      <c r="AE84" s="32">
        <f t="shared" si="92"/>
        <v>0</v>
      </c>
      <c r="AF84" s="32">
        <f t="shared" si="92"/>
        <v>0</v>
      </c>
      <c r="AG84" s="32">
        <f t="shared" si="92"/>
        <v>0</v>
      </c>
      <c r="AH84" s="32">
        <f t="shared" si="92"/>
        <v>0</v>
      </c>
      <c r="AI84" s="84"/>
    </row>
    <row r="85" spans="1:36" ht="56.25">
      <c r="A85" s="184">
        <v>1</v>
      </c>
      <c r="B85" s="185" t="s">
        <v>179</v>
      </c>
      <c r="C85" s="184" t="s">
        <v>23</v>
      </c>
      <c r="D85" s="150"/>
      <c r="E85" s="184" t="s">
        <v>204</v>
      </c>
      <c r="F85" s="150"/>
      <c r="G85" s="186">
        <f>$AJ$85</f>
        <v>100000</v>
      </c>
      <c r="H85" s="186">
        <f>G85</f>
        <v>100000</v>
      </c>
      <c r="I85" s="39"/>
      <c r="J85" s="39"/>
      <c r="K85" s="39"/>
      <c r="L85" s="39"/>
      <c r="M85" s="39"/>
      <c r="N85" s="84"/>
      <c r="O85" s="84"/>
      <c r="P85" s="84"/>
      <c r="Q85" s="84"/>
      <c r="R85" s="84"/>
      <c r="S85" s="84"/>
      <c r="T85" s="84"/>
      <c r="U85" s="84"/>
      <c r="V85" s="84"/>
      <c r="W85" s="84"/>
      <c r="X85" s="84"/>
      <c r="Y85" s="84"/>
      <c r="Z85" s="39">
        <f>G85</f>
        <v>100000</v>
      </c>
      <c r="AA85" s="39">
        <f>H85</f>
        <v>100000</v>
      </c>
      <c r="AB85" s="84"/>
      <c r="AC85" s="39">
        <f>AD85</f>
        <v>28846</v>
      </c>
      <c r="AD85" s="39">
        <f>$AJ$76+246</f>
        <v>28846</v>
      </c>
      <c r="AE85" s="84"/>
      <c r="AF85" s="84"/>
      <c r="AG85" s="84"/>
      <c r="AH85" s="84"/>
      <c r="AI85" s="84"/>
      <c r="AJ85" s="12">
        <v>100000</v>
      </c>
    </row>
    <row r="86" spans="1:36">
      <c r="A86" s="182" t="s">
        <v>24</v>
      </c>
      <c r="B86" s="183" t="s">
        <v>180</v>
      </c>
      <c r="C86" s="182"/>
      <c r="D86" s="150"/>
      <c r="E86" s="183"/>
      <c r="F86" s="150"/>
      <c r="G86" s="32">
        <f>SUBTOTAL(109,G87)</f>
        <v>100000</v>
      </c>
      <c r="H86" s="32">
        <f t="shared" ref="H86:AH86" si="93">SUBTOTAL(109,H87)</f>
        <v>100000</v>
      </c>
      <c r="I86" s="32">
        <f t="shared" si="93"/>
        <v>0</v>
      </c>
      <c r="J86" s="32">
        <f t="shared" si="93"/>
        <v>0</v>
      </c>
      <c r="K86" s="32">
        <f t="shared" si="93"/>
        <v>0</v>
      </c>
      <c r="L86" s="32">
        <f t="shared" si="93"/>
        <v>0</v>
      </c>
      <c r="M86" s="32">
        <f t="shared" si="93"/>
        <v>0</v>
      </c>
      <c r="N86" s="32">
        <f t="shared" si="93"/>
        <v>0</v>
      </c>
      <c r="O86" s="32">
        <f t="shared" si="93"/>
        <v>0</v>
      </c>
      <c r="P86" s="32">
        <f t="shared" si="93"/>
        <v>0</v>
      </c>
      <c r="Q86" s="32">
        <f t="shared" si="93"/>
        <v>0</v>
      </c>
      <c r="R86" s="32">
        <f t="shared" si="93"/>
        <v>0</v>
      </c>
      <c r="S86" s="32">
        <f t="shared" si="93"/>
        <v>0</v>
      </c>
      <c r="T86" s="32">
        <f t="shared" si="93"/>
        <v>0</v>
      </c>
      <c r="U86" s="32">
        <f t="shared" si="93"/>
        <v>0</v>
      </c>
      <c r="V86" s="32">
        <f t="shared" si="93"/>
        <v>0</v>
      </c>
      <c r="W86" s="32">
        <f t="shared" si="93"/>
        <v>0</v>
      </c>
      <c r="X86" s="32">
        <f t="shared" si="93"/>
        <v>0</v>
      </c>
      <c r="Y86" s="32">
        <f t="shared" si="93"/>
        <v>0</v>
      </c>
      <c r="Z86" s="32">
        <f t="shared" si="93"/>
        <v>100000</v>
      </c>
      <c r="AA86" s="32">
        <f t="shared" si="93"/>
        <v>100000</v>
      </c>
      <c r="AB86" s="32">
        <f t="shared" si="93"/>
        <v>0</v>
      </c>
      <c r="AC86" s="32">
        <f t="shared" si="93"/>
        <v>28600</v>
      </c>
      <c r="AD86" s="32">
        <f t="shared" si="93"/>
        <v>28600</v>
      </c>
      <c r="AE86" s="32">
        <f t="shared" si="93"/>
        <v>0</v>
      </c>
      <c r="AF86" s="32">
        <f t="shared" si="93"/>
        <v>0</v>
      </c>
      <c r="AG86" s="32">
        <f t="shared" si="93"/>
        <v>0</v>
      </c>
      <c r="AH86" s="32">
        <f t="shared" si="93"/>
        <v>0</v>
      </c>
      <c r="AI86" s="84"/>
    </row>
    <row r="87" spans="1:36" ht="56.25">
      <c r="A87" s="184">
        <v>1</v>
      </c>
      <c r="B87" s="185" t="s">
        <v>205</v>
      </c>
      <c r="C87" s="184" t="s">
        <v>18</v>
      </c>
      <c r="D87" s="150"/>
      <c r="E87" s="184" t="s">
        <v>204</v>
      </c>
      <c r="F87" s="150"/>
      <c r="G87" s="186">
        <f>$AJ$85</f>
        <v>100000</v>
      </c>
      <c r="H87" s="186">
        <f>G87</f>
        <v>100000</v>
      </c>
      <c r="I87" s="39"/>
      <c r="J87" s="39"/>
      <c r="K87" s="39"/>
      <c r="L87" s="39"/>
      <c r="M87" s="39"/>
      <c r="N87" s="84"/>
      <c r="O87" s="84"/>
      <c r="P87" s="84"/>
      <c r="Q87" s="84"/>
      <c r="R87" s="84"/>
      <c r="S87" s="84"/>
      <c r="T87" s="84"/>
      <c r="U87" s="84"/>
      <c r="V87" s="84"/>
      <c r="W87" s="84"/>
      <c r="X87" s="84"/>
      <c r="Y87" s="84"/>
      <c r="Z87" s="39">
        <f>G87</f>
        <v>100000</v>
      </c>
      <c r="AA87" s="39">
        <f>H87</f>
        <v>100000</v>
      </c>
      <c r="AB87" s="84"/>
      <c r="AC87" s="39">
        <f t="shared" ref="AC87:AC99" si="94">AD87</f>
        <v>28600</v>
      </c>
      <c r="AD87" s="39">
        <f>$AJ$76</f>
        <v>28600</v>
      </c>
      <c r="AE87" s="84"/>
      <c r="AF87" s="84"/>
      <c r="AG87" s="84"/>
      <c r="AH87" s="84"/>
      <c r="AI87" s="84"/>
    </row>
    <row r="88" spans="1:36">
      <c r="A88" s="182" t="s">
        <v>45</v>
      </c>
      <c r="B88" s="183" t="s">
        <v>181</v>
      </c>
      <c r="C88" s="182"/>
      <c r="D88" s="150"/>
      <c r="E88" s="183"/>
      <c r="F88" s="150"/>
      <c r="G88" s="32">
        <f>SUBTOTAL(109,G89)</f>
        <v>100000</v>
      </c>
      <c r="H88" s="32">
        <f t="shared" ref="H88:AF88" si="95">SUBTOTAL(109,H89)</f>
        <v>100000</v>
      </c>
      <c r="I88" s="32">
        <f t="shared" si="95"/>
        <v>0</v>
      </c>
      <c r="J88" s="32">
        <f t="shared" si="95"/>
        <v>0</v>
      </c>
      <c r="K88" s="32">
        <f t="shared" si="95"/>
        <v>0</v>
      </c>
      <c r="L88" s="32">
        <f t="shared" si="95"/>
        <v>0</v>
      </c>
      <c r="M88" s="32">
        <f t="shared" si="95"/>
        <v>0</v>
      </c>
      <c r="N88" s="32">
        <f t="shared" si="95"/>
        <v>0</v>
      </c>
      <c r="O88" s="32">
        <f t="shared" si="95"/>
        <v>0</v>
      </c>
      <c r="P88" s="32">
        <f t="shared" si="95"/>
        <v>0</v>
      </c>
      <c r="Q88" s="32">
        <f t="shared" si="95"/>
        <v>0</v>
      </c>
      <c r="R88" s="32">
        <f t="shared" si="95"/>
        <v>0</v>
      </c>
      <c r="S88" s="32">
        <f t="shared" si="95"/>
        <v>0</v>
      </c>
      <c r="T88" s="32">
        <f t="shared" si="95"/>
        <v>0</v>
      </c>
      <c r="U88" s="32">
        <f t="shared" si="95"/>
        <v>0</v>
      </c>
      <c r="V88" s="32">
        <f t="shared" si="95"/>
        <v>0</v>
      </c>
      <c r="W88" s="32">
        <f t="shared" si="95"/>
        <v>0</v>
      </c>
      <c r="X88" s="32">
        <f t="shared" si="95"/>
        <v>0</v>
      </c>
      <c r="Y88" s="32">
        <f t="shared" si="95"/>
        <v>0</v>
      </c>
      <c r="Z88" s="32">
        <f t="shared" si="95"/>
        <v>100000</v>
      </c>
      <c r="AA88" s="32">
        <f t="shared" si="95"/>
        <v>100000</v>
      </c>
      <c r="AB88" s="32">
        <f t="shared" si="95"/>
        <v>0</v>
      </c>
      <c r="AC88" s="32">
        <f t="shared" si="95"/>
        <v>28600</v>
      </c>
      <c r="AD88" s="32">
        <f t="shared" si="95"/>
        <v>28600</v>
      </c>
      <c r="AE88" s="32">
        <f t="shared" si="95"/>
        <v>0</v>
      </c>
      <c r="AF88" s="32">
        <f t="shared" si="95"/>
        <v>0</v>
      </c>
      <c r="AG88" s="84"/>
      <c r="AH88" s="84"/>
      <c r="AI88" s="84"/>
    </row>
    <row r="89" spans="1:36" ht="56.25">
      <c r="A89" s="184">
        <v>1</v>
      </c>
      <c r="B89" s="185" t="s">
        <v>182</v>
      </c>
      <c r="C89" s="184" t="s">
        <v>22</v>
      </c>
      <c r="D89" s="150"/>
      <c r="E89" s="184" t="s">
        <v>204</v>
      </c>
      <c r="F89" s="150"/>
      <c r="G89" s="186">
        <f>$AJ$85</f>
        <v>100000</v>
      </c>
      <c r="H89" s="186">
        <f>G89</f>
        <v>100000</v>
      </c>
      <c r="I89" s="39"/>
      <c r="J89" s="39"/>
      <c r="K89" s="39"/>
      <c r="L89" s="39"/>
      <c r="M89" s="39"/>
      <c r="N89" s="84"/>
      <c r="O89" s="84"/>
      <c r="P89" s="84"/>
      <c r="Q89" s="84"/>
      <c r="R89" s="84"/>
      <c r="S89" s="84"/>
      <c r="T89" s="84"/>
      <c r="U89" s="84"/>
      <c r="V89" s="84"/>
      <c r="W89" s="84"/>
      <c r="X89" s="84"/>
      <c r="Y89" s="84"/>
      <c r="Z89" s="39">
        <f>G89</f>
        <v>100000</v>
      </c>
      <c r="AA89" s="39">
        <f>H89</f>
        <v>100000</v>
      </c>
      <c r="AB89" s="84"/>
      <c r="AC89" s="39">
        <f t="shared" si="94"/>
        <v>28600</v>
      </c>
      <c r="AD89" s="39">
        <f>$AJ$76</f>
        <v>28600</v>
      </c>
      <c r="AE89" s="84"/>
      <c r="AF89" s="84"/>
      <c r="AG89" s="84"/>
      <c r="AH89" s="84"/>
      <c r="AI89" s="84"/>
    </row>
    <row r="90" spans="1:36">
      <c r="A90" s="182" t="s">
        <v>49</v>
      </c>
      <c r="B90" s="183" t="s">
        <v>183</v>
      </c>
      <c r="C90" s="182"/>
      <c r="D90" s="150"/>
      <c r="E90" s="183"/>
      <c r="F90" s="150"/>
      <c r="G90" s="32">
        <f>SUBTOTAL(109,G91)</f>
        <v>100000</v>
      </c>
      <c r="H90" s="32">
        <f t="shared" ref="H90:AH90" si="96">SUBTOTAL(109,H91)</f>
        <v>100000</v>
      </c>
      <c r="I90" s="32">
        <f t="shared" si="96"/>
        <v>0</v>
      </c>
      <c r="J90" s="32">
        <f t="shared" si="96"/>
        <v>0</v>
      </c>
      <c r="K90" s="32">
        <f t="shared" si="96"/>
        <v>0</v>
      </c>
      <c r="L90" s="32">
        <f t="shared" si="96"/>
        <v>0</v>
      </c>
      <c r="M90" s="32">
        <f t="shared" si="96"/>
        <v>0</v>
      </c>
      <c r="N90" s="32">
        <f t="shared" si="96"/>
        <v>0</v>
      </c>
      <c r="O90" s="32">
        <f t="shared" si="96"/>
        <v>0</v>
      </c>
      <c r="P90" s="32">
        <f t="shared" si="96"/>
        <v>0</v>
      </c>
      <c r="Q90" s="32">
        <f t="shared" si="96"/>
        <v>0</v>
      </c>
      <c r="R90" s="32">
        <f t="shared" si="96"/>
        <v>0</v>
      </c>
      <c r="S90" s="32">
        <f t="shared" si="96"/>
        <v>0</v>
      </c>
      <c r="T90" s="32">
        <f t="shared" si="96"/>
        <v>0</v>
      </c>
      <c r="U90" s="32">
        <f t="shared" si="96"/>
        <v>0</v>
      </c>
      <c r="V90" s="32">
        <f t="shared" si="96"/>
        <v>0</v>
      </c>
      <c r="W90" s="32">
        <f t="shared" si="96"/>
        <v>0</v>
      </c>
      <c r="X90" s="32">
        <f t="shared" si="96"/>
        <v>0</v>
      </c>
      <c r="Y90" s="32">
        <f t="shared" si="96"/>
        <v>0</v>
      </c>
      <c r="Z90" s="32">
        <f t="shared" si="96"/>
        <v>100000</v>
      </c>
      <c r="AA90" s="32">
        <f t="shared" si="96"/>
        <v>100000</v>
      </c>
      <c r="AB90" s="32">
        <f t="shared" si="96"/>
        <v>0</v>
      </c>
      <c r="AC90" s="32">
        <f t="shared" si="96"/>
        <v>28600</v>
      </c>
      <c r="AD90" s="32">
        <f t="shared" si="96"/>
        <v>28600</v>
      </c>
      <c r="AE90" s="32">
        <f t="shared" si="96"/>
        <v>0</v>
      </c>
      <c r="AF90" s="32">
        <f t="shared" si="96"/>
        <v>0</v>
      </c>
      <c r="AG90" s="32">
        <f t="shared" si="96"/>
        <v>0</v>
      </c>
      <c r="AH90" s="32">
        <f t="shared" si="96"/>
        <v>0</v>
      </c>
      <c r="AI90" s="84"/>
    </row>
    <row r="91" spans="1:36" ht="56.25">
      <c r="A91" s="184">
        <v>1</v>
      </c>
      <c r="B91" s="185" t="s">
        <v>206</v>
      </c>
      <c r="C91" s="184" t="s">
        <v>31</v>
      </c>
      <c r="D91" s="150"/>
      <c r="E91" s="184" t="s">
        <v>204</v>
      </c>
      <c r="F91" s="150"/>
      <c r="G91" s="186">
        <f>$AJ$85</f>
        <v>100000</v>
      </c>
      <c r="H91" s="186">
        <f>G91</f>
        <v>100000</v>
      </c>
      <c r="I91" s="39"/>
      <c r="J91" s="39"/>
      <c r="K91" s="39"/>
      <c r="L91" s="39"/>
      <c r="M91" s="39"/>
      <c r="N91" s="84"/>
      <c r="O91" s="84"/>
      <c r="P91" s="84"/>
      <c r="Q91" s="84"/>
      <c r="R91" s="84"/>
      <c r="S91" s="84"/>
      <c r="T91" s="84"/>
      <c r="U91" s="84"/>
      <c r="V91" s="84"/>
      <c r="W91" s="84"/>
      <c r="X91" s="84"/>
      <c r="Y91" s="84"/>
      <c r="Z91" s="39">
        <f>G91</f>
        <v>100000</v>
      </c>
      <c r="AA91" s="39">
        <f>H91</f>
        <v>100000</v>
      </c>
      <c r="AB91" s="84"/>
      <c r="AC91" s="39">
        <f t="shared" si="94"/>
        <v>28600</v>
      </c>
      <c r="AD91" s="39">
        <f>$AJ$76</f>
        <v>28600</v>
      </c>
      <c r="AE91" s="84"/>
      <c r="AF91" s="84"/>
      <c r="AG91" s="84"/>
      <c r="AH91" s="84"/>
      <c r="AI91" s="84"/>
    </row>
    <row r="92" spans="1:36">
      <c r="A92" s="182" t="s">
        <v>51</v>
      </c>
      <c r="B92" s="183" t="s">
        <v>184</v>
      </c>
      <c r="C92" s="182"/>
      <c r="D92" s="150"/>
      <c r="E92" s="183"/>
      <c r="F92" s="150"/>
      <c r="G92" s="32">
        <f>SUBTOTAL(109,G93)</f>
        <v>100000</v>
      </c>
      <c r="H92" s="32">
        <f t="shared" ref="H92:AH92" si="97">SUBTOTAL(109,H93)</f>
        <v>100000</v>
      </c>
      <c r="I92" s="32">
        <f t="shared" si="97"/>
        <v>0</v>
      </c>
      <c r="J92" s="32">
        <f t="shared" si="97"/>
        <v>0</v>
      </c>
      <c r="K92" s="32">
        <f t="shared" si="97"/>
        <v>0</v>
      </c>
      <c r="L92" s="32">
        <f t="shared" si="97"/>
        <v>0</v>
      </c>
      <c r="M92" s="32">
        <f t="shared" si="97"/>
        <v>0</v>
      </c>
      <c r="N92" s="32">
        <f t="shared" si="97"/>
        <v>0</v>
      </c>
      <c r="O92" s="32">
        <f t="shared" si="97"/>
        <v>0</v>
      </c>
      <c r="P92" s="32">
        <f t="shared" si="97"/>
        <v>0</v>
      </c>
      <c r="Q92" s="32">
        <f t="shared" si="97"/>
        <v>0</v>
      </c>
      <c r="R92" s="32">
        <f t="shared" si="97"/>
        <v>0</v>
      </c>
      <c r="S92" s="32">
        <f t="shared" si="97"/>
        <v>0</v>
      </c>
      <c r="T92" s="32">
        <f t="shared" si="97"/>
        <v>0</v>
      </c>
      <c r="U92" s="32">
        <f t="shared" si="97"/>
        <v>0</v>
      </c>
      <c r="V92" s="32">
        <f t="shared" si="97"/>
        <v>0</v>
      </c>
      <c r="W92" s="32">
        <f t="shared" si="97"/>
        <v>0</v>
      </c>
      <c r="X92" s="32">
        <f t="shared" si="97"/>
        <v>0</v>
      </c>
      <c r="Y92" s="32">
        <f t="shared" si="97"/>
        <v>0</v>
      </c>
      <c r="Z92" s="32">
        <f t="shared" si="97"/>
        <v>100000</v>
      </c>
      <c r="AA92" s="32">
        <f t="shared" si="97"/>
        <v>100000</v>
      </c>
      <c r="AB92" s="32">
        <f t="shared" si="97"/>
        <v>0</v>
      </c>
      <c r="AC92" s="32">
        <f t="shared" si="97"/>
        <v>28600</v>
      </c>
      <c r="AD92" s="32">
        <f t="shared" si="97"/>
        <v>28600</v>
      </c>
      <c r="AE92" s="32">
        <f t="shared" si="97"/>
        <v>0</v>
      </c>
      <c r="AF92" s="32">
        <f t="shared" si="97"/>
        <v>0</v>
      </c>
      <c r="AG92" s="32">
        <f t="shared" si="97"/>
        <v>0</v>
      </c>
      <c r="AH92" s="32">
        <f t="shared" si="97"/>
        <v>0</v>
      </c>
      <c r="AI92" s="84"/>
    </row>
    <row r="93" spans="1:36" ht="93.75">
      <c r="A93" s="184">
        <v>1</v>
      </c>
      <c r="B93" s="185" t="s">
        <v>208</v>
      </c>
      <c r="C93" s="184" t="s">
        <v>41</v>
      </c>
      <c r="D93" s="150"/>
      <c r="E93" s="184" t="s">
        <v>204</v>
      </c>
      <c r="F93" s="150"/>
      <c r="G93" s="186">
        <f>$AJ$85</f>
        <v>100000</v>
      </c>
      <c r="H93" s="186">
        <f>G93</f>
        <v>100000</v>
      </c>
      <c r="I93" s="39"/>
      <c r="J93" s="39"/>
      <c r="K93" s="39"/>
      <c r="L93" s="39"/>
      <c r="M93" s="39"/>
      <c r="N93" s="84"/>
      <c r="O93" s="84"/>
      <c r="P93" s="84"/>
      <c r="Q93" s="84"/>
      <c r="R93" s="84"/>
      <c r="S93" s="84"/>
      <c r="T93" s="84"/>
      <c r="U93" s="84"/>
      <c r="V93" s="84"/>
      <c r="W93" s="84"/>
      <c r="X93" s="84"/>
      <c r="Y93" s="84"/>
      <c r="Z93" s="39">
        <f>G93</f>
        <v>100000</v>
      </c>
      <c r="AA93" s="39">
        <f>H93</f>
        <v>100000</v>
      </c>
      <c r="AB93" s="84"/>
      <c r="AC93" s="39">
        <f t="shared" si="94"/>
        <v>28600</v>
      </c>
      <c r="AD93" s="39">
        <f>$AJ$76</f>
        <v>28600</v>
      </c>
      <c r="AE93" s="84"/>
      <c r="AF93" s="84"/>
      <c r="AG93" s="84"/>
      <c r="AH93" s="84"/>
      <c r="AI93" s="84"/>
    </row>
    <row r="94" spans="1:36">
      <c r="A94" s="182" t="s">
        <v>78</v>
      </c>
      <c r="B94" s="183" t="s">
        <v>185</v>
      </c>
      <c r="C94" s="182"/>
      <c r="D94" s="150"/>
      <c r="E94" s="183"/>
      <c r="F94" s="150"/>
      <c r="G94" s="32">
        <f>SUBTOTAL(109,G95)</f>
        <v>100000</v>
      </c>
      <c r="H94" s="32">
        <f t="shared" ref="H94:AH94" si="98">SUBTOTAL(109,H95)</f>
        <v>100000</v>
      </c>
      <c r="I94" s="32">
        <f t="shared" si="98"/>
        <v>0</v>
      </c>
      <c r="J94" s="32">
        <f t="shared" si="98"/>
        <v>0</v>
      </c>
      <c r="K94" s="32">
        <f t="shared" si="98"/>
        <v>0</v>
      </c>
      <c r="L94" s="32">
        <f t="shared" si="98"/>
        <v>0</v>
      </c>
      <c r="M94" s="32">
        <f t="shared" si="98"/>
        <v>0</v>
      </c>
      <c r="N94" s="32">
        <f t="shared" si="98"/>
        <v>0</v>
      </c>
      <c r="O94" s="32">
        <f t="shared" si="98"/>
        <v>0</v>
      </c>
      <c r="P94" s="32">
        <f t="shared" si="98"/>
        <v>0</v>
      </c>
      <c r="Q94" s="32">
        <f t="shared" si="98"/>
        <v>0</v>
      </c>
      <c r="R94" s="32">
        <f t="shared" si="98"/>
        <v>0</v>
      </c>
      <c r="S94" s="32">
        <f t="shared" si="98"/>
        <v>0</v>
      </c>
      <c r="T94" s="32">
        <f t="shared" si="98"/>
        <v>0</v>
      </c>
      <c r="U94" s="32">
        <f t="shared" si="98"/>
        <v>0</v>
      </c>
      <c r="V94" s="32">
        <f t="shared" si="98"/>
        <v>0</v>
      </c>
      <c r="W94" s="32">
        <f t="shared" si="98"/>
        <v>0</v>
      </c>
      <c r="X94" s="32">
        <f t="shared" si="98"/>
        <v>0</v>
      </c>
      <c r="Y94" s="32">
        <f t="shared" si="98"/>
        <v>0</v>
      </c>
      <c r="Z94" s="32">
        <f t="shared" si="98"/>
        <v>100000</v>
      </c>
      <c r="AA94" s="32">
        <f t="shared" si="98"/>
        <v>100000</v>
      </c>
      <c r="AB94" s="32">
        <f t="shared" si="98"/>
        <v>0</v>
      </c>
      <c r="AC94" s="32">
        <f t="shared" si="98"/>
        <v>28600</v>
      </c>
      <c r="AD94" s="32">
        <f t="shared" si="98"/>
        <v>28600</v>
      </c>
      <c r="AE94" s="32">
        <f t="shared" si="98"/>
        <v>0</v>
      </c>
      <c r="AF94" s="32">
        <f t="shared" si="98"/>
        <v>0</v>
      </c>
      <c r="AG94" s="32">
        <f t="shared" si="98"/>
        <v>0</v>
      </c>
      <c r="AH94" s="32">
        <f t="shared" si="98"/>
        <v>0</v>
      </c>
      <c r="AI94" s="84"/>
    </row>
    <row r="95" spans="1:36" ht="56.25">
      <c r="A95" s="184">
        <v>1</v>
      </c>
      <c r="B95" s="185" t="s">
        <v>209</v>
      </c>
      <c r="C95" s="184" t="s">
        <v>20</v>
      </c>
      <c r="D95" s="150"/>
      <c r="E95" s="184" t="s">
        <v>204</v>
      </c>
      <c r="F95" s="150"/>
      <c r="G95" s="186">
        <f>$AJ$85</f>
        <v>100000</v>
      </c>
      <c r="H95" s="186">
        <f>G95</f>
        <v>100000</v>
      </c>
      <c r="I95" s="39"/>
      <c r="J95" s="39"/>
      <c r="K95" s="39"/>
      <c r="L95" s="39"/>
      <c r="M95" s="39"/>
      <c r="N95" s="84"/>
      <c r="O95" s="84"/>
      <c r="P95" s="84"/>
      <c r="Q95" s="84"/>
      <c r="R95" s="84"/>
      <c r="S95" s="84"/>
      <c r="T95" s="84"/>
      <c r="U95" s="84"/>
      <c r="V95" s="84"/>
      <c r="W95" s="84"/>
      <c r="X95" s="84"/>
      <c r="Y95" s="84"/>
      <c r="Z95" s="39">
        <f>G95</f>
        <v>100000</v>
      </c>
      <c r="AA95" s="39">
        <f>H95</f>
        <v>100000</v>
      </c>
      <c r="AB95" s="84"/>
      <c r="AC95" s="39">
        <f t="shared" si="94"/>
        <v>28600</v>
      </c>
      <c r="AD95" s="39">
        <f>$AJ$76</f>
        <v>28600</v>
      </c>
      <c r="AE95" s="84"/>
      <c r="AF95" s="84"/>
      <c r="AG95" s="84"/>
      <c r="AH95" s="84"/>
      <c r="AI95" s="84"/>
    </row>
    <row r="96" spans="1:36">
      <c r="A96" s="182" t="s">
        <v>58</v>
      </c>
      <c r="B96" s="183" t="s">
        <v>186</v>
      </c>
      <c r="C96" s="182"/>
      <c r="D96" s="150"/>
      <c r="E96" s="183"/>
      <c r="F96" s="150"/>
      <c r="G96" s="32">
        <f>SUBTOTAL(109,G97)</f>
        <v>100000</v>
      </c>
      <c r="H96" s="32">
        <f t="shared" ref="H96:AF96" si="99">SUBTOTAL(109,H97)</f>
        <v>100000</v>
      </c>
      <c r="I96" s="32">
        <f t="shared" si="99"/>
        <v>0</v>
      </c>
      <c r="J96" s="32">
        <f t="shared" si="99"/>
        <v>0</v>
      </c>
      <c r="K96" s="32">
        <f t="shared" si="99"/>
        <v>0</v>
      </c>
      <c r="L96" s="32">
        <f t="shared" si="99"/>
        <v>0</v>
      </c>
      <c r="M96" s="32">
        <f t="shared" si="99"/>
        <v>0</v>
      </c>
      <c r="N96" s="32">
        <f t="shared" si="99"/>
        <v>0</v>
      </c>
      <c r="O96" s="32">
        <f t="shared" si="99"/>
        <v>0</v>
      </c>
      <c r="P96" s="32">
        <f t="shared" si="99"/>
        <v>0</v>
      </c>
      <c r="Q96" s="32">
        <f t="shared" si="99"/>
        <v>0</v>
      </c>
      <c r="R96" s="32">
        <f t="shared" si="99"/>
        <v>0</v>
      </c>
      <c r="S96" s="32">
        <f t="shared" si="99"/>
        <v>0</v>
      </c>
      <c r="T96" s="32">
        <f t="shared" si="99"/>
        <v>0</v>
      </c>
      <c r="U96" s="32">
        <f t="shared" si="99"/>
        <v>0</v>
      </c>
      <c r="V96" s="32">
        <f t="shared" si="99"/>
        <v>0</v>
      </c>
      <c r="W96" s="32">
        <f t="shared" si="99"/>
        <v>0</v>
      </c>
      <c r="X96" s="32">
        <f t="shared" si="99"/>
        <v>0</v>
      </c>
      <c r="Y96" s="32">
        <f t="shared" si="99"/>
        <v>0</v>
      </c>
      <c r="Z96" s="32">
        <f t="shared" si="99"/>
        <v>100000</v>
      </c>
      <c r="AA96" s="32">
        <f t="shared" si="99"/>
        <v>100000</v>
      </c>
      <c r="AB96" s="32">
        <f t="shared" si="99"/>
        <v>0</v>
      </c>
      <c r="AC96" s="32">
        <f t="shared" si="99"/>
        <v>28600</v>
      </c>
      <c r="AD96" s="32">
        <f t="shared" si="99"/>
        <v>28600</v>
      </c>
      <c r="AE96" s="32">
        <f t="shared" si="99"/>
        <v>0</v>
      </c>
      <c r="AF96" s="32">
        <f t="shared" si="99"/>
        <v>0</v>
      </c>
      <c r="AG96" s="84"/>
      <c r="AH96" s="84"/>
      <c r="AI96" s="84"/>
    </row>
    <row r="97" spans="1:35" ht="48" customHeight="1">
      <c r="A97" s="184">
        <v>1</v>
      </c>
      <c r="B97" s="185" t="s">
        <v>187</v>
      </c>
      <c r="C97" s="184" t="s">
        <v>30</v>
      </c>
      <c r="D97" s="150"/>
      <c r="E97" s="184" t="s">
        <v>204</v>
      </c>
      <c r="F97" s="150"/>
      <c r="G97" s="186">
        <f>$AJ$85</f>
        <v>100000</v>
      </c>
      <c r="H97" s="186">
        <f>G97</f>
        <v>100000</v>
      </c>
      <c r="I97" s="39"/>
      <c r="J97" s="39"/>
      <c r="K97" s="39"/>
      <c r="L97" s="39"/>
      <c r="M97" s="39"/>
      <c r="N97" s="84"/>
      <c r="O97" s="84"/>
      <c r="P97" s="84"/>
      <c r="Q97" s="84"/>
      <c r="R97" s="84"/>
      <c r="S97" s="84"/>
      <c r="T97" s="84"/>
      <c r="U97" s="84"/>
      <c r="V97" s="84"/>
      <c r="W97" s="84"/>
      <c r="X97" s="84"/>
      <c r="Y97" s="84"/>
      <c r="Z97" s="39">
        <f>G97</f>
        <v>100000</v>
      </c>
      <c r="AA97" s="39">
        <f>H97</f>
        <v>100000</v>
      </c>
      <c r="AB97" s="84"/>
      <c r="AC97" s="39">
        <f t="shared" si="94"/>
        <v>28600</v>
      </c>
      <c r="AD97" s="39">
        <f>$AJ$76</f>
        <v>28600</v>
      </c>
      <c r="AE97" s="84"/>
      <c r="AF97" s="84"/>
      <c r="AG97" s="84"/>
      <c r="AH97" s="84"/>
      <c r="AI97" s="84"/>
    </row>
    <row r="98" spans="1:35">
      <c r="A98" s="182" t="s">
        <v>61</v>
      </c>
      <c r="B98" s="183" t="s">
        <v>188</v>
      </c>
      <c r="C98" s="182"/>
      <c r="D98" s="150"/>
      <c r="E98" s="183"/>
      <c r="F98" s="150"/>
      <c r="G98" s="32">
        <f>SUBTOTAL(109,G99)</f>
        <v>100000</v>
      </c>
      <c r="H98" s="32">
        <f t="shared" ref="H98:AH98" si="100">SUBTOTAL(109,H99)</f>
        <v>100000</v>
      </c>
      <c r="I98" s="32">
        <f t="shared" si="100"/>
        <v>0</v>
      </c>
      <c r="J98" s="32">
        <f t="shared" si="100"/>
        <v>0</v>
      </c>
      <c r="K98" s="32">
        <f t="shared" si="100"/>
        <v>0</v>
      </c>
      <c r="L98" s="32">
        <f t="shared" si="100"/>
        <v>0</v>
      </c>
      <c r="M98" s="32">
        <f t="shared" si="100"/>
        <v>0</v>
      </c>
      <c r="N98" s="32">
        <f t="shared" si="100"/>
        <v>0</v>
      </c>
      <c r="O98" s="32">
        <f t="shared" si="100"/>
        <v>0</v>
      </c>
      <c r="P98" s="32">
        <f t="shared" si="100"/>
        <v>0</v>
      </c>
      <c r="Q98" s="32">
        <f t="shared" si="100"/>
        <v>0</v>
      </c>
      <c r="R98" s="32">
        <f t="shared" si="100"/>
        <v>0</v>
      </c>
      <c r="S98" s="32">
        <f t="shared" si="100"/>
        <v>0</v>
      </c>
      <c r="T98" s="32">
        <f t="shared" si="100"/>
        <v>0</v>
      </c>
      <c r="U98" s="32">
        <f t="shared" si="100"/>
        <v>0</v>
      </c>
      <c r="V98" s="32">
        <f t="shared" si="100"/>
        <v>0</v>
      </c>
      <c r="W98" s="32">
        <f t="shared" si="100"/>
        <v>0</v>
      </c>
      <c r="X98" s="32">
        <f t="shared" si="100"/>
        <v>0</v>
      </c>
      <c r="Y98" s="32">
        <f t="shared" si="100"/>
        <v>0</v>
      </c>
      <c r="Z98" s="32">
        <f t="shared" si="100"/>
        <v>100000</v>
      </c>
      <c r="AA98" s="32">
        <f t="shared" si="100"/>
        <v>100000</v>
      </c>
      <c r="AB98" s="32">
        <f t="shared" si="100"/>
        <v>0</v>
      </c>
      <c r="AC98" s="32">
        <f t="shared" si="100"/>
        <v>28600</v>
      </c>
      <c r="AD98" s="32">
        <f t="shared" si="100"/>
        <v>28600</v>
      </c>
      <c r="AE98" s="32">
        <f t="shared" si="100"/>
        <v>0</v>
      </c>
      <c r="AF98" s="32">
        <f t="shared" si="100"/>
        <v>0</v>
      </c>
      <c r="AG98" s="32">
        <f t="shared" si="100"/>
        <v>0</v>
      </c>
      <c r="AH98" s="32">
        <f t="shared" si="100"/>
        <v>0</v>
      </c>
      <c r="AI98" s="84"/>
    </row>
    <row r="99" spans="1:35" ht="45" customHeight="1">
      <c r="A99" s="184">
        <v>1</v>
      </c>
      <c r="B99" s="185" t="s">
        <v>207</v>
      </c>
      <c r="C99" s="184" t="s">
        <v>16</v>
      </c>
      <c r="D99" s="150"/>
      <c r="E99" s="184" t="s">
        <v>204</v>
      </c>
      <c r="F99" s="150"/>
      <c r="G99" s="186">
        <f>$AJ$85</f>
        <v>100000</v>
      </c>
      <c r="H99" s="186">
        <f>G99</f>
        <v>100000</v>
      </c>
      <c r="I99" s="39"/>
      <c r="J99" s="39"/>
      <c r="K99" s="39"/>
      <c r="L99" s="39"/>
      <c r="M99" s="39"/>
      <c r="N99" s="84"/>
      <c r="O99" s="84"/>
      <c r="P99" s="84"/>
      <c r="Q99" s="84"/>
      <c r="R99" s="84"/>
      <c r="S99" s="84"/>
      <c r="T99" s="84"/>
      <c r="U99" s="84"/>
      <c r="V99" s="84"/>
      <c r="W99" s="84"/>
      <c r="X99" s="84"/>
      <c r="Y99" s="84"/>
      <c r="Z99" s="39">
        <f>G99</f>
        <v>100000</v>
      </c>
      <c r="AA99" s="39">
        <f>H99</f>
        <v>100000</v>
      </c>
      <c r="AB99" s="84"/>
      <c r="AC99" s="39">
        <f t="shared" si="94"/>
        <v>28600</v>
      </c>
      <c r="AD99" s="39">
        <f>$AJ$76</f>
        <v>28600</v>
      </c>
      <c r="AE99" s="84"/>
      <c r="AF99" s="84"/>
      <c r="AG99" s="84"/>
      <c r="AH99" s="84"/>
      <c r="AI99" s="84"/>
    </row>
  </sheetData>
  <mergeCells count="48">
    <mergeCell ref="A1:AI1"/>
    <mergeCell ref="A2:AI2"/>
    <mergeCell ref="A4:AI4"/>
    <mergeCell ref="AH5:AH10"/>
    <mergeCell ref="AG5:AG10"/>
    <mergeCell ref="G8:G10"/>
    <mergeCell ref="H8:H10"/>
    <mergeCell ref="O8:O10"/>
    <mergeCell ref="S8:S10"/>
    <mergeCell ref="T8:T10"/>
    <mergeCell ref="V8:V10"/>
    <mergeCell ref="W8:W10"/>
    <mergeCell ref="AI5:AI10"/>
    <mergeCell ref="M7:M10"/>
    <mergeCell ref="N7:N10"/>
    <mergeCell ref="Z5:AB7"/>
    <mergeCell ref="Q8:Q10"/>
    <mergeCell ref="X5:Y7"/>
    <mergeCell ref="AC5:AF7"/>
    <mergeCell ref="Z8:Z10"/>
    <mergeCell ref="AC8:AC10"/>
    <mergeCell ref="AA8:AA10"/>
    <mergeCell ref="AB8:AB10"/>
    <mergeCell ref="AD8:AD10"/>
    <mergeCell ref="AE8:AF10"/>
    <mergeCell ref="A3:AI3"/>
    <mergeCell ref="U8:U10"/>
    <mergeCell ref="R8:R10"/>
    <mergeCell ref="P8:P10"/>
    <mergeCell ref="F5:H6"/>
    <mergeCell ref="F7:F10"/>
    <mergeCell ref="G7:H7"/>
    <mergeCell ref="K7:K10"/>
    <mergeCell ref="L7:L10"/>
    <mergeCell ref="A5:A10"/>
    <mergeCell ref="B5:B10"/>
    <mergeCell ref="X8:X10"/>
    <mergeCell ref="Y8:Y10"/>
    <mergeCell ref="R5:S7"/>
    <mergeCell ref="T5:U7"/>
    <mergeCell ref="E5:E10"/>
    <mergeCell ref="M5:N6"/>
    <mergeCell ref="C5:C10"/>
    <mergeCell ref="D5:D10"/>
    <mergeCell ref="J7:J10"/>
    <mergeCell ref="K5:L6"/>
    <mergeCell ref="I5:J6"/>
    <mergeCell ref="I7:I10"/>
  </mergeCells>
  <pageMargins left="0.578125" right="0.15748031496062992" top="0.62992125984251968" bottom="0.55118110236220474" header="0.31496062992125984" footer="0.23622047244094491"/>
  <pageSetup paperSize="9" scale="60" fitToHeight="0" orientation="landscape" useFirstPageNumber="1"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PL1</vt:lpstr>
      <vt:lpstr>'PL1'!Print_Area</vt:lpstr>
      <vt:lpstr>'PL1'!Print_Titles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2020-11-25T04:14:41Z</cp:lastPrinted>
  <dcterms:created xsi:type="dcterms:W3CDTF">2016-02-23T06:33:07Z</dcterms:created>
  <dcterms:modified xsi:type="dcterms:W3CDTF">2020-12-01T03:16:23Z</dcterms:modified>
</cp:coreProperties>
</file>