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NĂM 2019\ĐẤT ĐAI\QUÝ III - Copy (2)\NGHỊ QUYẾT HĐND TỈNH BẤT THƯỜNG\"/>
    </mc:Choice>
  </mc:AlternateContent>
  <bookViews>
    <workbookView xWindow="0" yWindow="0" windowWidth="21600" windowHeight="10920"/>
  </bookViews>
  <sheets>
    <sheet name="STNMT" sheetId="22" r:id="rId1"/>
  </sheets>
  <calcPr calcId="162913"/>
</workbook>
</file>

<file path=xl/calcChain.xml><?xml version="1.0" encoding="utf-8"?>
<calcChain xmlns="http://schemas.openxmlformats.org/spreadsheetml/2006/main">
  <c r="F9" i="22" l="1"/>
  <c r="G9" i="22"/>
  <c r="H9" i="22"/>
  <c r="I9" i="22"/>
  <c r="J9" i="22"/>
  <c r="E9" i="22"/>
  <c r="D15" i="22"/>
  <c r="F16" i="22" l="1"/>
  <c r="G16" i="22"/>
  <c r="H16" i="22"/>
  <c r="I16" i="22"/>
  <c r="J16" i="22"/>
  <c r="E16" i="22"/>
  <c r="F8" i="22" l="1"/>
  <c r="G8" i="22"/>
  <c r="H8" i="22"/>
  <c r="I8" i="22"/>
  <c r="J8" i="22"/>
  <c r="D16" i="22" l="1"/>
  <c r="D17" i="22"/>
  <c r="F18" i="22" l="1"/>
  <c r="F23" i="22" s="1"/>
  <c r="G18" i="22"/>
  <c r="G23" i="22" s="1"/>
  <c r="H18" i="22"/>
  <c r="H23" i="22" s="1"/>
  <c r="I18" i="22"/>
  <c r="I23" i="22" s="1"/>
  <c r="J18" i="22"/>
  <c r="J23" i="22" s="1"/>
  <c r="E18" i="22"/>
  <c r="D22" i="22"/>
  <c r="D21" i="22"/>
  <c r="E8" i="22" l="1"/>
  <c r="D9" i="22"/>
  <c r="D20" i="22"/>
  <c r="D19" i="22"/>
  <c r="D14" i="22"/>
  <c r="D13" i="22"/>
  <c r="D12" i="22"/>
  <c r="D11" i="22"/>
  <c r="D10" i="22"/>
  <c r="E23" i="22" l="1"/>
  <c r="D23" i="22" s="1"/>
  <c r="D8" i="22"/>
  <c r="D18" i="22"/>
</calcChain>
</file>

<file path=xl/sharedStrings.xml><?xml version="1.0" encoding="utf-8"?>
<sst xmlns="http://schemas.openxmlformats.org/spreadsheetml/2006/main" count="58" uniqueCount="52">
  <si>
    <t>TT</t>
  </si>
  <si>
    <t>Hạng mục</t>
  </si>
  <si>
    <t>Diện tích</t>
  </si>
  <si>
    <t>Đất trồng lúa</t>
  </si>
  <si>
    <t>Đất rừng phòng hộ</t>
  </si>
  <si>
    <t>Đất rừng đặc dụng</t>
  </si>
  <si>
    <t>Đất nông nghiệp còn lại</t>
  </si>
  <si>
    <t>Đất phi nông nghiệp</t>
  </si>
  <si>
    <t>Đất chưa sử dụng</t>
  </si>
  <si>
    <t>Địa điểm</t>
  </si>
  <si>
    <t>Đất nông nghiệp</t>
  </si>
  <si>
    <r>
      <t>(Đơn vị tính m</t>
    </r>
    <r>
      <rPr>
        <vertAlign val="superscript"/>
        <sz val="10"/>
        <color theme="1"/>
        <rFont val="Times New Roman"/>
        <family val="1"/>
      </rPr>
      <t>2</t>
    </r>
    <r>
      <rPr>
        <sz val="10"/>
        <color theme="1"/>
        <rFont val="Times New Roman"/>
        <family val="1"/>
      </rPr>
      <t>)</t>
    </r>
  </si>
  <si>
    <t>2</t>
  </si>
  <si>
    <t>1</t>
  </si>
  <si>
    <t>Đã phê duyệt</t>
  </si>
  <si>
    <t>1.1</t>
  </si>
  <si>
    <t>1.2</t>
  </si>
  <si>
    <t>1.3</t>
  </si>
  <si>
    <t>1.4</t>
  </si>
  <si>
    <t>1.5</t>
  </si>
  <si>
    <t>2.1</t>
  </si>
  <si>
    <t>2.2</t>
  </si>
  <si>
    <t>Loại đất thu hồi; chuyển mục đích sử dụng</t>
  </si>
  <si>
    <t>xã Trung Trạch, huyện Bố Trạch</t>
  </si>
  <si>
    <t>Dự án Khu thể dục thể thao xã Phong Hóa</t>
  </si>
  <si>
    <t>xã Phong Hóa, huyện Tuyên Hóa</t>
  </si>
  <si>
    <t xml:space="preserve">Dự án Kè chống sạt lở bờ hữu Khe Ngòi Troong (Rào Con) </t>
  </si>
  <si>
    <t>xã Nhân Trạch, huyện Bố Trạch</t>
  </si>
  <si>
    <t>xã Quảng Đông, huyện Quảng Trạch</t>
  </si>
  <si>
    <t>Dự án mở rộng Khu nghĩa địa tại xã Quảng Đông phục vụ công tác GPMB Trung tâm điện lực Quảng Trạch</t>
  </si>
  <si>
    <t>Dự án xây dựng Trụ sở Chi cục thống kê huyện Bố Trạch</t>
  </si>
  <si>
    <t>TT Hoàn Lão, huyện Bố Trạch</t>
  </si>
  <si>
    <t>Dự án Nhà máy sản xuất gạch không nung (Mục đích: Đất cơ sở sản xuất kinh doanh phi nông nghiệp)</t>
  </si>
  <si>
    <t>Dự án Khu dịch vụ thương mại tổng hợp Duy Hưng (Mục đích: Đất thương mại dịch vụ)</t>
  </si>
  <si>
    <t>xã Thanh Thủy, huyện Lệ Thủy</t>
  </si>
  <si>
    <t>Tổng</t>
  </si>
  <si>
    <t>1.6</t>
  </si>
  <si>
    <t>Dự án Trung tâm dịch vụ bảo vệ môi trường</t>
  </si>
  <si>
    <t>phường Đồng Phú, thành phố Đồng Hới</t>
  </si>
  <si>
    <t>I</t>
  </si>
  <si>
    <t>II</t>
  </si>
  <si>
    <t>Điều chỉnh 02 dự án tại Nghị quyết số 50/NQ-HĐND ngày 08/12/2018 của Hội đồng nhân dân tỉnh (trong đó có 01 dự án đồng thời chuyển mục đích sử dụng đất trồng lúa)</t>
  </si>
  <si>
    <t>Bổ sung 01 dự án chuyển mục đích sử dụng đất trồng lúa theo quy định tại điểm b khoản 1 Điều 58 Luật Đất đai</t>
  </si>
  <si>
    <t>xã Võ Ninh, xã Gia Ninh; huyện Quảng Ninh</t>
  </si>
  <si>
    <t>Bổ sung 06 dự án thu hồi đất theo quy định tại Khoản 3 Điều 62 của Luật Đất đai (trong đó có 04 Dự án đồng thời chuyển mục đích sử dụng đất trồng lúa theo quy định tại điểm b khoản 1 Điều 58 Luật Đất đai)</t>
  </si>
  <si>
    <t>DANH MỤC DỰ ÁN BỔ SUNG, ĐIỀU CHỈNH KẾ HOẠCH THU HỒI ĐẤT; CHUYỂN MỤC ĐÍCH SỬ DỤNG ĐẤT NĂM 2019 TRÊN ĐỊA BÀN TỈNH QUẢNG BÌNH</t>
  </si>
  <si>
    <t>(Kèm theo Nghị quyết số         /NQ-HĐND ngày       tháng   9   năm 2019 của Hội đồng nhân dân tỉnh Quảng Bình)</t>
  </si>
  <si>
    <t>Bổ sung mới 07 dự án.</t>
  </si>
  <si>
    <t>Dự án nâng cấp mở rộng đường giao thông từ Quốc lộ 1A đến Nhà Văn hóa thôn 2 xã Trung Trạch</t>
  </si>
  <si>
    <t>Dự án Tuyến điện chiếu sáng từ Trạm thu phí Cầu Quán Hàu đến Khu vực dự án quấn thể Resort, biệt thự nghĩ dưỡng và giải trí cao cấp FLC Quảng Bình</t>
  </si>
  <si>
    <t>Dự án Nhà văn hóa thôn 1 Thanh Tân, xã Thanh Thủy (thuộc Phụ lục 1, mục b, điểm 88)</t>
  </si>
  <si>
    <t>Nay điều chỉnh lại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</si>
</sst>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_);\(#,##0.0\)"/>
    <numFmt numFmtId="165" formatCode="_(* #,##0.0_);_(* \(#,##0.0\);_(* &quot;-&quot;??_);_(@_)"/>
    <numFmt numFmtId="166" formatCode="_(* #,##0.0000_);_(* \(#,##0.0000\);_(* &quot;-&quot;??_);_(@_)"/>
    <numFmt numFmtId="167" formatCode="0.0"/>
    <numFmt numFmtId="168" formatCode="#,##0.0"/>
  </numFmts>
  <fonts count="11" x14ac:knownFonts="1">
    <font>
      <sz val="10"/>
      <color theme="1"/>
      <name val=".VnArial"/>
      <family val="2"/>
    </font>
    <font>
      <sz val="10"/>
      <color theme="1"/>
      <name val=".VnArial"/>
      <family val="2"/>
    </font>
    <font>
      <sz val="10"/>
      <color theme="1"/>
      <name val="Times New Roman"/>
      <family val="1"/>
    </font>
    <font>
      <sz val="13"/>
      <color theme="1"/>
      <name val="Times New Roman"/>
      <family val="1"/>
    </font>
    <font>
      <b/>
      <sz val="13"/>
      <color theme="1"/>
      <name val="Times New Roman"/>
      <family val="1"/>
    </font>
    <font>
      <b/>
      <i/>
      <sz val="13"/>
      <color theme="1"/>
      <name val="Times New Roman"/>
      <family val="1"/>
    </font>
    <font>
      <sz val="13"/>
      <name val="Times New Roman"/>
      <family val="1"/>
    </font>
    <font>
      <i/>
      <sz val="13"/>
      <color theme="1"/>
      <name val="Times New Roman"/>
      <family val="1"/>
    </font>
    <font>
      <vertAlign val="superscript"/>
      <sz val="10"/>
      <color theme="1"/>
      <name val="Times New Roman"/>
      <family val="1"/>
    </font>
    <font>
      <b/>
      <sz val="11"/>
      <color theme="1"/>
      <name val="Times New Roman"/>
      <family val="1"/>
    </font>
    <font>
      <b/>
      <sz val="13"/>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164" fontId="4" fillId="0" borderId="1" xfId="1" applyNumberFormat="1" applyFont="1" applyBorder="1" applyAlignment="1">
      <alignment horizontal="center" vertical="center" wrapText="1"/>
    </xf>
    <xf numFmtId="164" fontId="3" fillId="0" borderId="1" xfId="1" applyNumberFormat="1" applyFont="1" applyFill="1" applyBorder="1" applyAlignment="1">
      <alignment horizontal="center" vertical="center" wrapText="1"/>
    </xf>
    <xf numFmtId="164" fontId="6" fillId="0" borderId="1" xfId="1" applyNumberFormat="1"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165" fontId="3" fillId="0" borderId="1" xfId="1" applyNumberFormat="1" applyFont="1" applyBorder="1" applyAlignment="1">
      <alignment horizontal="center" vertical="center" wrapText="1"/>
    </xf>
    <xf numFmtId="166" fontId="3" fillId="0" borderId="1" xfId="1" applyNumberFormat="1" applyFont="1" applyBorder="1" applyAlignment="1">
      <alignment horizontal="center" vertical="center" wrapText="1"/>
    </xf>
    <xf numFmtId="167" fontId="3" fillId="0" borderId="1" xfId="1"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168" fontId="6" fillId="0" borderId="1" xfId="1" applyNumberFormat="1" applyFont="1" applyFill="1" applyBorder="1" applyAlignment="1">
      <alignment horizontal="center" vertical="center" wrapText="1"/>
    </xf>
    <xf numFmtId="168" fontId="3" fillId="0" borderId="1" xfId="1" applyNumberFormat="1" applyFont="1" applyBorder="1" applyAlignment="1">
      <alignment horizontal="center" vertical="center" wrapText="1"/>
    </xf>
    <xf numFmtId="164" fontId="4" fillId="0" borderId="1" xfId="1" applyNumberFormat="1" applyFont="1" applyFill="1" applyBorder="1" applyAlignment="1">
      <alignment horizontal="center" vertical="center" wrapText="1"/>
    </xf>
    <xf numFmtId="49" fontId="0" fillId="0" borderId="0" xfId="0" applyNumberFormat="1" applyBorder="1" applyAlignment="1">
      <alignment horizontal="center" vertical="center" wrapText="1"/>
    </xf>
    <xf numFmtId="49" fontId="2" fillId="0" borderId="0" xfId="0" applyNumberFormat="1" applyFont="1" applyBorder="1" applyAlignment="1">
      <alignment horizontal="center" vertical="center" wrapText="1"/>
    </xf>
    <xf numFmtId="2" fontId="0" fillId="0" borderId="0" xfId="0" applyNumberFormat="1" applyBorder="1" applyAlignment="1">
      <alignment horizontal="center" vertical="center" wrapText="1"/>
    </xf>
    <xf numFmtId="49" fontId="0" fillId="0" borderId="0" xfId="0" applyNumberForma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1" xfId="0" applyNumberFormat="1" applyFont="1" applyBorder="1" applyAlignment="1">
      <alignment horizontal="left" vertical="center" wrapText="1"/>
    </xf>
    <xf numFmtId="49" fontId="4" fillId="0" borderId="1" xfId="0" applyNumberFormat="1" applyFont="1" applyBorder="1" applyAlignment="1">
      <alignment horizontal="center" vertical="center" wrapText="1"/>
    </xf>
    <xf numFmtId="49" fontId="3" fillId="0" borderId="1" xfId="0" applyNumberFormat="1" applyFont="1" applyBorder="1" applyAlignment="1">
      <alignment vertical="center" wrapText="1"/>
    </xf>
    <xf numFmtId="49" fontId="4" fillId="0" borderId="0"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1" xfId="0" applyNumberFormat="1" applyFont="1" applyBorder="1" applyAlignment="1">
      <alignment vertical="center" wrapText="1"/>
    </xf>
    <xf numFmtId="49" fontId="3" fillId="0" borderId="1" xfId="0" applyNumberFormat="1" applyFont="1" applyFill="1" applyBorder="1" applyAlignment="1">
      <alignment horizontal="left" vertical="center" wrapText="1"/>
    </xf>
    <xf numFmtId="0" fontId="0" fillId="0" borderId="0" xfId="1" applyNumberFormat="1" applyFont="1" applyFill="1" applyBorder="1" applyAlignment="1">
      <alignment horizontal="center" vertical="center" wrapText="1"/>
    </xf>
    <xf numFmtId="0" fontId="0" fillId="0" borderId="0" xfId="0" applyNumberFormat="1" applyFill="1" applyBorder="1" applyAlignment="1">
      <alignment horizontal="center" vertical="center" wrapText="1"/>
    </xf>
    <xf numFmtId="166" fontId="3" fillId="0" borderId="1" xfId="1" applyNumberFormat="1" applyFont="1" applyBorder="1" applyAlignment="1">
      <alignment horizontal="center" vertical="center"/>
    </xf>
    <xf numFmtId="49" fontId="3" fillId="0" borderId="1" xfId="0" applyNumberFormat="1" applyFont="1" applyBorder="1" applyAlignment="1">
      <alignment vertical="center" wrapText="1"/>
    </xf>
    <xf numFmtId="168" fontId="10" fillId="0" borderId="1" xfId="1"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3" fillId="0" borderId="1" xfId="0" applyNumberFormat="1" applyFont="1" applyBorder="1" applyAlignment="1">
      <alignment vertical="center" wrapText="1"/>
    </xf>
    <xf numFmtId="49" fontId="3" fillId="0" borderId="1" xfId="0" applyNumberFormat="1" applyFont="1" applyFill="1" applyBorder="1" applyAlignment="1">
      <alignment horizontal="center" vertical="center" wrapText="1"/>
    </xf>
    <xf numFmtId="43" fontId="4" fillId="0" borderId="1" xfId="1" applyFont="1" applyBorder="1" applyAlignment="1">
      <alignment horizontal="center" vertical="center" wrapText="1"/>
    </xf>
    <xf numFmtId="168" fontId="3" fillId="0" borderId="1" xfId="1" applyNumberFormat="1" applyFont="1" applyBorder="1" applyAlignment="1">
      <alignment horizontal="center" vertical="center"/>
    </xf>
    <xf numFmtId="164" fontId="3" fillId="0" borderId="1" xfId="1"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3" fillId="0" borderId="1" xfId="0" applyNumberFormat="1" applyFont="1" applyBorder="1" applyAlignment="1">
      <alignment vertical="center" wrapText="1"/>
    </xf>
    <xf numFmtId="49" fontId="3" fillId="0" borderId="4" xfId="0" applyNumberFormat="1" applyFont="1" applyBorder="1" applyAlignment="1">
      <alignment horizontal="left" vertical="center" wrapText="1"/>
    </xf>
    <xf numFmtId="49" fontId="3" fillId="0" borderId="5" xfId="0" applyNumberFormat="1" applyFont="1" applyBorder="1" applyAlignment="1">
      <alignment horizontal="left" vertical="center" wrapText="1"/>
    </xf>
    <xf numFmtId="49" fontId="10" fillId="0" borderId="1" xfId="0" applyNumberFormat="1" applyFont="1" applyFill="1" applyBorder="1" applyAlignment="1">
      <alignment horizontal="left" vertical="center" wrapText="1"/>
    </xf>
    <xf numFmtId="49" fontId="6" fillId="0" borderId="1" xfId="0" applyNumberFormat="1" applyFont="1" applyBorder="1" applyAlignment="1">
      <alignment vertical="center" wrapText="1"/>
    </xf>
    <xf numFmtId="49" fontId="4" fillId="0" borderId="1"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4"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3" fillId="0" borderId="4" xfId="0" applyNumberFormat="1" applyFont="1" applyBorder="1" applyAlignment="1">
      <alignment horizontal="left" vertical="center" wrapText="1"/>
    </xf>
    <xf numFmtId="0" fontId="3" fillId="0" borderId="5" xfId="0" applyNumberFormat="1" applyFont="1" applyBorder="1" applyAlignment="1">
      <alignment horizontal="left" vertical="center" wrapText="1"/>
    </xf>
    <xf numFmtId="49" fontId="9" fillId="0" borderId="0" xfId="0" applyNumberFormat="1" applyFont="1" applyBorder="1" applyAlignment="1">
      <alignment horizontal="center" vertical="center" wrapText="1"/>
    </xf>
    <xf numFmtId="49" fontId="7" fillId="0" borderId="0"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tabSelected="1" zoomScale="80" zoomScaleNormal="80" workbookViewId="0">
      <pane ySplit="7" topLeftCell="A8" activePane="bottomLeft" state="frozen"/>
      <selection pane="bottomLeft" activeCell="C20" sqref="C20"/>
    </sheetView>
  </sheetViews>
  <sheetFormatPr defaultRowHeight="12.75" x14ac:dyDescent="0.2"/>
  <cols>
    <col min="1" max="1" width="6.7109375" style="12" customWidth="1"/>
    <col min="2" max="2" width="44.42578125" style="12" customWidth="1"/>
    <col min="3" max="3" width="19" style="12" customWidth="1"/>
    <col min="4" max="4" width="16.28515625" style="12" customWidth="1"/>
    <col min="5" max="5" width="14.5703125" style="12" customWidth="1"/>
    <col min="6" max="6" width="11.85546875" style="12" customWidth="1"/>
    <col min="7" max="7" width="11.42578125" style="12" customWidth="1"/>
    <col min="8" max="8" width="16.140625" style="12" customWidth="1"/>
    <col min="9" max="9" width="15.140625" style="12" customWidth="1"/>
    <col min="10" max="10" width="14.7109375" style="12" customWidth="1"/>
    <col min="11" max="11" width="21.28515625" style="12" customWidth="1"/>
    <col min="12" max="12" width="13.85546875" style="12" customWidth="1"/>
    <col min="13" max="13" width="9.85546875" style="12" bestFit="1" customWidth="1"/>
    <col min="14" max="16384" width="9.140625" style="12"/>
  </cols>
  <sheetData>
    <row r="1" spans="1:13" ht="18.75" customHeight="1" x14ac:dyDescent="0.2">
      <c r="A1" s="54" t="s">
        <v>45</v>
      </c>
      <c r="B1" s="54"/>
      <c r="C1" s="54"/>
      <c r="D1" s="54"/>
      <c r="E1" s="54"/>
      <c r="F1" s="54"/>
      <c r="G1" s="54"/>
      <c r="H1" s="54"/>
      <c r="I1" s="54"/>
      <c r="J1" s="54"/>
      <c r="K1" s="54"/>
    </row>
    <row r="2" spans="1:13" ht="6" hidden="1" customHeight="1" x14ac:dyDescent="0.2">
      <c r="B2" s="20"/>
      <c r="C2" s="20"/>
      <c r="D2" s="20"/>
      <c r="E2" s="20"/>
      <c r="F2" s="20"/>
      <c r="G2" s="20"/>
      <c r="H2" s="20"/>
      <c r="I2" s="20"/>
      <c r="J2" s="20"/>
    </row>
    <row r="3" spans="1:13" ht="16.5" customHeight="1" x14ac:dyDescent="0.2">
      <c r="A3" s="55" t="s">
        <v>46</v>
      </c>
      <c r="B3" s="55"/>
      <c r="C3" s="55"/>
      <c r="D3" s="55"/>
      <c r="E3" s="55"/>
      <c r="F3" s="55"/>
      <c r="G3" s="55"/>
      <c r="H3" s="55"/>
      <c r="I3" s="55"/>
      <c r="J3" s="55"/>
      <c r="K3" s="55"/>
    </row>
    <row r="4" spans="1:13" ht="18.75" customHeight="1" x14ac:dyDescent="0.2">
      <c r="B4" s="56"/>
      <c r="C4" s="56"/>
      <c r="D4" s="56"/>
      <c r="E4" s="56"/>
      <c r="F4" s="56"/>
      <c r="G4" s="56"/>
      <c r="H4" s="56"/>
      <c r="I4" s="56"/>
      <c r="J4" s="56"/>
      <c r="K4" s="13" t="s">
        <v>11</v>
      </c>
    </row>
    <row r="5" spans="1:13" ht="16.5" x14ac:dyDescent="0.2">
      <c r="A5" s="57" t="s">
        <v>0</v>
      </c>
      <c r="B5" s="57" t="s">
        <v>1</v>
      </c>
      <c r="C5" s="57"/>
      <c r="D5" s="57" t="s">
        <v>22</v>
      </c>
      <c r="E5" s="57"/>
      <c r="F5" s="57"/>
      <c r="G5" s="57"/>
      <c r="H5" s="57"/>
      <c r="I5" s="57"/>
      <c r="J5" s="57"/>
      <c r="K5" s="57" t="s">
        <v>9</v>
      </c>
    </row>
    <row r="6" spans="1:13" ht="16.5" x14ac:dyDescent="0.2">
      <c r="A6" s="57"/>
      <c r="B6" s="57"/>
      <c r="C6" s="57"/>
      <c r="D6" s="57" t="s">
        <v>2</v>
      </c>
      <c r="E6" s="57" t="s">
        <v>10</v>
      </c>
      <c r="F6" s="57"/>
      <c r="G6" s="57"/>
      <c r="H6" s="57"/>
      <c r="I6" s="57" t="s">
        <v>7</v>
      </c>
      <c r="J6" s="57" t="s">
        <v>8</v>
      </c>
      <c r="K6" s="57"/>
    </row>
    <row r="7" spans="1:13" s="13" customFormat="1" ht="42.75" customHeight="1" x14ac:dyDescent="0.2">
      <c r="A7" s="57"/>
      <c r="B7" s="57"/>
      <c r="C7" s="57"/>
      <c r="D7" s="57"/>
      <c r="E7" s="18" t="s">
        <v>3</v>
      </c>
      <c r="F7" s="18" t="s">
        <v>4</v>
      </c>
      <c r="G7" s="18" t="s">
        <v>5</v>
      </c>
      <c r="H7" s="18" t="s">
        <v>6</v>
      </c>
      <c r="I7" s="57"/>
      <c r="J7" s="57"/>
      <c r="K7" s="57"/>
    </row>
    <row r="8" spans="1:13" s="13" customFormat="1" ht="16.5" x14ac:dyDescent="0.2">
      <c r="A8" s="32" t="s">
        <v>39</v>
      </c>
      <c r="B8" s="47" t="s">
        <v>47</v>
      </c>
      <c r="C8" s="48"/>
      <c r="D8" s="11">
        <f>SUM(E8:J8)</f>
        <v>113688.90000000001</v>
      </c>
      <c r="E8" s="35">
        <f>E9+E16</f>
        <v>27511.9</v>
      </c>
      <c r="F8" s="35">
        <f t="shared" ref="F8:J8" si="0">F9+F16</f>
        <v>0</v>
      </c>
      <c r="G8" s="35">
        <f t="shared" si="0"/>
        <v>0</v>
      </c>
      <c r="H8" s="35">
        <f t="shared" si="0"/>
        <v>71134.8</v>
      </c>
      <c r="I8" s="35">
        <f t="shared" si="0"/>
        <v>14157.7</v>
      </c>
      <c r="J8" s="35">
        <f t="shared" si="0"/>
        <v>884.5</v>
      </c>
      <c r="K8" s="32"/>
    </row>
    <row r="9" spans="1:13" s="15" customFormat="1" ht="72" customHeight="1" x14ac:dyDescent="0.2">
      <c r="A9" s="8" t="s">
        <v>13</v>
      </c>
      <c r="B9" s="44" t="s">
        <v>44</v>
      </c>
      <c r="C9" s="44"/>
      <c r="D9" s="11">
        <f>SUM(E9:J9)</f>
        <v>110238.90000000001</v>
      </c>
      <c r="E9" s="11">
        <f>SUM(E10:E15)</f>
        <v>24997.7</v>
      </c>
      <c r="F9" s="11">
        <f t="shared" ref="F9:J9" si="1">SUM(F10:F15)</f>
        <v>0</v>
      </c>
      <c r="G9" s="11">
        <f t="shared" si="1"/>
        <v>0</v>
      </c>
      <c r="H9" s="11">
        <f t="shared" si="1"/>
        <v>70622.400000000009</v>
      </c>
      <c r="I9" s="11">
        <f t="shared" si="1"/>
        <v>13734.300000000001</v>
      </c>
      <c r="J9" s="11">
        <f t="shared" si="1"/>
        <v>884.5</v>
      </c>
      <c r="K9" s="16"/>
    </row>
    <row r="10" spans="1:13" s="15" customFormat="1" ht="36" customHeight="1" x14ac:dyDescent="0.2">
      <c r="A10" s="21" t="s">
        <v>15</v>
      </c>
      <c r="B10" s="41" t="s">
        <v>24</v>
      </c>
      <c r="C10" s="41"/>
      <c r="D10" s="9">
        <f t="shared" ref="D10:D17" si="2">SUM(E10:J10)</f>
        <v>22519.200000000001</v>
      </c>
      <c r="E10" s="10">
        <v>21486.799999999999</v>
      </c>
      <c r="F10" s="10"/>
      <c r="G10" s="10"/>
      <c r="H10" s="10"/>
      <c r="I10" s="10">
        <v>1032.4000000000001</v>
      </c>
      <c r="J10" s="10"/>
      <c r="K10" s="19" t="s">
        <v>25</v>
      </c>
      <c r="M10" s="27"/>
    </row>
    <row r="11" spans="1:13" s="15" customFormat="1" ht="33" x14ac:dyDescent="0.2">
      <c r="A11" s="21" t="s">
        <v>16</v>
      </c>
      <c r="B11" s="42" t="s">
        <v>48</v>
      </c>
      <c r="C11" s="43"/>
      <c r="D11" s="9">
        <f t="shared" si="2"/>
        <v>10806.6</v>
      </c>
      <c r="E11" s="10">
        <v>1675.9</v>
      </c>
      <c r="F11" s="10"/>
      <c r="G11" s="10"/>
      <c r="H11" s="10">
        <v>735</v>
      </c>
      <c r="I11" s="10">
        <v>7511.2</v>
      </c>
      <c r="J11" s="10">
        <v>884.5</v>
      </c>
      <c r="K11" s="19" t="s">
        <v>23</v>
      </c>
      <c r="M11" s="28"/>
    </row>
    <row r="12" spans="1:13" s="15" customFormat="1" ht="40.5" customHeight="1" x14ac:dyDescent="0.2">
      <c r="A12" s="23" t="s">
        <v>17</v>
      </c>
      <c r="B12" s="45" t="s">
        <v>26</v>
      </c>
      <c r="C12" s="45"/>
      <c r="D12" s="9">
        <f t="shared" si="2"/>
        <v>6332.6</v>
      </c>
      <c r="E12" s="10"/>
      <c r="F12" s="10"/>
      <c r="G12" s="10"/>
      <c r="H12" s="10">
        <v>2281.1</v>
      </c>
      <c r="I12" s="10">
        <v>4051.5</v>
      </c>
      <c r="J12" s="10"/>
      <c r="K12" s="25" t="s">
        <v>27</v>
      </c>
      <c r="M12" s="28"/>
    </row>
    <row r="13" spans="1:13" s="15" customFormat="1" ht="35.25" customHeight="1" x14ac:dyDescent="0.2">
      <c r="A13" s="23" t="s">
        <v>18</v>
      </c>
      <c r="B13" s="52" t="s">
        <v>29</v>
      </c>
      <c r="C13" s="53"/>
      <c r="D13" s="9">
        <f t="shared" si="2"/>
        <v>68000</v>
      </c>
      <c r="E13" s="10"/>
      <c r="F13" s="10"/>
      <c r="G13" s="10"/>
      <c r="H13" s="10">
        <v>66960</v>
      </c>
      <c r="I13" s="10">
        <v>1040</v>
      </c>
      <c r="J13" s="10"/>
      <c r="K13" s="19" t="s">
        <v>28</v>
      </c>
      <c r="M13" s="28"/>
    </row>
    <row r="14" spans="1:13" s="15" customFormat="1" ht="35.25" customHeight="1" x14ac:dyDescent="0.2">
      <c r="A14" s="23" t="s">
        <v>19</v>
      </c>
      <c r="B14" s="41" t="s">
        <v>30</v>
      </c>
      <c r="C14" s="41"/>
      <c r="D14" s="3">
        <f t="shared" si="2"/>
        <v>2363.3000000000002</v>
      </c>
      <c r="E14" s="37">
        <v>1833.6</v>
      </c>
      <c r="F14" s="29"/>
      <c r="G14" s="6"/>
      <c r="H14" s="7">
        <v>529.70000000000005</v>
      </c>
      <c r="I14" s="5"/>
      <c r="J14" s="5"/>
      <c r="K14" s="19" t="s">
        <v>31</v>
      </c>
      <c r="M14" s="28"/>
    </row>
    <row r="15" spans="1:13" s="15" customFormat="1" ht="48.75" customHeight="1" x14ac:dyDescent="0.2">
      <c r="A15" s="34" t="s">
        <v>36</v>
      </c>
      <c r="B15" s="42" t="s">
        <v>49</v>
      </c>
      <c r="C15" s="43"/>
      <c r="D15" s="9">
        <f t="shared" si="2"/>
        <v>217.2</v>
      </c>
      <c r="E15" s="10">
        <v>1.4</v>
      </c>
      <c r="F15" s="36"/>
      <c r="G15" s="10"/>
      <c r="H15" s="10">
        <v>116.6</v>
      </c>
      <c r="I15" s="10">
        <v>99.2</v>
      </c>
      <c r="J15" s="10"/>
      <c r="K15" s="33" t="s">
        <v>43</v>
      </c>
      <c r="M15" s="28"/>
    </row>
    <row r="16" spans="1:13" s="15" customFormat="1" ht="37.5" customHeight="1" x14ac:dyDescent="0.2">
      <c r="A16" s="8" t="s">
        <v>12</v>
      </c>
      <c r="B16" s="44" t="s">
        <v>42</v>
      </c>
      <c r="C16" s="44"/>
      <c r="D16" s="11">
        <f>SUM(E16:J16)</f>
        <v>3450</v>
      </c>
      <c r="E16" s="11">
        <f>E17</f>
        <v>2514.1999999999998</v>
      </c>
      <c r="F16" s="11">
        <f t="shared" ref="F16:J16" si="3">F17</f>
        <v>0</v>
      </c>
      <c r="G16" s="11">
        <f t="shared" si="3"/>
        <v>0</v>
      </c>
      <c r="H16" s="11">
        <f t="shared" si="3"/>
        <v>512.4</v>
      </c>
      <c r="I16" s="11">
        <f t="shared" si="3"/>
        <v>423.4</v>
      </c>
      <c r="J16" s="11">
        <f t="shared" si="3"/>
        <v>0</v>
      </c>
      <c r="K16" s="24"/>
    </row>
    <row r="17" spans="1:13" s="15" customFormat="1" ht="33" customHeight="1" x14ac:dyDescent="0.2">
      <c r="A17" s="34" t="s">
        <v>20</v>
      </c>
      <c r="B17" s="42" t="s">
        <v>37</v>
      </c>
      <c r="C17" s="43"/>
      <c r="D17" s="9">
        <f t="shared" si="2"/>
        <v>3450</v>
      </c>
      <c r="E17" s="10">
        <v>2514.1999999999998</v>
      </c>
      <c r="F17" s="36"/>
      <c r="G17" s="10"/>
      <c r="H17" s="10">
        <v>512.4</v>
      </c>
      <c r="I17" s="10">
        <v>423.4</v>
      </c>
      <c r="J17" s="10"/>
      <c r="K17" s="33" t="s">
        <v>38</v>
      </c>
      <c r="M17" s="28"/>
    </row>
    <row r="18" spans="1:13" ht="54" customHeight="1" x14ac:dyDescent="0.2">
      <c r="A18" s="18" t="s">
        <v>40</v>
      </c>
      <c r="B18" s="46" t="s">
        <v>41</v>
      </c>
      <c r="C18" s="46"/>
      <c r="D18" s="1">
        <f t="shared" ref="D18:D23" si="4">SUM(E18:J18)</f>
        <v>7522</v>
      </c>
      <c r="E18" s="1">
        <f>E20+E22</f>
        <v>1406</v>
      </c>
      <c r="F18" s="1">
        <f t="shared" ref="F18:J18" si="5">F20+F22</f>
        <v>0</v>
      </c>
      <c r="G18" s="1">
        <f t="shared" si="5"/>
        <v>0</v>
      </c>
      <c r="H18" s="1">
        <f t="shared" si="5"/>
        <v>2720.7</v>
      </c>
      <c r="I18" s="1">
        <f t="shared" si="5"/>
        <v>545.29999999999995</v>
      </c>
      <c r="J18" s="1">
        <f t="shared" si="5"/>
        <v>2850</v>
      </c>
      <c r="K18" s="17"/>
      <c r="L18" s="14"/>
    </row>
    <row r="19" spans="1:13" s="15" customFormat="1" ht="49.5" x14ac:dyDescent="0.2">
      <c r="A19" s="38" t="s">
        <v>20</v>
      </c>
      <c r="B19" s="24" t="s">
        <v>32</v>
      </c>
      <c r="C19" s="16" t="s">
        <v>14</v>
      </c>
      <c r="D19" s="2">
        <f t="shared" si="4"/>
        <v>4600</v>
      </c>
      <c r="E19" s="2">
        <v>1100</v>
      </c>
      <c r="F19" s="4"/>
      <c r="G19" s="4"/>
      <c r="H19" s="2">
        <v>2900</v>
      </c>
      <c r="I19" s="2">
        <v>400</v>
      </c>
      <c r="J19" s="2">
        <v>200</v>
      </c>
      <c r="K19" s="16" t="s">
        <v>23</v>
      </c>
    </row>
    <row r="20" spans="1:13" s="15" customFormat="1" ht="49.5" x14ac:dyDescent="0.2">
      <c r="A20" s="38"/>
      <c r="B20" s="24" t="s">
        <v>33</v>
      </c>
      <c r="C20" s="22" t="s">
        <v>51</v>
      </c>
      <c r="D20" s="2">
        <f t="shared" si="4"/>
        <v>4322</v>
      </c>
      <c r="E20" s="2">
        <v>1406</v>
      </c>
      <c r="F20" s="2"/>
      <c r="G20" s="2"/>
      <c r="H20" s="2">
        <v>2520.6999999999998</v>
      </c>
      <c r="I20" s="2">
        <v>395.3</v>
      </c>
      <c r="J20" s="2"/>
      <c r="K20" s="24" t="s">
        <v>23</v>
      </c>
    </row>
    <row r="21" spans="1:13" ht="33" x14ac:dyDescent="0.2">
      <c r="A21" s="38" t="s">
        <v>21</v>
      </c>
      <c r="B21" s="39" t="s">
        <v>50</v>
      </c>
      <c r="C21" s="24" t="s">
        <v>14</v>
      </c>
      <c r="D21" s="2">
        <f t="shared" si="4"/>
        <v>2500</v>
      </c>
      <c r="E21" s="2"/>
      <c r="F21" s="4"/>
      <c r="G21" s="4"/>
      <c r="H21" s="2"/>
      <c r="I21" s="2"/>
      <c r="J21" s="2">
        <v>2500</v>
      </c>
      <c r="K21" s="24" t="s">
        <v>34</v>
      </c>
    </row>
    <row r="22" spans="1:13" ht="33" x14ac:dyDescent="0.2">
      <c r="A22" s="38"/>
      <c r="B22" s="40"/>
      <c r="C22" s="26" t="s">
        <v>51</v>
      </c>
      <c r="D22" s="2">
        <f t="shared" si="4"/>
        <v>3200</v>
      </c>
      <c r="E22" s="2"/>
      <c r="F22" s="2"/>
      <c r="G22" s="2"/>
      <c r="H22" s="2">
        <v>200</v>
      </c>
      <c r="I22" s="2">
        <v>150</v>
      </c>
      <c r="J22" s="2">
        <v>2850</v>
      </c>
      <c r="K22" s="24" t="s">
        <v>34</v>
      </c>
    </row>
    <row r="23" spans="1:13" s="15" customFormat="1" ht="16.5" x14ac:dyDescent="0.2">
      <c r="A23" s="49" t="s">
        <v>35</v>
      </c>
      <c r="B23" s="50"/>
      <c r="C23" s="51"/>
      <c r="D23" s="11">
        <f t="shared" si="4"/>
        <v>121210.9</v>
      </c>
      <c r="E23" s="31">
        <f>E8+E18</f>
        <v>28917.9</v>
      </c>
      <c r="F23" s="31">
        <f t="shared" ref="F23:J23" si="6">F8+F18</f>
        <v>0</v>
      </c>
      <c r="G23" s="31">
        <f t="shared" si="6"/>
        <v>0</v>
      </c>
      <c r="H23" s="31">
        <f t="shared" si="6"/>
        <v>73855.5</v>
      </c>
      <c r="I23" s="31">
        <f t="shared" si="6"/>
        <v>14703</v>
      </c>
      <c r="J23" s="31">
        <f t="shared" si="6"/>
        <v>3734.5</v>
      </c>
      <c r="K23" s="30"/>
      <c r="M23" s="27"/>
    </row>
  </sheetData>
  <mergeCells count="26">
    <mergeCell ref="B8:C8"/>
    <mergeCell ref="B15:C15"/>
    <mergeCell ref="A23:C23"/>
    <mergeCell ref="B13:C13"/>
    <mergeCell ref="A1:K1"/>
    <mergeCell ref="A3:K3"/>
    <mergeCell ref="B4:J4"/>
    <mergeCell ref="A5:A7"/>
    <mergeCell ref="B5:C7"/>
    <mergeCell ref="D5:J5"/>
    <mergeCell ref="K5:K7"/>
    <mergeCell ref="D6:D7"/>
    <mergeCell ref="E6:H6"/>
    <mergeCell ref="I6:I7"/>
    <mergeCell ref="J6:J7"/>
    <mergeCell ref="B9:C9"/>
    <mergeCell ref="B10:C10"/>
    <mergeCell ref="B11:C11"/>
    <mergeCell ref="B12:C12"/>
    <mergeCell ref="B18:C18"/>
    <mergeCell ref="A19:A20"/>
    <mergeCell ref="A21:A22"/>
    <mergeCell ref="B21:B22"/>
    <mergeCell ref="B14:C14"/>
    <mergeCell ref="B17:C17"/>
    <mergeCell ref="B16:C16"/>
  </mergeCells>
  <pageMargins left="0.95" right="0.7" top="0.75" bottom="0.5" header="0.3" footer="0.3"/>
  <pageSetup paperSize="9" scale="68" orientation="landscape" verticalDpi="0"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STNMT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Thai Son</dc:creator>
  <cp:lastModifiedBy>Win10-1809</cp:lastModifiedBy>
  <cp:lastPrinted>2019-09-16T07:30:55Z</cp:lastPrinted>
  <dcterms:created xsi:type="dcterms:W3CDTF">2018-04-20T02:32:23Z</dcterms:created>
  <dcterms:modified xsi:type="dcterms:W3CDTF">2019-09-16T07:57:19Z</dcterms:modified>
</cp:coreProperties>
</file>