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D:\5. TÀI LIỆU ĐANG WEB KỲ HỌP 5\"/>
    </mc:Choice>
  </mc:AlternateContent>
  <xr:revisionPtr revIDLastSave="0" documentId="8_{2F924415-4093-44C6-8E49-081911304726}" xr6:coauthVersionLast="47" xr6:coauthVersionMax="47" xr10:uidLastSave="{00000000-0000-0000-0000-000000000000}"/>
  <bookViews>
    <workbookView xWindow="-108" yWindow="-108" windowWidth="23256" windowHeight="12456" tabRatio="701" firstSheet="5" activeTab="6" xr2:uid="{00000000-000D-0000-FFFF-FFFF00000000}"/>
  </bookViews>
  <sheets>
    <sheet name="TỈNH" sheetId="25" r:id="rId1"/>
    <sheet name="(3) DHOI" sheetId="26" r:id="rId2"/>
    <sheet name="Sheet1" sheetId="36" r:id="rId3"/>
    <sheet name="Sheet2" sheetId="37" r:id="rId4"/>
    <sheet name="(6)HUYỆN TUYÊN HÓA" sheetId="27" r:id="rId5"/>
    <sheet name="(2) QUẢNG NINH" sheetId="29" r:id="rId6"/>
    <sheet name="MINH HÓA " sheetId="30" r:id="rId7"/>
    <sheet name="(1) LE THUY" sheetId="31" r:id="rId8"/>
    <sheet name="(4) QUẢNG TRẠCH" sheetId="32" r:id="rId9"/>
    <sheet name="(5) THỊ XÃ BA ĐỒN" sheetId="33" r:id="rId10"/>
    <sheet name="TỔNG HỢP CÁC HUYỆN" sheetId="35" r:id="rId11"/>
  </sheets>
  <externalReferences>
    <externalReference r:id="rId12"/>
    <externalReference r:id="rId13"/>
  </externalReferences>
  <definedNames>
    <definedName name="danhsach2">#REF!</definedName>
    <definedName name="_xlnm.Print_Titles" localSheetId="5">'(2) QUẢNG NINH'!$5:$6</definedName>
    <definedName name="_xlnm.Print_Titles" localSheetId="1">'(3) DHOI'!$4:$5</definedName>
    <definedName name="_xlnm.Print_Titles" localSheetId="8">'(4) QUẢNG TRẠCH'!$5:$6</definedName>
    <definedName name="_xlnm.Print_Titles" localSheetId="9">'(5) THỊ XÃ BA ĐỒN'!$4:$7</definedName>
    <definedName name="_xlnm.Print_Titles" localSheetId="4">'(6)HUYỆN TUYÊN HÓA'!$4:$5</definedName>
    <definedName name="_xlnm.Print_Titles" localSheetId="6">'MINH HÓA '!$5:$6</definedName>
    <definedName name="_xlnm.Print_Titles" localSheetId="0">TỈNH!$4:$7</definedName>
  </definedName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3" i="33" l="1"/>
  <c r="F31" i="33"/>
  <c r="F35" i="33"/>
  <c r="F37" i="33"/>
  <c r="F30" i="33"/>
  <c r="F14" i="33"/>
  <c r="F11" i="33"/>
  <c r="F10" i="33"/>
  <c r="F89" i="33"/>
  <c r="F104" i="33"/>
  <c r="F107" i="33"/>
  <c r="F88" i="33"/>
  <c r="F40" i="33"/>
  <c r="F39" i="33"/>
  <c r="F9" i="33"/>
  <c r="G25" i="25"/>
  <c r="G19" i="25"/>
  <c r="G35" i="25"/>
  <c r="G36" i="25"/>
  <c r="G37" i="25"/>
  <c r="G27" i="25"/>
  <c r="G18" i="25"/>
  <c r="H19" i="25"/>
  <c r="H27" i="25"/>
  <c r="H18" i="25"/>
  <c r="I25" i="25"/>
  <c r="I19" i="25"/>
  <c r="I38" i="25"/>
  <c r="I27" i="25"/>
  <c r="I18" i="25"/>
  <c r="J21" i="25"/>
  <c r="J22" i="25"/>
  <c r="J23" i="25"/>
  <c r="J25" i="25"/>
  <c r="J26" i="25"/>
  <c r="J19" i="25"/>
  <c r="J30" i="25"/>
  <c r="J31" i="25"/>
  <c r="J34" i="25"/>
  <c r="J35" i="25"/>
  <c r="J36" i="25"/>
  <c r="J37" i="25"/>
  <c r="J38" i="25"/>
  <c r="J39" i="25"/>
  <c r="J40" i="25"/>
  <c r="J27" i="25"/>
  <c r="J18" i="25"/>
  <c r="K22" i="25"/>
  <c r="K23" i="25"/>
  <c r="K25" i="25"/>
  <c r="K26" i="25"/>
  <c r="K19" i="25"/>
  <c r="K31" i="25"/>
  <c r="K34" i="25"/>
  <c r="K36" i="25"/>
  <c r="K38" i="25"/>
  <c r="K39" i="25"/>
  <c r="K27" i="25"/>
  <c r="K18" i="25"/>
  <c r="F25" i="25"/>
  <c r="F19" i="25"/>
  <c r="F35" i="25"/>
  <c r="F36" i="25"/>
  <c r="F37" i="25"/>
  <c r="F27" i="25"/>
  <c r="F18" i="25"/>
  <c r="G41" i="25"/>
  <c r="H41" i="25"/>
  <c r="I41" i="25"/>
  <c r="J42" i="25"/>
  <c r="J43" i="25"/>
  <c r="J44" i="25"/>
  <c r="J41" i="25"/>
  <c r="K41" i="25"/>
  <c r="F41" i="25"/>
  <c r="F169" i="26"/>
  <c r="F168" i="26"/>
  <c r="F82" i="26"/>
  <c r="F41" i="26"/>
  <c r="F13" i="26"/>
  <c r="F9" i="26"/>
  <c r="F8" i="26"/>
  <c r="F7" i="26"/>
  <c r="F6" i="26"/>
  <c r="F14" i="32"/>
  <c r="G9" i="32"/>
  <c r="G14" i="32"/>
  <c r="G8" i="32"/>
  <c r="G7" i="32"/>
  <c r="H9" i="32"/>
  <c r="H14" i="32"/>
  <c r="H8" i="32"/>
  <c r="H7" i="32"/>
  <c r="I11" i="32"/>
  <c r="I13" i="32"/>
  <c r="I9" i="32"/>
  <c r="I16" i="32"/>
  <c r="I14" i="32"/>
  <c r="I8" i="32"/>
  <c r="I7" i="32"/>
  <c r="F9" i="32"/>
  <c r="F8" i="32"/>
  <c r="F7" i="32"/>
  <c r="E56" i="27"/>
  <c r="E58" i="27"/>
  <c r="E67" i="27"/>
  <c r="E68" i="27"/>
  <c r="E27" i="27"/>
  <c r="E26" i="27"/>
  <c r="E24" i="27"/>
  <c r="E8" i="27"/>
  <c r="E22" i="27"/>
  <c r="E7" i="27"/>
  <c r="F9" i="29"/>
  <c r="F12" i="29"/>
  <c r="F8" i="29"/>
  <c r="F30" i="29"/>
  <c r="F35" i="29"/>
  <c r="F37" i="29"/>
  <c r="F25" i="29"/>
  <c r="F26" i="29"/>
  <c r="F7" i="29"/>
  <c r="E6" i="27"/>
  <c r="F45" i="31"/>
  <c r="F44" i="31"/>
  <c r="F39" i="31"/>
  <c r="F38" i="31"/>
  <c r="F34" i="31"/>
  <c r="F33" i="31"/>
  <c r="F15" i="31"/>
  <c r="F14" i="31"/>
  <c r="F13" i="31"/>
  <c r="F11" i="31"/>
  <c r="F10" i="31"/>
  <c r="F9" i="31"/>
  <c r="F32" i="30"/>
  <c r="F29" i="30"/>
  <c r="F27" i="30"/>
  <c r="F26" i="30"/>
  <c r="F25" i="30"/>
  <c r="F21" i="30"/>
  <c r="F9" i="30"/>
  <c r="F8" i="30"/>
  <c r="F7" i="30"/>
  <c r="G47" i="25"/>
  <c r="H47" i="25"/>
  <c r="I47" i="25"/>
  <c r="F47" i="25"/>
  <c r="H15" i="25"/>
  <c r="I15" i="25"/>
  <c r="I370" i="26"/>
  <c r="K370" i="26"/>
  <c r="I369" i="26"/>
  <c r="K369" i="26"/>
  <c r="I358" i="26"/>
  <c r="J358" i="26"/>
  <c r="I328" i="26"/>
  <c r="J328" i="26"/>
  <c r="J169" i="26"/>
  <c r="J168" i="26"/>
  <c r="I270" i="26"/>
  <c r="K270" i="26"/>
  <c r="K168" i="26"/>
  <c r="H169" i="26"/>
  <c r="G169" i="26"/>
  <c r="H168" i="26"/>
  <c r="G168" i="26"/>
  <c r="I122" i="26"/>
  <c r="J122" i="26"/>
  <c r="H117" i="26"/>
  <c r="I117" i="26"/>
  <c r="J117" i="26"/>
  <c r="I93" i="26"/>
  <c r="J93" i="26"/>
  <c r="I92" i="26"/>
  <c r="J92" i="26"/>
  <c r="I91" i="26"/>
  <c r="J91" i="26"/>
  <c r="I90" i="26"/>
  <c r="J90" i="26"/>
  <c r="J82" i="26"/>
  <c r="K82" i="26"/>
  <c r="I82" i="26"/>
  <c r="H82" i="26"/>
  <c r="G82" i="26"/>
  <c r="K41" i="26"/>
  <c r="J41" i="26"/>
  <c r="J9" i="26"/>
  <c r="J13" i="26"/>
  <c r="J8" i="26"/>
  <c r="I41" i="26"/>
  <c r="H41" i="26"/>
  <c r="G41" i="26"/>
  <c r="K13" i="26"/>
  <c r="K9" i="26"/>
  <c r="K7" i="26"/>
  <c r="I13" i="26"/>
  <c r="H13" i="26"/>
  <c r="G13" i="26"/>
  <c r="G9" i="26"/>
  <c r="G8" i="26"/>
  <c r="G7" i="26"/>
  <c r="G6" i="26"/>
  <c r="I9" i="26"/>
  <c r="H9" i="26"/>
  <c r="I8" i="26"/>
  <c r="H8" i="26"/>
  <c r="H7" i="26"/>
  <c r="H6" i="26"/>
  <c r="K6" i="26"/>
  <c r="J7" i="26"/>
  <c r="J6" i="26"/>
  <c r="I169" i="26"/>
  <c r="I168" i="26"/>
  <c r="I7" i="26"/>
  <c r="I6" i="26"/>
  <c r="J11" i="32"/>
  <c r="J13" i="32"/>
  <c r="J9" i="32"/>
  <c r="J16" i="32"/>
  <c r="J14" i="32"/>
  <c r="J8" i="32"/>
  <c r="E11" i="35"/>
  <c r="J7" i="32"/>
  <c r="C11" i="35"/>
  <c r="J61" i="25"/>
  <c r="I34" i="29"/>
  <c r="K34" i="29"/>
  <c r="H33" i="29"/>
  <c r="I33" i="29"/>
  <c r="K33" i="29"/>
  <c r="I32" i="29"/>
  <c r="K32" i="29"/>
  <c r="J31" i="29"/>
  <c r="I31" i="29"/>
  <c r="I24" i="29"/>
  <c r="K12" i="29"/>
  <c r="I22" i="29"/>
  <c r="H22" i="29"/>
  <c r="I21" i="29"/>
  <c r="H21" i="29"/>
  <c r="I20" i="29"/>
  <c r="H20" i="29"/>
  <c r="I19" i="29"/>
  <c r="J19" i="29"/>
  <c r="I18" i="29"/>
  <c r="J18" i="29"/>
  <c r="I17" i="29"/>
  <c r="J17" i="29"/>
  <c r="I16" i="29"/>
  <c r="J16" i="29"/>
  <c r="I15" i="29"/>
  <c r="J15" i="29"/>
  <c r="I14" i="29"/>
  <c r="J14" i="29"/>
  <c r="I13" i="29"/>
  <c r="J13" i="29"/>
  <c r="I11" i="29"/>
  <c r="J11" i="29"/>
  <c r="I10" i="29"/>
  <c r="J10" i="29"/>
  <c r="H12" i="29"/>
  <c r="J12" i="29"/>
  <c r="I12" i="29"/>
  <c r="G9" i="29"/>
  <c r="I37" i="29"/>
  <c r="J37" i="29"/>
  <c r="G37" i="29"/>
  <c r="K37" i="29"/>
  <c r="H9" i="29"/>
  <c r="H35" i="29"/>
  <c r="I35" i="29"/>
  <c r="J35" i="29"/>
  <c r="G35" i="29"/>
  <c r="G30" i="29"/>
  <c r="K35" i="29"/>
  <c r="H30" i="29"/>
  <c r="J30" i="29"/>
  <c r="K30" i="29"/>
  <c r="K25" i="29"/>
  <c r="J26" i="29"/>
  <c r="J25" i="29"/>
  <c r="G25" i="29"/>
  <c r="H25" i="29"/>
  <c r="H26" i="29"/>
  <c r="G26" i="29"/>
  <c r="I30" i="29"/>
  <c r="K23" i="29"/>
  <c r="G23" i="29"/>
  <c r="G12" i="29"/>
  <c r="J23" i="29"/>
  <c r="K9" i="29"/>
  <c r="K8" i="29"/>
  <c r="E8" i="35"/>
  <c r="G8" i="29"/>
  <c r="G7" i="29"/>
  <c r="I25" i="29"/>
  <c r="I26" i="29"/>
  <c r="I9" i="29"/>
  <c r="J9" i="29"/>
  <c r="I23" i="29"/>
  <c r="H23" i="29"/>
  <c r="J11" i="33"/>
  <c r="J14" i="33"/>
  <c r="J31" i="33"/>
  <c r="J33" i="33"/>
  <c r="J35" i="33"/>
  <c r="J37" i="33"/>
  <c r="J30" i="33"/>
  <c r="J10" i="33"/>
  <c r="D12" i="35"/>
  <c r="J8" i="29"/>
  <c r="H8" i="29"/>
  <c r="H7" i="29"/>
  <c r="I8" i="29"/>
  <c r="I7" i="29"/>
  <c r="K9" i="30"/>
  <c r="H9" i="30"/>
  <c r="H21" i="30"/>
  <c r="H8" i="30"/>
  <c r="G9" i="30"/>
  <c r="G21" i="30"/>
  <c r="G8" i="30"/>
  <c r="H27" i="30"/>
  <c r="H29" i="30"/>
  <c r="H32" i="30"/>
  <c r="G32" i="30"/>
  <c r="J37" i="30"/>
  <c r="I37" i="30"/>
  <c r="J36" i="30"/>
  <c r="I36" i="30"/>
  <c r="J35" i="30"/>
  <c r="I35" i="30"/>
  <c r="J34" i="30"/>
  <c r="I34" i="30"/>
  <c r="J33" i="30"/>
  <c r="J32" i="30"/>
  <c r="I33" i="30"/>
  <c r="I32" i="30"/>
  <c r="G31" i="30"/>
  <c r="I31" i="30"/>
  <c r="G30" i="30"/>
  <c r="J30" i="30"/>
  <c r="G28" i="30"/>
  <c r="I28" i="30"/>
  <c r="I27" i="30"/>
  <c r="J24" i="30"/>
  <c r="I24" i="30"/>
  <c r="J23" i="30"/>
  <c r="I23" i="30"/>
  <c r="J22" i="30"/>
  <c r="J21" i="30"/>
  <c r="I22" i="30"/>
  <c r="J20" i="30"/>
  <c r="I20" i="30"/>
  <c r="J19" i="30"/>
  <c r="I19" i="30"/>
  <c r="J18" i="30"/>
  <c r="I18" i="30"/>
  <c r="J17" i="30"/>
  <c r="I17" i="30"/>
  <c r="J16" i="30"/>
  <c r="I16" i="30"/>
  <c r="J15" i="30"/>
  <c r="I15" i="30"/>
  <c r="J14" i="30"/>
  <c r="I14" i="30"/>
  <c r="J13" i="30"/>
  <c r="I13" i="30"/>
  <c r="J12" i="30"/>
  <c r="I12" i="30"/>
  <c r="J11" i="30"/>
  <c r="I11" i="30"/>
  <c r="J10" i="30"/>
  <c r="I10" i="30"/>
  <c r="I9" i="30"/>
  <c r="I21" i="30"/>
  <c r="I8" i="30"/>
  <c r="J9" i="30"/>
  <c r="J8" i="30"/>
  <c r="H26" i="30"/>
  <c r="J7" i="29"/>
  <c r="I30" i="30"/>
  <c r="I29" i="30"/>
  <c r="I26" i="30"/>
  <c r="D8" i="35"/>
  <c r="J31" i="30"/>
  <c r="J29" i="30"/>
  <c r="J28" i="30"/>
  <c r="J27" i="30"/>
  <c r="J63" i="25"/>
  <c r="K62" i="25"/>
  <c r="I62" i="25"/>
  <c r="H62" i="25"/>
  <c r="G62" i="25"/>
  <c r="F62" i="25"/>
  <c r="C8" i="35"/>
  <c r="D14" i="35"/>
  <c r="J26" i="30"/>
  <c r="J62" i="25"/>
  <c r="E9" i="35"/>
  <c r="K27" i="30"/>
  <c r="G29" i="30"/>
  <c r="D9" i="35"/>
  <c r="C9" i="35"/>
  <c r="H25" i="30"/>
  <c r="H7" i="30"/>
  <c r="J25" i="30"/>
  <c r="J7" i="30"/>
  <c r="C14" i="35"/>
  <c r="K25" i="30"/>
  <c r="G27" i="30"/>
  <c r="G26" i="30"/>
  <c r="G25" i="30"/>
  <c r="G7" i="30"/>
  <c r="J40" i="33"/>
  <c r="H11" i="33"/>
  <c r="I11" i="33"/>
  <c r="G11" i="33"/>
  <c r="I25" i="30"/>
  <c r="I107" i="33"/>
  <c r="J107" i="33"/>
  <c r="G107" i="33"/>
  <c r="H104" i="33"/>
  <c r="I104" i="33"/>
  <c r="J104" i="33"/>
  <c r="G104" i="33"/>
  <c r="H89" i="33"/>
  <c r="H88" i="33"/>
  <c r="I89" i="33"/>
  <c r="I88" i="33"/>
  <c r="J89" i="33"/>
  <c r="J88" i="33"/>
  <c r="G89" i="33"/>
  <c r="G88" i="33"/>
  <c r="H40" i="33"/>
  <c r="I40" i="33"/>
  <c r="I39" i="33"/>
  <c r="G40" i="33"/>
  <c r="K107" i="33"/>
  <c r="K104" i="33"/>
  <c r="K40" i="33"/>
  <c r="H37" i="33"/>
  <c r="I37" i="33"/>
  <c r="G37" i="33"/>
  <c r="H35" i="33"/>
  <c r="I35" i="33"/>
  <c r="G35" i="33"/>
  <c r="H33" i="33"/>
  <c r="H30" i="33"/>
  <c r="I33" i="33"/>
  <c r="I31" i="33"/>
  <c r="G33" i="33"/>
  <c r="G31" i="33"/>
  <c r="H14" i="33"/>
  <c r="I14" i="33"/>
  <c r="G14" i="33"/>
  <c r="K33" i="33"/>
  <c r="K31" i="33"/>
  <c r="G64" i="25"/>
  <c r="H64" i="25"/>
  <c r="I64" i="25"/>
  <c r="F64" i="25"/>
  <c r="G11" i="25"/>
  <c r="H11" i="25"/>
  <c r="H10" i="25"/>
  <c r="F11" i="25"/>
  <c r="E14" i="35"/>
  <c r="I7" i="30"/>
  <c r="G39" i="33"/>
  <c r="H39" i="33"/>
  <c r="I30" i="33"/>
  <c r="I10" i="33"/>
  <c r="I9" i="33"/>
  <c r="G30" i="33"/>
  <c r="G10" i="33"/>
  <c r="G9" i="33"/>
  <c r="J39" i="33"/>
  <c r="E12" i="35"/>
  <c r="H10" i="33"/>
  <c r="J17" i="25"/>
  <c r="J60" i="25"/>
  <c r="K60" i="25"/>
  <c r="J59" i="25"/>
  <c r="K59" i="25"/>
  <c r="H9" i="33"/>
  <c r="J9" i="33"/>
  <c r="C12" i="35"/>
  <c r="K17" i="25"/>
  <c r="K15" i="25"/>
  <c r="J48" i="31"/>
  <c r="I48" i="31"/>
  <c r="J47" i="31"/>
  <c r="I47" i="31"/>
  <c r="J46" i="31"/>
  <c r="J45" i="31"/>
  <c r="J44" i="31"/>
  <c r="I46" i="31"/>
  <c r="I45" i="31"/>
  <c r="I44" i="31"/>
  <c r="H45" i="31"/>
  <c r="G45" i="31"/>
  <c r="G44" i="31"/>
  <c r="H44" i="31"/>
  <c r="I43" i="31"/>
  <c r="J43" i="31"/>
  <c r="I42" i="31"/>
  <c r="J42" i="31"/>
  <c r="I41" i="31"/>
  <c r="J41" i="31"/>
  <c r="I40" i="31"/>
  <c r="J40" i="31"/>
  <c r="H39" i="31"/>
  <c r="H38" i="31"/>
  <c r="G39" i="31"/>
  <c r="G38" i="31"/>
  <c r="I37" i="31"/>
  <c r="J37" i="31"/>
  <c r="I36" i="31"/>
  <c r="J36" i="31"/>
  <c r="I35" i="31"/>
  <c r="J35" i="31"/>
  <c r="I34" i="31"/>
  <c r="I33" i="31"/>
  <c r="H34" i="31"/>
  <c r="H33" i="31"/>
  <c r="G34" i="31"/>
  <c r="G33" i="31"/>
  <c r="I32" i="31"/>
  <c r="J32" i="31"/>
  <c r="I31" i="31"/>
  <c r="J31" i="31"/>
  <c r="I30" i="31"/>
  <c r="J30" i="31"/>
  <c r="I29" i="31"/>
  <c r="J29" i="31"/>
  <c r="I28" i="31"/>
  <c r="J28" i="31"/>
  <c r="I27" i="31"/>
  <c r="J27" i="31"/>
  <c r="I26" i="31"/>
  <c r="J26" i="31"/>
  <c r="I25" i="31"/>
  <c r="J25" i="31"/>
  <c r="I24" i="31"/>
  <c r="J24" i="31"/>
  <c r="I23" i="31"/>
  <c r="J23" i="31"/>
  <c r="I22" i="31"/>
  <c r="J22" i="31"/>
  <c r="I21" i="31"/>
  <c r="J21" i="31"/>
  <c r="I20" i="31"/>
  <c r="J20" i="31"/>
  <c r="I19" i="31"/>
  <c r="J19" i="31"/>
  <c r="I18" i="31"/>
  <c r="J18" i="31"/>
  <c r="I16" i="31"/>
  <c r="J16" i="31"/>
  <c r="H15" i="31"/>
  <c r="H14" i="31"/>
  <c r="G15" i="31"/>
  <c r="G14" i="31"/>
  <c r="I12" i="31"/>
  <c r="J12" i="31"/>
  <c r="J11" i="31"/>
  <c r="J10" i="31"/>
  <c r="K11" i="31"/>
  <c r="H11" i="31"/>
  <c r="H10" i="31"/>
  <c r="G11" i="31"/>
  <c r="G10" i="31"/>
  <c r="J15" i="31"/>
  <c r="J14" i="31"/>
  <c r="I39" i="31"/>
  <c r="I38" i="31"/>
  <c r="D7" i="35"/>
  <c r="J34" i="31"/>
  <c r="J33" i="31"/>
  <c r="J39" i="31"/>
  <c r="J38" i="31"/>
  <c r="J13" i="31"/>
  <c r="E7" i="35"/>
  <c r="H13" i="31"/>
  <c r="H9" i="31"/>
  <c r="G13" i="31"/>
  <c r="G9" i="31"/>
  <c r="I15" i="31"/>
  <c r="I14" i="31"/>
  <c r="I13" i="31"/>
  <c r="I11" i="31"/>
  <c r="I10" i="31"/>
  <c r="I9" i="31"/>
  <c r="J9" i="31"/>
  <c r="C7" i="35"/>
  <c r="F27" i="27"/>
  <c r="H24" i="27"/>
  <c r="I24" i="27"/>
  <c r="F24" i="27"/>
  <c r="H22" i="27"/>
  <c r="I22" i="27"/>
  <c r="F22" i="27"/>
  <c r="H8" i="27"/>
  <c r="H7" i="27"/>
  <c r="I8" i="27"/>
  <c r="F8" i="27"/>
  <c r="F7" i="27"/>
  <c r="I7" i="27"/>
  <c r="D13" i="35"/>
  <c r="D15" i="35"/>
  <c r="F26" i="27"/>
  <c r="F6" i="27"/>
  <c r="H69" i="27"/>
  <c r="I69" i="27"/>
  <c r="H68" i="27"/>
  <c r="I68" i="27"/>
  <c r="H67" i="27"/>
  <c r="I67" i="27"/>
  <c r="H66" i="27"/>
  <c r="I66" i="27"/>
  <c r="H64" i="27"/>
  <c r="H62" i="27"/>
  <c r="I62" i="27"/>
  <c r="H61" i="27"/>
  <c r="I61" i="27"/>
  <c r="H59" i="27"/>
  <c r="H58" i="27"/>
  <c r="H57" i="27"/>
  <c r="H56" i="27"/>
  <c r="H55" i="27"/>
  <c r="H53" i="27"/>
  <c r="H52" i="27"/>
  <c r="H51" i="27"/>
  <c r="H50" i="27"/>
  <c r="H49" i="27"/>
  <c r="H48" i="27"/>
  <c r="H47" i="27"/>
  <c r="H46" i="27"/>
  <c r="H45" i="27"/>
  <c r="H44" i="27"/>
  <c r="I43" i="27"/>
  <c r="H43" i="27"/>
  <c r="H42" i="27"/>
  <c r="H41" i="27"/>
  <c r="I40" i="27"/>
  <c r="H40" i="27"/>
  <c r="H39" i="27"/>
  <c r="H38" i="27"/>
  <c r="H37" i="27"/>
  <c r="G35" i="27"/>
  <c r="L25" i="27"/>
  <c r="G25" i="27"/>
  <c r="L24" i="27"/>
  <c r="L23" i="27"/>
  <c r="G23" i="27"/>
  <c r="G22" i="27"/>
  <c r="L22" i="27"/>
  <c r="L21" i="27"/>
  <c r="G21" i="27"/>
  <c r="L20" i="27"/>
  <c r="G20" i="27"/>
  <c r="L19" i="27"/>
  <c r="G19" i="27"/>
  <c r="L18" i="27"/>
  <c r="G18" i="27"/>
  <c r="L17" i="27"/>
  <c r="G17" i="27"/>
  <c r="L16" i="27"/>
  <c r="G16" i="27"/>
  <c r="L15" i="27"/>
  <c r="G15" i="27"/>
  <c r="L14" i="27"/>
  <c r="G14" i="27"/>
  <c r="L13" i="27"/>
  <c r="G13" i="27"/>
  <c r="L12" i="27"/>
  <c r="G12" i="27"/>
  <c r="L11" i="27"/>
  <c r="G11" i="27"/>
  <c r="L10" i="27"/>
  <c r="G10" i="27"/>
  <c r="L9" i="27"/>
  <c r="G9" i="27"/>
  <c r="M7" i="27"/>
  <c r="H35" i="27"/>
  <c r="G27" i="27"/>
  <c r="G26" i="27"/>
  <c r="H27" i="27"/>
  <c r="I27" i="27"/>
  <c r="I26" i="27"/>
  <c r="M26" i="27"/>
  <c r="G8" i="27"/>
  <c r="G24" i="27"/>
  <c r="J58" i="25"/>
  <c r="J16" i="25"/>
  <c r="J15" i="25"/>
  <c r="G16" i="25"/>
  <c r="F16" i="25"/>
  <c r="E16" i="25"/>
  <c r="C16" i="25"/>
  <c r="F15" i="25"/>
  <c r="F10" i="25"/>
  <c r="G15" i="25"/>
  <c r="G10" i="25"/>
  <c r="G7" i="27"/>
  <c r="G6" i="27"/>
  <c r="H26" i="27"/>
  <c r="H6" i="27"/>
  <c r="E13" i="35"/>
  <c r="E15" i="35"/>
  <c r="I6" i="27"/>
  <c r="C13" i="35"/>
  <c r="C15" i="35"/>
  <c r="L27" i="27"/>
  <c r="J51" i="25"/>
  <c r="J48" i="25"/>
  <c r="G45" i="25"/>
  <c r="H45" i="25"/>
  <c r="I45" i="25"/>
  <c r="F45" i="25"/>
  <c r="H9" i="25"/>
  <c r="H8" i="25"/>
  <c r="J14" i="25"/>
  <c r="K14" i="25"/>
  <c r="J11" i="25"/>
  <c r="I11" i="25"/>
  <c r="I10" i="25"/>
  <c r="J65" i="25"/>
  <c r="J64" i="25"/>
  <c r="J57" i="25"/>
  <c r="K57" i="25"/>
  <c r="J56" i="25"/>
  <c r="K56" i="25"/>
  <c r="J55" i="25"/>
  <c r="K55" i="25"/>
  <c r="J54" i="25"/>
  <c r="K54" i="25"/>
  <c r="J53" i="25"/>
  <c r="K53" i="25"/>
  <c r="J46" i="25"/>
  <c r="J12" i="25"/>
  <c r="J10" i="25"/>
  <c r="K47" i="25"/>
  <c r="K64" i="25"/>
  <c r="K45" i="25"/>
  <c r="J45" i="25"/>
  <c r="K12" i="25"/>
  <c r="K11" i="25"/>
  <c r="K10" i="25"/>
  <c r="J52" i="25"/>
  <c r="J50" i="25"/>
  <c r="J49" i="25"/>
  <c r="J47" i="25"/>
  <c r="I9" i="25"/>
  <c r="I8" i="25"/>
  <c r="L37" i="25"/>
  <c r="L36" i="25"/>
  <c r="L35" i="25"/>
  <c r="J9" i="25"/>
  <c r="J8" i="25"/>
  <c r="G9" i="25"/>
  <c r="G8" i="25"/>
  <c r="F9" i="25"/>
  <c r="F8" i="25"/>
  <c r="K9" i="25"/>
  <c r="K8" i="25"/>
  <c r="K8" i="30"/>
  <c r="K7" i="30"/>
</calcChain>
</file>

<file path=xl/sharedStrings.xml><?xml version="1.0" encoding="utf-8"?>
<sst xmlns="http://schemas.openxmlformats.org/spreadsheetml/2006/main" count="3366" uniqueCount="1418">
  <si>
    <t>Đơn vị: Triệu đồng</t>
  </si>
  <si>
    <t>STT</t>
  </si>
  <si>
    <t>Danh mục dự án</t>
  </si>
  <si>
    <t>Thời gian KC - HT</t>
  </si>
  <si>
    <t>Quyết định đầu tư</t>
  </si>
  <si>
    <t>Số Quyết đinh ngày, tháng, năm ban hành</t>
  </si>
  <si>
    <t>TMĐT</t>
  </si>
  <si>
    <t>Tổng số (tất cả các nguồn vốn)</t>
  </si>
  <si>
    <t>Địa điểm xây dựng</t>
  </si>
  <si>
    <t>Kế hoạch vốn năm 2021</t>
  </si>
  <si>
    <t>Số vốn kế hoạch đầu tư vốn 2021 đã giải ngân đến hết 31/01/2022</t>
  </si>
  <si>
    <t>Số vốn KH 2021 không giải ngân đến hết ngày 31/01/2022</t>
  </si>
  <si>
    <t>Dự án Hạ tầng kỹ thuật nối quy hoạch khu vực phía Đông ngã ba thị trấn Hoàn Lão ra biển Trung Trạch</t>
  </si>
  <si>
    <t>Bố Trạch</t>
  </si>
  <si>
    <t>3739a/QĐ-UBND ngày 30/10/2018</t>
  </si>
  <si>
    <t>Chủ đầu tư</t>
  </si>
  <si>
    <t>UBND xã Trung Trạch</t>
  </si>
  <si>
    <t>Trong đó:Ngân sách tỉnh</t>
  </si>
  <si>
    <t>2019-2021</t>
  </si>
  <si>
    <t>2020-2022</t>
  </si>
  <si>
    <t>Dự án Đầu tư xây dựng và phát triển hệ thống cung ứng dịch vụ y tế tuyến cơ sở - Dự án thành phần tỉnh Quảng Bình</t>
  </si>
  <si>
    <t>2020-2024</t>
  </si>
  <si>
    <t>Sở Y tế</t>
  </si>
  <si>
    <t>Dự án Trung tâm Y tế huyện Quảng Trạch</t>
  </si>
  <si>
    <t>Quảng Trạch</t>
  </si>
  <si>
    <t>2151/QĐ-UBND ngày 02/7/2018</t>
  </si>
  <si>
    <t>Dự án Sữa chữa nâng cấp đường từ thôn Bắc Hòa xã Ngư Thủy Bắc đi xã Ngư Thủy Trung</t>
  </si>
  <si>
    <t>Lệ Thủy</t>
  </si>
  <si>
    <t>UBND xã Ngư Thủy Bắc</t>
  </si>
  <si>
    <t>I</t>
  </si>
  <si>
    <t>Đối ứng các dự án ODA</t>
  </si>
  <si>
    <t>II</t>
  </si>
  <si>
    <t>Các lĩnh vực khác</t>
  </si>
  <si>
    <t>2282/QDD-UBND ngày 11/07/2018;
4556/QDD-UBND ngày 29/12/2021</t>
  </si>
  <si>
    <t>Lý do</t>
  </si>
  <si>
    <t>Dự án Quảng trường biển tại xã Trung Trạch</t>
  </si>
  <si>
    <t>UBND huyện Bố Trạch</t>
  </si>
  <si>
    <t>3738/Q Đ-UBND ngày 30/10/2018; 5226/QDD-UBND ngày 31/12/2021</t>
  </si>
  <si>
    <t>2019-2022</t>
  </si>
  <si>
    <t>2018-2023</t>
  </si>
  <si>
    <t>Sở Kế hoạch và Đầu tư</t>
  </si>
  <si>
    <t>Hạ tầng khu phi thuế quan và các điểm dịch vụ khu kinh tế cửa khẩu Cha Lo</t>
  </si>
  <si>
    <t>Minh Hóa</t>
  </si>
  <si>
    <t>983/Q Đ-UBND ngày 05/04/2016; 3658/QDD-UBND ngày 12/11/2021</t>
  </si>
  <si>
    <t>BQL khu Kinh tế</t>
  </si>
  <si>
    <t>Dự án Tuyến đường nối từ phía Nam hồ Bàu Mây kết nối với tuyến đường liên xã Quảng Phương</t>
  </si>
  <si>
    <t>4137/QĐ-UBND ngày 30/10/2019 ; 4717/QĐ-UBND ngày 14/12/2020</t>
  </si>
  <si>
    <t>UBND huyện Quảng Trạch</t>
  </si>
  <si>
    <t>Các tuyến đường GTNT xã Minh Hóa, huyện Minh Hóa</t>
  </si>
  <si>
    <t>4182/QĐ-UBND ngày 30/10/2019</t>
  </si>
  <si>
    <t>Ngầm tràn thôn 3 Thanh Long xã Quy Hóa</t>
  </si>
  <si>
    <t>4066/QĐ-UBND ngày 28/10/2019</t>
  </si>
  <si>
    <t>Tuyến đường từ thị trấn Quy Đạt đi xã Xuân Hóa, Hóa Hợp huyện Minh Hóa (giai đoạn 1)</t>
  </si>
  <si>
    <t>3830a/QĐ-UBND ngày 31/10/2018</t>
  </si>
  <si>
    <t>Hạ tầng công viên thị trấn Kiến Giang, huyện Lệ Thủy</t>
  </si>
  <si>
    <t>4293/QĐ-UBND ngày 31/10/2019</t>
  </si>
  <si>
    <t>UBND huyện Lệ Thủy</t>
  </si>
  <si>
    <t>Đường liên thôn Xuán Dục 1- Xuân Dục 4, xã Xuân Ninh huyện Quảng Ninh</t>
  </si>
  <si>
    <t>Quảng Nình</t>
  </si>
  <si>
    <t>4149/QĐ-UBND ngày 30/10/2019</t>
  </si>
  <si>
    <t>UBND xã Xuân Ninh</t>
  </si>
  <si>
    <t>Dự án Sửa chữa và nâng cao an toàn đập (WB8) tỉnh Quảng Bình</t>
  </si>
  <si>
    <t>Tỉnh Quảng Bình</t>
  </si>
  <si>
    <t>2016-2022</t>
  </si>
  <si>
    <t>4638/QĐ-BNN-HTQT ngày 09/11/2015</t>
  </si>
  <si>
    <t>Sở Nông nghiệp và PTNT</t>
  </si>
  <si>
    <t>245/SNN-DAN ngày 14/02/2022</t>
  </si>
  <si>
    <t>2017-2022</t>
  </si>
  <si>
    <t>Dự án môi trường bền vững các thành phố duyên hải - Tiểu dự án thành phố Đồng Hới</t>
  </si>
  <si>
    <t>Thành phố Đồng Hới</t>
  </si>
  <si>
    <t>3520/QĐ-UBND ngày 31/10/2016</t>
  </si>
  <si>
    <t>UBND tỉnh/ Ban QLDA Môi trường và BĐKH TP Đồng Hới</t>
  </si>
  <si>
    <t>72/BQLDA ngày 11/02/2022</t>
  </si>
  <si>
    <t>Dự án Phát triển môi trường, hạ tầng đô thị để ứng phó với biến đổi khí hậu  thành phố Đồng Hới</t>
  </si>
  <si>
    <t>221/QĐ-UBND ngày 28/1/2015; 2681/QĐ-UBND ngày 29/9/2015: 3473/QĐ-UBND ngày 02/10/2017</t>
  </si>
  <si>
    <t>Dự án Hiện đại hóa ngành Lâm nghiệp và tăng cường tính chống chịu vùng ven biển (FMCR) tỉnh Quảng Bình</t>
  </si>
  <si>
    <t>số 3983/QĐ-UBND ngày 02/11/2017; số 3479/QĐ-UBND ngày 13/9/2019</t>
  </si>
  <si>
    <t xml:space="preserve">Dự án Hạ tầng cơ bản cho phát triển toàn diện các tỉnh Nghệ An, Hà Tỉnh, Quảng Bình và Quảng Trị - Tiểu dự án tỉnh Quảng Bình </t>
  </si>
  <si>
    <t xml:space="preserve">1769/QĐ-UBND ngày 30/5/2018 </t>
  </si>
  <si>
    <t>41/CV-BQLDA ngày 11/02/2022</t>
  </si>
  <si>
    <t xml:space="preserve">Dự án Phát triển cơ sở hạ tầng du lịch hỗ trợ cho tăng trưởng toàn diện khu vực tiểu vùng Mê Công mở rộng, giai đoạn 2 - Tiểu dự án tỉnh Quảng Bình  </t>
  </si>
  <si>
    <t>Huyện Quảng Ninh, TP Đồng Hới</t>
  </si>
  <si>
    <t>2018-2024</t>
  </si>
  <si>
    <t>1142/QĐ-UBND ngày 14/4/2020</t>
  </si>
  <si>
    <t>Sở Du Lịch</t>
  </si>
  <si>
    <t>86/SDL-DA ngày 15/02/2022</t>
  </si>
  <si>
    <t>324/QĐ-TTg ngày 23/3/2019, 1119/QĐ-UBND ngày 29/3/2019</t>
  </si>
  <si>
    <t>352/SYT-KHTC ngày 11/02/2022</t>
  </si>
  <si>
    <t>Văn bản đề xuất kéo dài của chủ đầu tư</t>
  </si>
  <si>
    <t xml:space="preserve">Dự án: Nhà lớp  học 6 phòng 2 tầng Trường Tiểu học Tiến Nhất </t>
  </si>
  <si>
    <t>2018-2018</t>
  </si>
  <si>
    <t>2358/QĐ-UBND ngày 30/6/2018</t>
  </si>
  <si>
    <t>UBND xã Thượng Hóa</t>
  </si>
  <si>
    <t>Nhà lớp học 2 tầng 4 phòng Trường Tiểu học Hóa Lương, Hóa Sơn</t>
  </si>
  <si>
    <t>2017-2018</t>
  </si>
  <si>
    <t>2356/QĐ-UBND ngày 30/6/2017</t>
  </si>
  <si>
    <t>UBND xã Hóa Sơn</t>
  </si>
  <si>
    <t xml:space="preserve">Nhà lớp học 2 tầng 8 phòng Trường Tiểu học số 1, số 2 Trung Hóa </t>
  </si>
  <si>
    <t>2018-2019</t>
  </si>
  <si>
    <t>2354/QĐ-UBND ngày 30/6/2017</t>
  </si>
  <si>
    <t>UBND xã Trung Hóa</t>
  </si>
  <si>
    <t>Đường GTNT từ bản Ba Loóc đi Tà Rà thuộc Dự án Định Canh, định cư bản Ba Loóc, xã Dân Hoá, huyện Minh Hoá</t>
  </si>
  <si>
    <t>2014-2019</t>
  </si>
  <si>
    <t>1537/QĐ-UBND ngày 13/6/2014</t>
  </si>
  <si>
    <t>UBND huyện Minh Hoá</t>
  </si>
  <si>
    <t>B</t>
  </si>
  <si>
    <t>Khuôn viên hàng rào trường, công trình cấp nước phòng học THCS&amp;THPT Hóa Tiến</t>
  </si>
  <si>
    <t>2016-2018</t>
  </si>
  <si>
    <t>3090/QĐ-UBND ngày 30/10/2015</t>
  </si>
  <si>
    <t>Trường THCS&amp;THPT Hóa Tiến</t>
  </si>
  <si>
    <t>2017-2019</t>
  </si>
  <si>
    <t>3345/QĐ-UBND ngày 25/10/2016</t>
  </si>
  <si>
    <t xml:space="preserve"> Đường GTNT từ nhà bà Tiềm đi nghĩa địa thôn Tân Trung</t>
  </si>
  <si>
    <t>2019-2020</t>
  </si>
  <si>
    <t>168/QĐ-UBND của UBND xã Minh Hóa</t>
  </si>
  <si>
    <t>BQL xã Minh Hóa</t>
  </si>
  <si>
    <t xml:space="preserve">Đường giao thông nông thôn xã Hóa Hợp </t>
  </si>
  <si>
    <t>218/QĐ-UBND của UBND xã Hóa Hợp</t>
  </si>
  <si>
    <t>BQL xã Hóa Hợp</t>
  </si>
  <si>
    <t>Đường vào khu nghĩa địa thôn Tân Bình xã Hóa Hợp</t>
  </si>
  <si>
    <t>23/QĐ-UBND của UBND xã Hóa Hợp</t>
  </si>
  <si>
    <t>Sở chỉ huy bộ đội biên phòng tỉnh Quảng Bình</t>
  </si>
  <si>
    <t>Đồng Hới</t>
  </si>
  <si>
    <t>2015-2018</t>
  </si>
  <si>
    <t>496/QDD-BQP ngày 12/02/2015</t>
  </si>
  <si>
    <t>BCH Bộ đội biên phòng</t>
  </si>
  <si>
    <t>125/TTr-KKT ngày 11/02/2022</t>
  </si>
  <si>
    <t>05/DA ngày 11/02/2022</t>
  </si>
  <si>
    <t>61/TTr-UBND ngày 11/02/2022</t>
  </si>
  <si>
    <t>38/CV-UBND ngày 09/02/2022</t>
  </si>
  <si>
    <t>235/UBND ngày 11/02/2022</t>
  </si>
  <si>
    <t>11/TTr-UBND ngày 10/02/2021</t>
  </si>
  <si>
    <t>Nhà lớp học 2 tầng 6 phòng trường THCS xã Võ Ninh</t>
  </si>
  <si>
    <t>Quảng Ninh</t>
  </si>
  <si>
    <t>2018-2020</t>
  </si>
  <si>
    <t>3930/QĐ-UBND ngày 30/10/20217</t>
  </si>
  <si>
    <t>UBND xã Võ Ninh</t>
  </si>
  <si>
    <t>Cống cửa ông Lao xã Bắc Trạch</t>
  </si>
  <si>
    <t>3816/QĐ-UBND ngày 31/10/2018</t>
  </si>
  <si>
    <t>UBND xã Bắc Trạch</t>
  </si>
  <si>
    <t>17/TTr-UBND ngày 16/02/2022</t>
  </si>
  <si>
    <t>III</t>
  </si>
  <si>
    <t>A</t>
  </si>
  <si>
    <t>Tuyến đường ngoài hàng rào phía Nam dự án FLC nối từ đường tránh lũ BOT đến xã Hải Ninh</t>
  </si>
  <si>
    <t xml:space="preserve"> Xã  Hải Ninh</t>
  </si>
  <si>
    <t>Quyết định số 3861/QĐ-UBND ngày 31/10/2018 của UBND tỉnh</t>
  </si>
  <si>
    <t>UBND huyện Quảng Ninh</t>
  </si>
  <si>
    <t>Xây dựng hạ tầng kỹ thuật tuyến đường vào bản Ploang,  xã Trường Sơn</t>
  </si>
  <si>
    <t>Xã Trường Sơn</t>
  </si>
  <si>
    <t>2021-2023</t>
  </si>
  <si>
    <t>Quyết định số 3016/QĐ-UBND ngày 20/9/2021 của UBND tỉnh</t>
  </si>
  <si>
    <t>CT được điều chỉnh chuyển nguồn vốn từ Công trình Đường từ bản Nà Lâm xã Trường Xuân đi xã Trường Sơn từ tháng 9/2021  (Quyết định số 3075/QĐ-UBND ngày 24/9/2021 của UBND tỉnh. 
CT mới tổ chức đấu thấu và triển khai thi công, do ảnh hưởng dịch COVID 19, điều kiện thời tiết không thận lợi nên khối lượng thực hiện chưa đạt so với nguồn vốn cấp. Đề nghị được kéo dài nguồn vốn sang năm 2022 giải ngân để tiếp tục triển khai theo thời gian đã được phê duyệt.</t>
  </si>
  <si>
    <t>Nhà đa năng trường THCS&amp;THPT Trung Hóa</t>
  </si>
  <si>
    <t>4140/QĐ-UBND ngày 30/10/2019</t>
  </si>
  <si>
    <t>Trường THCS&amp;THPT Trung Hóa</t>
  </si>
  <si>
    <t>Nguồn thu cấp quyền sử dụng đất</t>
  </si>
  <si>
    <t>Nguồn xổ số kiến thiết</t>
  </si>
  <si>
    <t>139/UBND-DA ngày 15/02/2022</t>
  </si>
  <si>
    <t>2015-2021</t>
  </si>
  <si>
    <t>Nhà lớp học 6 phòng 2 tầng trường TH số 4 Sơn Trạch</t>
  </si>
  <si>
    <t>3743/QĐ-UBND ngày 30/10/2018</t>
  </si>
  <si>
    <t>UBND thị trấn Phong Nha (trước đây là UBND xã Sơn Trạch)</t>
  </si>
  <si>
    <t>54/TTr-UBND ngày 16/2/2022</t>
  </si>
  <si>
    <t>141/BC-THCS&amp;THPT Hóa Tiến</t>
  </si>
  <si>
    <t>Nhà đa năng trường THCS&amp;THPT Hóa Tiến</t>
  </si>
  <si>
    <t>72/BQLDA ngày 11/02/2022;
125/BQLDA ngày 01/03/2022</t>
  </si>
  <si>
    <t>Nhà thi đấu đa năng Trường THPT Nguyễn Chí Thanh</t>
  </si>
  <si>
    <t>3609/QĐ-UBND ngày 26/10/2018</t>
  </si>
  <si>
    <t>Trường THPT Nguyễn Chí Thanh</t>
  </si>
  <si>
    <t>33/TTr.THPTNCT ngày 16/02/2022</t>
  </si>
  <si>
    <t>Tại Nghị quyết 163/NQ-HĐND ngày 09/12/2020 của Hội đồng nhân dân tỉnh và Quyết định số 4980/QĐ-UBND ngày 29/12/2020 của UBND tỉnh; Nghị quyết số 42/NQ-HĐND ngày 10/12/2021 của Hội đồng nhân dân tỉnh và Quyết định số 4275/QĐ-UBND ngày 23/12/2021 của UBND tỉnh</t>
  </si>
  <si>
    <t>Ghi chú</t>
  </si>
  <si>
    <t xml:space="preserve"> 4980/QĐ-UBND ngày 29/12/2020: 3.362 triệu đồng;
4275/QDD-UBND ngày 23/12/2021: Giảm 2.453 triệu đồng</t>
  </si>
  <si>
    <t>Tại Nghị quyết 17/NQ-HĐND ngày 13/08/2021 của Hội đồng nhân dân tỉnh và Quyết định số 3075/QĐ-UBND ngày 24/09/2021 của UBND tỉnh</t>
  </si>
  <si>
    <t>C</t>
  </si>
  <si>
    <t xml:space="preserve"> 4980/QĐ-UBND ngày 29/12/2020: 21.094 triệu đồng;
4275/QDD-UBND ngày 23/12/2021: Tăng thêm 3.375 triệu đồng</t>
  </si>
  <si>
    <t>2021-2022</t>
  </si>
  <si>
    <t>Nhà ăn, nhà ở thường trực cán bộ chiến sỹ Công an tỉnh</t>
  </si>
  <si>
    <t>4163/QDD-UBND ngày 30/10/2019</t>
  </si>
  <si>
    <t>Công an tỉnh</t>
  </si>
  <si>
    <t>643/CA ngày 14/02/2021</t>
  </si>
  <si>
    <t>Nguồn vốn tập trung trong nước</t>
  </si>
  <si>
    <t>Tổng số tiền đề nghị kéo dài</t>
  </si>
  <si>
    <t xml:space="preserve">Nhà lớp học 2 tầng 8 phòng trường THCS Cảnh Hóa </t>
  </si>
  <si>
    <t>3624/QĐ-UBND ngày 26/10/2018</t>
  </si>
  <si>
    <t xml:space="preserve">UBND xã Cảnh Hóa </t>
  </si>
  <si>
    <t>Lĩnh vực giáo dục</t>
  </si>
  <si>
    <t>Lĩnh vực khác</t>
  </si>
  <si>
    <t>Tuyến đường liên thôn Tùng Giang-Hạ Lý Tân Châu, xã Quảng Châu</t>
  </si>
  <si>
    <t xml:space="preserve">UBND xã Quảng Châu </t>
  </si>
  <si>
    <t xml:space="preserve">Chi phí thẩm tra quyết toán (Điểm c Khoản 1 Điều 48 Nghị định 40/2020/NĐ-CP) </t>
  </si>
  <si>
    <t>Tại Quyêt định số 4274/QĐ-UBND ngày 23/12/2021</t>
  </si>
  <si>
    <t>Tại Nghị quyết 42/NQ-HĐND ngày 10/12/2021 và Quyêt định số 4275/QĐ-UBND ngày 23/12/2021</t>
  </si>
  <si>
    <t xml:space="preserve">Xây dựng tuyến đường Tùng - Châu - Hợp đoạn Lý Nguyên xã Quảng Châu đi Quảng Hợp </t>
  </si>
  <si>
    <t xml:space="preserve">Do Quyết định phân bổ vốn vào cuối năm nên đề nghị kéo dài để tiếp tục thành toán trả nợ xây dựng cơ bản của công trình và điều chỉnh thời gian thực hiện dự án đảm bảo phù hợp.  (Điểm c Khoản 1 Điều 48 Nghị định 40/2020/NĐ-CP) </t>
  </si>
  <si>
    <t xml:space="preserve">Do Quyết định phân bổ vốn vào cuối năm nên đề nghị kéo dài để tiếp tục thành toán trả nợ xây dựng cơ bản của công trình.  (Điểm c Khoản 1 Điều 48 Nghị định 40/2020/NĐ-CP) </t>
  </si>
  <si>
    <t xml:space="preserve">Do các đơn vị quản lý, giám sát chưa hoàn tất hồ sơ liên quan để thanh toán trong năm 2021. (Điểm c Khoản 1 Điều 48 Nghị định 40/2020/NĐ-CP) </t>
  </si>
  <si>
    <t xml:space="preserve">Do ảnh hưởng của đại dịch Covid -19 kéo dài và công tác GPMB làm ảnh hưởng đến tiến độ thi công. (Điểm c, đ Khoản 1 Điều 48 Nghị định 40/2020/NĐ-CP) </t>
  </si>
  <si>
    <t>Do ảnh hưởng của đại dịch Covid -19 kéo dài làm ảnh hưởng đến tiến độ thi công. (Điểm c, đ Khoản 1 Điều 48 Nghị định 40/2020/NĐ-CP)</t>
  </si>
  <si>
    <t>Do ảnh hưởng của đại dịch Covid -19 kéo dài làm ảnh hưởng đến tiến độ thi công.(Điểm c, đ Khoản 1 Điều 48 Nghị định 40/2020/NĐ-CP)</t>
  </si>
  <si>
    <t>Do trong quá trình thi công mặt bằng thi công nằm ở vị trí ngập úng nặng co mưa lũ. Hơn nữa, do tình hình covid-19 diễn biến phức tạp đã ảnh hướng đến tiến độ thi công. Đang trình cơ quan cấp trên điều chỉnh dự án đầu tư.(Điểm c, đ Khoản 1 Điều 48 Nghị định 40/2020/NĐ-CP)</t>
  </si>
  <si>
    <t>Do ảnh hưởng của thời tiết và dịch bệnh làm ảnh hưởng đến tiến độ thi công dự án nên không giải ngân hết số vốn bố trí theo thời gian quy định. (Điểm đ Khoản 1 Điều 48 Nghị định 40/2020/NĐ-CP)</t>
  </si>
  <si>
    <t>Do ảnh hưởng của thời tiết và dịch bệnh ở khu vực cửa khẩu làm ảnh hưởng đến tiến độ thi công các gói thầu. (Điểm c, đ Khoản 1 Điều 48 Nghị định 40/2020/NĐ-CP)</t>
  </si>
  <si>
    <t>Do điều chỉnh dự án vào cuối năm và ảnh hưởng của dịch bệnh Covid 19 nên không giải ngân hết số vốn bố trí theo thời gian quy định. Dự án được bố trí kế hoạch vốn đề hoàn thành, không được bố trí vốn kế hoạch năm sau.(Điểm c, đ Khoản 1 Điều 48 Nghị định 40/2020/NĐ-CP)</t>
  </si>
  <si>
    <t>Do vướng GPMB và ảnh hưởng của dịch bệnh Covid 19 nên không giải ngân hết số vốn bố trí theo thời gian quy định. Dự án được bố trí kế hoạch vốn đề hoàn thành, không được bố trí vốn kế hoạch năm sau. (Điểm c, đ Khoản 1 Điều 48 Nghị định 40/2020/NĐ-CP)</t>
  </si>
  <si>
    <t>Do vướng GPMB và ảnh hưởng của dịch bệnh Covid 19 nên không giải ngân hết số vốn bố trí theo thời gian quy định. Dự án được bố trí kế hoạch vốn đề hoàn thành, không được bố trí vốn kế hoạch năm sau.(Điểm c, đ Khoản 1 Điều 48 Nghị định 40/2020/NĐ-CP)</t>
  </si>
  <si>
    <t>Đã tổ chức đấu thầu 8 gói thầu theo KHLCNT đã được phê duyệt, tuy nhiên có 1 gói thầu (XL1) không có nhà thầu tham gia, 1 gói thầu (XL6) không có nhà thầu trúng thầu nên phải hủy thầu và mời thầu lại; do đó chậm giải ngân vốn tạm ứng 2 gói thầu xây lắp và các gói thầu tư vấn liên quan. Ngoài ra do ịch COVID19 nên việc việc cung ứng vật tư, thiết bị và huy động nhân  công thực hiện gặp rất nhiều khó khăn, ảnh hưởng đến tiến độ thực hiện và giải ngân của dự án. (Điểm đ Khoản 1 Điều 48 Nghị định 40/2020/NĐ-CP)</t>
  </si>
  <si>
    <t>- Do quy trình, thủ tục lựa chọn nhà thầu tư vấn khảo sát, thiết kế BVTC và Hỗ trợ thực hiện dự áncủa ADB mất rất nhiều thời gian. Đến tháng 10/2021 đã ký hợp đồng tư vấn để triển khai thiết kế BVTC dự án. Ngoài ra do ịch COVID19 nên việc cung ứng vật tư, thiết bị và huy động nhân sự tư vấn hỗ trợ dự án gặp rất nhiều khó khăn, ảnh hưởng đến tiến độ thực hiện và giải ngân của dự án.(Điểm  đ Khoản 1 Điều 48 Nghị định 40/2020/NĐ-CP)</t>
  </si>
  <si>
    <t>- Dự án đang trong giai đoạn tái cấu trúc, do Nhà tài trợ và Ban QLDA TW chưa thống nhất được các nội dung điều chỉnh dự án, nên từ tháng 10/2021 đến nay, WB dừng mọi hoạt động đấu thầu của Dự án, dẫn đến nhiều hoạt động đang triển khai, xin ý kiến WB bị ngưng trệ, không thể thực hiện theo tiến độ.
- Ngoài ra do dịch COVID19 nên việc cung ứng vật tư, thiết bị và huy động nhân sự tư vấn hỗ trợ dự án gặp rất nhiều khó khăn, ảnh hưởng đến tiến độ thực hiện và giải ngân của dự án.(Điểm  đ Khoản 1 Điều 48 Nghị định 40/2020/NĐ-CP)</t>
  </si>
  <si>
    <t>Do công tác giải phóng mặt bằng và tái định cư tại một số gói thầu trên địa bàn thành phố Đồng Hới gặp nhiều vướng mắc. Đặc biệt do tình hình dịch bệnh COVID 19 diến ra phức tạp, nhiều khu vực phải thực hiện giãn cách và hạn chế tập trung đông người trong một thời gian, dẫn đến chậm trễ trong việc trích đo, kiểm đếm, công khai phương án đền bù cũng như trong quá trình thi công công trình.(Điểm b, đ Khoản 1 Điều 48 Nghị định 40/2020/NĐ-CP)</t>
  </si>
  <si>
    <t>Dịch bệnh Covid 19 diển biến phức tạp, nên các gói thầu của dự án đều phải dừng thi công (DA thực hiện trên địa bàn đồng hới phải thực hiện giản cách theo Chỉ thị 16.(Điểm  đ Khoản 1 Điều 48 Nghị định 40/2020/NĐ-CP)</t>
  </si>
  <si>
    <t>- Do Vướng mắc chủ yếu trong công tác giải phóng mặt bằng và tái định cư tại các gói thầu ảnh hưởng đến tiến độ thực hiện các gói thầu của dự án
'- Dịch bệnh Covid 19 diển biến phức tạp, nên các gói thầu của dự án đều phải dừng thi công trong thời gian dài.(Điểm c, đ Khoản 1 Điều 48 Nghị định 40/2020/NĐ-CP)</t>
  </si>
  <si>
    <t>- Tiến độ thi công một số hồ chậm do hồ chứa phải đảm bảonhiệm vụ tưới và ảnh hưởng của dịch COVID19 nên việc cung ứng vật tư, thiết bị và huy động nhân công công trình bị ảnh hưởng. Do đó, đề nghị kéo dài vốn Ngân sách tỉnh năm 2021 sang năm 2022 để thanh toán các hạng mục chi phí chưa đủ điểu kiện thanh toán như: thẩm tra, phê duyệt quyết toán; kiểm tra nghiệm thu đưa vào sử dụng,...(Điểm  đ Khoản 1 Điều 48 Nghị định 40/2020/NĐ-CP)</t>
  </si>
  <si>
    <t>Do dịch bệnh Covid kéo dài nên ảnh hưởng đến tiến độ thi công công trình.(Điểm đ Khoản 1 Điều 48 Nghị định 40/2020/NĐ-CP)</t>
  </si>
  <si>
    <t>Do ảnh hưởng của dịch bệnh Covid 19 nên không giải ngân hết số vốn bố trí theo thời gian quy định. Dự án được bố trí kế hoạch vốn đề hoàn thành, không được bố trí vốn kế hoạch năm sau. (Điểm c, đ Khoản 1 Điều 48 Nghị định 40/2020/NĐ-CP)</t>
  </si>
  <si>
    <t>Đơn vị tính:  Đồng</t>
  </si>
  <si>
    <t>TT</t>
  </si>
  <si>
    <t>Công trình</t>
  </si>
  <si>
    <t>Chủ Đầu tư</t>
  </si>
  <si>
    <t>Kế hoạch 2021</t>
  </si>
  <si>
    <t>Kế hoạch 2021 đã giải ngân đến hết ngày 31/01/2022</t>
  </si>
  <si>
    <t>Số vốn năm 2021 đến hết ngày 31/01/2022 chưa giải ngân</t>
  </si>
  <si>
    <t>Ghi rõ nguyên nhân, lý do</t>
  </si>
  <si>
    <t>Quyết định</t>
  </si>
  <si>
    <t>Kéo dài thời gian thực hiện và giải ngân sang năm 2022</t>
  </si>
  <si>
    <t>NGUỒN VỐN NS TẬP TRUNG</t>
  </si>
  <si>
    <t>1</t>
  </si>
  <si>
    <t>Nhà trực Trung đội dân quân cơ động huyện</t>
  </si>
  <si>
    <t>BCH Quân sự huyện</t>
  </si>
  <si>
    <t>QĐ 2789/QĐ-UBND ngày 28/12/2020 của UBND huyện</t>
  </si>
  <si>
    <t>2</t>
  </si>
  <si>
    <t>Nhà hiệu bộ 2 tầng trường Mầm non Lâm Hóa.</t>
  </si>
  <si>
    <t>UBND xã Lâm Hóa</t>
  </si>
  <si>
    <t>Đã giải ngân hết nguồn 2020 còn nguồn tiền đất 44</t>
  </si>
  <si>
    <t>3</t>
  </si>
  <si>
    <t>Xây dựng nhà lớp học Trường Mầm non Thanh Lạng  xã Thanh Hóa  huyện Tuyên Hóa</t>
  </si>
  <si>
    <t>BQL dự án ĐTXD và PTQĐ huyện</t>
  </si>
  <si>
    <t>4</t>
  </si>
  <si>
    <t>Đường vào cổng chính BCH Quân sự huyện</t>
  </si>
  <si>
    <t>5</t>
  </si>
  <si>
    <t>Nâng cấp, mở rộng tuyến đường nối từ đường Hồ Chí Minh đến khu hạ tầng di tích lịch sử cấp Quốc gia "Hang Lèn Hà" xã Thanh Hóa, huyện Tuyên Hóa (Vốn lồng ghép NS tỉnh)</t>
  </si>
  <si>
    <t>6</t>
  </si>
  <si>
    <t>Nhà lớp học 2 tầng 6 phòng Trường Tiểu Học Bắc Sơn, xã Thanh Hóa</t>
  </si>
  <si>
    <t>UBND xã Thanh Hóa</t>
  </si>
  <si>
    <t>Nguồn 42 ĐT XDCB tập trung</t>
  </si>
  <si>
    <t>7</t>
  </si>
  <si>
    <t>Bê tông đường chính khu vực chợ Vang, xã Văn Hóa</t>
  </si>
  <si>
    <t xml:space="preserve"> UBND xã Văn Hóa</t>
  </si>
  <si>
    <t>8</t>
  </si>
  <si>
    <t>Cống bản đường nội thôn Tam Đăng, xã Sơn Hóa</t>
  </si>
  <si>
    <t>UBND xã Sơn Hóa</t>
  </si>
  <si>
    <t>9</t>
  </si>
  <si>
    <t>Nhà làm việc UBND xã Lâm Hóa</t>
  </si>
  <si>
    <t>Đã giải ngân hết nguồn 2020</t>
  </si>
  <si>
    <t>10</t>
  </si>
  <si>
    <t>Nhà lớp học 2 tầng 8 phòng Trường TH&amp;THCS Ngư Hóa</t>
  </si>
  <si>
    <t>UBND xã Ngư Hóa</t>
  </si>
  <si>
    <t>QĐ 2852/QĐ-UBND ngày 05/11/2021 của UBND huyện</t>
  </si>
  <si>
    <t>Nguồn 42</t>
  </si>
  <si>
    <t>11</t>
  </si>
  <si>
    <t>Nhà lớp học 2 tầng 4 phòng Trường Tiểu Học Huyền Thủy, xã Thạch Hóa</t>
  </si>
  <si>
    <t>UBND xã Thạch Hoá</t>
  </si>
  <si>
    <t>12</t>
  </si>
  <si>
    <t>Xây dựng Trường Mầm non Tân Thủy, xã Kim Hóa</t>
  </si>
  <si>
    <t>UBND xã Kim Hoá</t>
  </si>
  <si>
    <t>13</t>
  </si>
  <si>
    <t>Nhà văn hóa  thôn Cương Trung, xã Tiến Hóa</t>
  </si>
  <si>
    <t>UBND xã Tiến Hoá</t>
  </si>
  <si>
    <t>NGUỒN THU SỦ DỤNG ĐẤT</t>
  </si>
  <si>
    <t>Nhà lớp học 3 tầng 12 phòng học và các phòng chức năng trường Mầm non Đồng Lê</t>
  </si>
  <si>
    <t>UBND Thị trấn 
Đồng Lê</t>
  </si>
  <si>
    <t>Nguồn 44</t>
  </si>
  <si>
    <t>VỐN TỪ THU PHÍ BẢO VỆ MÔI TRƯỜNG ĐỐI VỚI KHAI THÁC KHOÁNG SẢN; SN MÔI TRƯỜNG, KINH TẾ</t>
  </si>
  <si>
    <t>Cầu Khoang Làng thuộc tuyến đường Châu Hóa - Cao Quảng, xã Châu Hóa</t>
  </si>
  <si>
    <t>UBND xã Châu Hóa</t>
  </si>
  <si>
    <t>QĐ 252/QĐ-UBND ngày 04/02/2021 của UBND huyện</t>
  </si>
  <si>
    <t>Nguồn 49</t>
  </si>
  <si>
    <t>IV</t>
  </si>
  <si>
    <t>HUYỆN TUYÊN HÓA</t>
  </si>
  <si>
    <t>CẤP HUYỆN QUẢN LÝ</t>
  </si>
  <si>
    <t xml:space="preserve">San lấp mặt bằng bãi đỗ xe tạm thời chợ Minh Cầm </t>
  </si>
  <si>
    <t>UBND xã Phong Hóa</t>
  </si>
  <si>
    <t>Điểm d, khoản 1, điều 48, NĐ 40</t>
  </si>
  <si>
    <t xml:space="preserve"> Số 1063/QĐ-UBND ngày 26/11/2021 của UBND xã</t>
  </si>
  <si>
    <t xml:space="preserve">Trường THCS Phong Hóa, hạng mục : San lấp mặt bằng sân dạy học thể dục  </t>
  </si>
  <si>
    <t xml:space="preserve">Khu thể thao xã Phong Hoá </t>
  </si>
  <si>
    <t>Đền bù GPMB công trình : Khu đất lẻ xen kẻ tại Sủng Cồn để tổ chức đấu giá quyền sử dụng đất</t>
  </si>
  <si>
    <t>Điểm b, khoản 1, điều 48, NĐ 40</t>
  </si>
  <si>
    <t>Sữa chữa kênh mương thôn Minh Cầm Nội, Kênh mương thôn Mã Thượng</t>
  </si>
  <si>
    <t>Sửa chữa, nâng cấp đường từ nhà chị Thanh đến nhà anh Huân thôn Tân Đức, xã Hương Hóa</t>
  </si>
  <si>
    <t>UBND xã Hương Hóa</t>
  </si>
  <si>
    <t>Điểm c, khoản 1, điều 48, NĐ 40</t>
  </si>
  <si>
    <t xml:space="preserve"> Số 69/QĐ-UBND ngày 08/4/2021 của UBND xã</t>
  </si>
  <si>
    <t xml:space="preserve">Kinh phí xây dựng công trình: Cổng chào xã Thanh Thạch </t>
  </si>
  <si>
    <t>UBND xã Thanh Thạch</t>
  </si>
  <si>
    <t>QĐ số 844/QĐ-UBND ngày 24/12/2021 của UBND xã</t>
  </si>
  <si>
    <t>Kinh phí xây dựng công trình: Tu sửa nhà, nâng cấp sân nhà văn hóa thôn 3 xã Thanh Thạch</t>
  </si>
  <si>
    <t xml:space="preserve">Kinh phí xây dựng công trình: Xây dựng phân bậc nghĩa địa Rộc Cồn xã Thanh Thạch </t>
  </si>
  <si>
    <t xml:space="preserve">Kinh phí xây dựng công trình: Lắp dựng giàn mát nhà văn hóa thôn 2 xã Thanh Thạch </t>
  </si>
  <si>
    <t xml:space="preserve">Kinh phí xây dựng công trình: Hỗ trợ các thôn sơn và sửa điện hội trường </t>
  </si>
  <si>
    <t xml:space="preserve">Kinh phí xây dựng công trình: Xây dựng hàng rào lưới B40, cỏ nhân tạo Trường mầm non Thanh Thạch </t>
  </si>
  <si>
    <t xml:space="preserve">Kinh phí xây dựng công trình: Làm khu vui chơi, vườn cổ tích Trường mầm non Thanh Thạch </t>
  </si>
  <si>
    <t>14</t>
  </si>
  <si>
    <t xml:space="preserve">Kinh phí xây dựng công trình: Lát gạch cổng Trường tiểu học Thanh Thạch </t>
  </si>
  <si>
    <t>15</t>
  </si>
  <si>
    <t>Kinh phí xây dựng công trình: Nhà để xe Trường THCS Thanh Thạch</t>
  </si>
  <si>
    <t>16</t>
  </si>
  <si>
    <t xml:space="preserve">Kinh phí xây dựng công trình: Xây dựng hệ thống thoát nước nhà ông Hảo thôn 4 xã Thanh Thạch </t>
  </si>
  <si>
    <t>17</t>
  </si>
  <si>
    <t xml:space="preserve">Kinh phí xây dựng công trình: Hỗ trợ xi măng xây dựng các tuyến đường trên các thôn xã Thanh Thạch </t>
  </si>
  <si>
    <t>18</t>
  </si>
  <si>
    <t>Kinh phí xây dựng công trình: Múc đất dốc lở đường dốc cầu Thanh Thạch</t>
  </si>
  <si>
    <t>19</t>
  </si>
  <si>
    <t>Kinh phí xây dựng công trình: Xây dựng hệ thống điện đường 4 thôn và trụ sở UBND xã Thanh Thạch</t>
  </si>
  <si>
    <t>20</t>
  </si>
  <si>
    <t>Kinh phí xây dựng công trình: Xây dựng biển cổng chào của UBND xã và Trường tiểu học Thanh Thạch</t>
  </si>
  <si>
    <t>21</t>
  </si>
  <si>
    <t>Kinh phí xây dựng công trình: Nhà để xe UBND xã Thanh Thạch</t>
  </si>
  <si>
    <t>22</t>
  </si>
  <si>
    <t>Kinh phí xây dựng công trình: Sửa chữa hệ thống nước nhà vệ sinh UBND xã Thanh Thạch</t>
  </si>
  <si>
    <t>23</t>
  </si>
  <si>
    <t>Kinh phí xây dựng công trình: Xây dựng hàng rào Trụ sở UBND xã Thanh Thạch</t>
  </si>
  <si>
    <t>24</t>
  </si>
  <si>
    <t>Kinh phí kiểm kê đất đai và lập bản đồ hiện trạng sử dụng đất</t>
  </si>
  <si>
    <t>UBND xã Mai Hóa</t>
  </si>
  <si>
    <t>Điểm đ, khoản 1, điều 48, NĐ số 40</t>
  </si>
  <si>
    <t>QĐ số 270/QĐ-UBND ngày 01/09/2021 của UBND xã</t>
  </si>
  <si>
    <t>25</t>
  </si>
  <si>
    <t>Kinh phí hổ trợ đầu tư phát triển cơ sở hạ tầng phục vụ xây dựng NTM nâng cao 10 thôn (Gồm thôn Liên Sơn, thôn Đông Hòa)</t>
  </si>
  <si>
    <t>26</t>
  </si>
  <si>
    <t>Nhà lớp học 4 phòng Trường mầm non Mai Hóa</t>
  </si>
  <si>
    <t>27</t>
  </si>
  <si>
    <t xml:space="preserve">Thưng và làm lại hệ thống điện nước nhà bếp UBND xã Mai Hoá </t>
  </si>
  <si>
    <t>QĐ số 435/QĐ-UBND ngày 31/12/2021 của UBND xã</t>
  </si>
  <si>
    <t>28</t>
  </si>
  <si>
    <t>Trả nợ KP Sửa chữa cổng trụ sở UBND xã Mai Hoá</t>
  </si>
  <si>
    <t>29</t>
  </si>
  <si>
    <t>Bê tông hệ thống đường cầu bản xã Châu Hóa, huyện Tuyên Hóa</t>
  </si>
  <si>
    <t>QĐ 87a/QĐ-UBND ngày 02/7/2021 của UBND xã</t>
  </si>
  <si>
    <t>30</t>
  </si>
  <si>
    <t>Xây mới phòng làm việc cấp 4</t>
  </si>
  <si>
    <t>31</t>
  </si>
  <si>
    <t>Trường TH Sơn Hoá - Hạng mục: XD nhà hiệu bộ điểm Tân Sơn</t>
  </si>
  <si>
    <t>QĐ 456/QĐ-UBND ngày 20/8/2021 của UBND xã</t>
  </si>
  <si>
    <t>32</t>
  </si>
  <si>
    <t xml:space="preserve"> Kinh phí đo đạc chỉnh lý địa chính và làm HSQH đất ở lẻ, xen kẻ khu dân cư để đấu giá quyền sử dụng đất</t>
  </si>
  <si>
    <t>UBND thị trấn Đồng Lê</t>
  </si>
  <si>
    <t>QĐ 1234/QĐ-UBND ngày 29/12/2021 của UBND thị trấn</t>
  </si>
  <si>
    <t>33</t>
  </si>
  <si>
    <t>Kè chắn khuôn viên nhà văn hóa tiểu khu Lưu Thuận (giai đoạn 2)</t>
  </si>
  <si>
    <t>QĐ 1233/QĐ-UBND ngày 29/12/2021 của UBND thị trấn</t>
  </si>
  <si>
    <t>34</t>
  </si>
  <si>
    <t>Hàng rào trường THCS Đồng Lê</t>
  </si>
  <si>
    <t>35</t>
  </si>
  <si>
    <t xml:space="preserve">Sữa chữa nhà làm việc BCH Quân sự + Phòng hội Nông dân </t>
  </si>
  <si>
    <t>QĐ 130/QĐ-UBND ngày 22/02/2021 của UBND thị trấn</t>
  </si>
  <si>
    <t>NGUỒN XÃ QUẢN LÝ</t>
  </si>
  <si>
    <t xml:space="preserve">Đường tránh lũ từ đường Hồ Chí Minh nhánh Đông đến đường Nương Cau - thôn Lệ Kỳ  </t>
  </si>
  <si>
    <t>Ban QLDA ĐTXD và PTQĐ huyện Quảng Ninh</t>
  </si>
  <si>
    <t>Số 1569/QĐ-UBND ngày 31/12/2020</t>
  </si>
  <si>
    <t xml:space="preserve">Nhà hiệu bộ trường Mầm non trung tâm xã An Ninh </t>
  </si>
  <si>
    <t>Do ảnh hưởng covid và đang quyết toán hoàn thành để thanh toán cộng nợ  còn lại (tại điểm c, đ khoản 1 Điều 48 NĐ 40/2020/NĐ-CP)</t>
  </si>
  <si>
    <t>NGUỒN THU SỬ DỤNG ĐẤT</t>
  </si>
  <si>
    <t xml:space="preserve">Hạ tầng kỹ thuật đường số 1 Khu đô thị Dinh Mười </t>
  </si>
  <si>
    <t>Do vướng mắc công tác GPMB và do ảnh hưởng của dịch Covid 19 phải giản cách xã hội trên địa bàn nên ảnh hưởng tiến độ công trình (tại điểm b, đ khoản 1 Điều 48 NĐ 40/2020/NĐ-CP)</t>
  </si>
  <si>
    <t>Do ảnh hưởng dịch covid 19 trên địa bàn diễn biến phức tạp phải giãn cách xã hội, phải tạm dừng thi công khá dài (hơn 01 tháng). Mặt khác thời tiết không thuận lợi, mưa to nước dâng không thi công được, làm chậm tiến độ công trình so với kế hoạch đề ra  (tại điểm đ  khoản 1 Điều 48 NĐ 40/2020/NĐ-CP)</t>
  </si>
  <si>
    <t xml:space="preserve">Hạ tầng kỹ thuật đường số 2 Hà Thiệp - Bắc Ninh (Giai đoạn 1) </t>
  </si>
  <si>
    <t xml:space="preserve">Sửa chữa khắc phục khẩn cấp kè chống sạt lở các xã Xuân Ninh, An Ninh, Vạn Ninh huyện Quảng Ninh </t>
  </si>
  <si>
    <t>Do ảnh hưởng covid  trên địa bàn diễn biến phức tạp phải giãn cách xã hội, phải tạm dừng thực hiện dự án (hơn 01 tháng) và đang hoàn thành để thanh toán cộng nợ  còn lại (tại điểm c, đ khoản 1 Điều 48 NĐ 40/2020/NĐ-CP)</t>
  </si>
  <si>
    <t xml:space="preserve">Quy hoạch chi tiết khu dân cư phía Bắc Hà Thiệp, xã Võ Ninh, huyện Quảng Ninh </t>
  </si>
  <si>
    <t>Số 897/QĐ-UBND Ngày 20/07/2021 và          Số 1631/QĐ-UBND Ngày 22/12/2021</t>
  </si>
  <si>
    <t xml:space="preserve">Hệ thống thoát nước đường Trương Văn Ly (Đoạn từ QL 1A đến đường tránh) </t>
  </si>
  <si>
    <t>Số 1030/QĐ-UBND Ngày 19/08/2021</t>
  </si>
  <si>
    <t xml:space="preserve">Quy hoạch chi tiết khu dân cư thôn Lương Yến, xã Lương Ninh, huyện Quảng Ninh (Giai đoạn 1) </t>
  </si>
  <si>
    <t>Do ảnh hưởng covid  trên địa bàn diễn biến phức tạp phải giãn cách xã hội, phải tạm dừng thực hiện dự án (hơn 01 tháng) và đang hoàn thành để thanh toán cộng nợ còn lại (tại điểm c, đ khoản 1 Điều 48 NĐ 40/2020/NĐ-CP)</t>
  </si>
  <si>
    <t>Số 897/QĐ-UBND Ngày 20/07/2021</t>
  </si>
  <si>
    <t xml:space="preserve">Quy hoạch chi tiết xây dựng hạ tầng kỹ thuật các khu đất ở phía Bắc dự án FLC Quảng Bình (đợt 2), tỷ lệ 1/500 </t>
  </si>
  <si>
    <t>BQL các công trình công cộng</t>
  </si>
  <si>
    <t>Trồng và chăm sóc cây xanh năm 2021 (Mã dự án: 7908143)</t>
  </si>
  <si>
    <t>QĐ số 1569/QĐ-UBND ngày 31/12/2020</t>
  </si>
  <si>
    <t>NGUỒN VỐN MỤC TIÊU TỈNH CẤP CHO HUYỆN</t>
  </si>
  <si>
    <t>Cấp nước sinh hoạt xã Hiền Ninh và xã Hàm Ninh, huyện Quảng Ninh</t>
  </si>
  <si>
    <t>Do công tác thiết kế, thẩm định, phê duyệt dự án điều chỉnh mất nhiều thời gian, thủ tục cấp phép đấu nối vào các tuyến đường chính phức tạp và do  ảnh hưởng dịch covid 19 trên địa bàn diễn biến phức tạp phải giãn cách xã hội (hơn 01 tháng) làm chậm thủ tục thẩm định, phê duyệt dự án (tại điểm đ  khoản 1 Điều 48 NĐ 40/2020/NĐ-CP). Hiện đang hoàn thiện thủ tục chuẩn bị đấu thầu thi công, đề nghị bố trí lại vốn cho công trình.</t>
  </si>
  <si>
    <t>Đơn vị tính: Đồng</t>
  </si>
  <si>
    <t>Mã dự án</t>
  </si>
  <si>
    <t>Quyết định giao vốn</t>
  </si>
  <si>
    <t>Không có nhu cầu kéo dài</t>
  </si>
  <si>
    <t>DANH MỤC DỰ ÁN ĐẦU TƯ CÔNG NGUỒN VỐN NGÂN SÁCH ĐỊA PHƯƠNG NĂM 2021 
DO CẤP HUYỆN,  XÃ QUẢN LÝ KÉO DÀI THỜI GIAN THỰC HIỆN VÀ GIẢI NGÂN SANG NĂM 2022</t>
  </si>
  <si>
    <t>HUYỆN QUẢNG NINH</t>
  </si>
  <si>
    <t>UBND xã  Tân Ninh</t>
  </si>
  <si>
    <t>Nâng cấp mở rộng đường Quan thôn Hòa Bình</t>
  </si>
  <si>
    <t>7930897</t>
  </si>
  <si>
    <t>QĐ số 1030/QĐ-UBND ngày 19/8/2021</t>
  </si>
  <si>
    <t>Đường liên thôn Trường Dục đi đường Nguyệt Áng Nam Long</t>
  </si>
  <si>
    <t>UBND xã  Hiền Ninh</t>
  </si>
  <si>
    <t>Nội dung</t>
  </si>
  <si>
    <t>Mã DA</t>
  </si>
  <si>
    <t>Kế hoạch vốn năm 2021 đã giải ngân đến hết ngày 31/01/2022</t>
  </si>
  <si>
    <t>NGUỒN VỐN NGÂN SÁCH TẬP TRUNG</t>
  </si>
  <si>
    <t>UBND xã Hóa Phúc</t>
  </si>
  <si>
    <t>Quyết định số 2454/QĐ-UBND huyện ngày 31/12/2020</t>
  </si>
  <si>
    <t>Cải tạo, mở rộng trụ sở UBND xã Thượng Hóa</t>
  </si>
  <si>
    <t>Sữa chữa trụ sở UBND xã Hóa Tiến</t>
  </si>
  <si>
    <t>UBND xã Hóa Tiến</t>
  </si>
  <si>
    <t>UBND xã Hồng Hóa</t>
  </si>
  <si>
    <t>Văn phòng Huyện ủy</t>
  </si>
  <si>
    <t>7611448</t>
  </si>
  <si>
    <t>Cải tạo và mở rộng trụ sở UBND xã Minh Hóa</t>
  </si>
  <si>
    <t>UBND xã Minh Hóa</t>
  </si>
  <si>
    <t>Đường GT nội thị phía nam TT Quy đạt (tuyến từ nhà O.Việt đến nhà bà Nước, tuyến từ QL12a đến nhà O.Hải và tuyến từ QL12a đến nhà O.Chiến, TK8)</t>
  </si>
  <si>
    <t>UBND TT Quy Đạt</t>
  </si>
  <si>
    <t>7744950</t>
  </si>
  <si>
    <t>BQL dự án ĐTXD&amp;PTQĐ</t>
  </si>
  <si>
    <t>7909153</t>
  </si>
  <si>
    <t>XD trụ sở Đảng ủy - Chính quyền-UBMTTQVN xã Dân Hóa</t>
  </si>
  <si>
    <t>UBND xã Dân Hóa</t>
  </si>
  <si>
    <t>7902911</t>
  </si>
  <si>
    <t>XD đường GT TK8, TK4 TT QĐ (Tuyến từ NVH đến nhà ông Chường TK8, tuyến đường từ QL12A đến nhà bà Hà TK8, tuyến từ nhà ông Hải TK4 đến khe suối; tuyến từ nhà ông Song đến nhà ông Hành TK4; tuyến đấu nối từ nhà ông Vương đến nhà ông Phong TK4)</t>
  </si>
  <si>
    <t>7882523</t>
  </si>
  <si>
    <t>XD nhà văn hóa thôn Yên Phú, xã Trung Hóa</t>
  </si>
  <si>
    <t xml:space="preserve">UBND xã Trung Hóa </t>
  </si>
  <si>
    <t>7889446</t>
  </si>
  <si>
    <t>Ứng dụng CNTT tại cơ quan Huyện Ủy MH</t>
  </si>
  <si>
    <t>7910110</t>
  </si>
  <si>
    <t>XÃ TRUNG HÓA</t>
  </si>
  <si>
    <t>Sửa chữa nhà văn hóa xã Trung Hóa</t>
  </si>
  <si>
    <t>7911936</t>
  </si>
  <si>
    <t>XÃ DÂN HÓA</t>
  </si>
  <si>
    <t xml:space="preserve"> Cổng hàng rào trường Tiểu học Bãi Dinh, xã Dân Hóa</t>
  </si>
  <si>
    <t>NVH bản K-Vi, xã Dân Hóa, HM: Kè chống sạt lỡ, sân đường vào nhà văn hóa</t>
  </si>
  <si>
    <t>XÃ YÊN HÓA</t>
  </si>
  <si>
    <t>Mở rộng tuyến đường Yên Đức, xã Yên Hóa (Đoạn từ nhà ông Lương Xuân Sinh đến nhà ông Đinh Sòng)</t>
  </si>
  <si>
    <t>UBND xã Yên Hóa</t>
  </si>
  <si>
    <t>7929580</t>
  </si>
  <si>
    <t>Quyết định số 177/QĐ-UBND xã ngày 10/8/2021</t>
  </si>
  <si>
    <t>Đường GTNT xã Yên Hóa (Các tuyến đường thôn Tân Lợi và thôn Yên Bình)</t>
  </si>
  <si>
    <t>SC đường GTNT xã Yên Hóa (Các tuyến đường thôn Kiều Tiến và thôn Yên Thắng)</t>
  </si>
  <si>
    <t>XD cổng, đường vào trụ sở UBND xã Yên Hóa</t>
  </si>
  <si>
    <t>Đường GTNT tuyến từ nhà ông Quế đến nhà ông Xoan (thôn Yên Nhất) và tuyến nối đường cống Eo Đào vào Đồng hang(Thôn Tân Sơn) xã Yên Hóa</t>
  </si>
  <si>
    <t>CẤP XÃ QUẢN LÝ</t>
  </si>
  <si>
    <t>ĐVT: Đồng</t>
  </si>
  <si>
    <t>Mã 
dự án</t>
  </si>
  <si>
    <t>Kế hoạch 
vốn năm 2021</t>
  </si>
  <si>
    <t>Kế hoạch năm 
2021 đã giải ngân đến hết ngày 31/01/2022</t>
  </si>
  <si>
    <t>Số vốn năm 
2021 đến hết ngày 31/01/2022 chưa giải ngân</t>
  </si>
  <si>
    <t>Ghi rõ 
nguyên nhân, lý do</t>
  </si>
  <si>
    <t>Quyết định 
giao vốn</t>
  </si>
  <si>
    <t>Không có
nhu cầu kéo dài</t>
  </si>
  <si>
    <t>CÁC DỰ ÁN DO UBND THÀNH PHỐ LÀM CHỦ ĐẦU TƯ</t>
  </si>
  <si>
    <t>NGUỒN VỐN NSTT</t>
  </si>
  <si>
    <t>Nhà hiệu bộ và các phòng chức năng Trung tâm nuôi dạy trẻ khuyết tật TP</t>
  </si>
  <si>
    <t>UBND thành phố</t>
  </si>
  <si>
    <t>Điểm c, Khoản 1, Điều 48, Nghị định số 40/2020/NĐ-CP ngày 06/4/2020 của Chính phủ</t>
  </si>
  <si>
    <t>QĐ số 97/QĐ-UBND ngày 11/01/2021</t>
  </si>
  <si>
    <t>Công viên, vĩa hè đường phía Đông dọc sông cầu Rào ( đoạn từ đường 23/8 đến đường quy hoạch 27m)</t>
  </si>
  <si>
    <t xml:space="preserve">Nhà đa năng và sân bóng đá, đường chạy thể dụcTrường TH số 1 Đồng Sơn </t>
  </si>
  <si>
    <t>NGUỒN VỐN QUỸ ĐẤT</t>
  </si>
  <si>
    <t xml:space="preserve">Nhà đa năng Trường tiểu học - THCS Thuận Đức (điểm trường THCS ) </t>
  </si>
  <si>
    <t>QĐ số 97/QĐ-UBND ngày 
11/01/2021</t>
  </si>
  <si>
    <t xml:space="preserve">Nhà đa năng , bếp cổng hàng rào, sân, nhà vệ sinh trường TH số 2 Đồng Sơn </t>
  </si>
  <si>
    <t xml:space="preserve">Đường giao thông trong cụm công nghiệp Thuận Đức </t>
  </si>
  <si>
    <t xml:space="preserve">Nhà lớp học 2 tầng 4 phòng, nhà đa năng và sân, hàng rào, nhà bảo vệ, sân bóng đá mi ni trường tiểu học số 1 Bắc Lý </t>
  </si>
  <si>
    <t xml:space="preserve">Xây dựng 4 phòng chức năng, nhà đa năng hàng rào trường THCS số 2 Nam Lý </t>
  </si>
  <si>
    <t xml:space="preserve">Nhà đa năng Trường THCS số 1 Đồng Sơn </t>
  </si>
  <si>
    <t>QĐ số 482/QĐ-UBND ngày 
27/01/2021</t>
  </si>
  <si>
    <t>Đường Phan Huy Chú ( đoạn qua chi cục đo lường )</t>
  </si>
  <si>
    <t xml:space="preserve">QĐ số 1590/QĐ-UBND ngày 
05/04/2021 </t>
  </si>
  <si>
    <t xml:space="preserve">Điện chiếu sáng bằng đèn LED đường Lý Nhân Tông phường Bắc Nghĩa ( đoạn từ UBND phường Bắc Nghĩa đến đường Triệu Quang Phục ) </t>
  </si>
  <si>
    <t>QĐ số 1874/QĐ-UBND ngày 
13/04/2021</t>
  </si>
  <si>
    <t xml:space="preserve">Điện chiếu sáng bằng đèn LED đườngNguyễn Văn Siêu và Tô Hiến Thành phường Bắc Nghĩa </t>
  </si>
  <si>
    <t xml:space="preserve">Nâng cấp điện chiếu sáng bằng đèn LED đường Phùng Hưng phường Đồng Phú </t>
  </si>
  <si>
    <t>Nâng cấp điện chiếu sáng bằng đèn LED đường Ngô Quyền, Hàn Mặc Tử, Trần Nhân Tông</t>
  </si>
  <si>
    <t>QĐ số 2349/QĐ-UBND ngày 
05/05/2021</t>
  </si>
  <si>
    <t xml:space="preserve">Nâng cấp điện chiếu sáng bằng đèn LED đường Đinh Tiên Hoàng, Bà Huyện Thanh Quan  </t>
  </si>
  <si>
    <t xml:space="preserve">Nâng cấp đường Nguyễn Duy Thiệu </t>
  </si>
  <si>
    <t>QĐ số 2602/QĐ-UBND ngày 
17/05/2021</t>
  </si>
  <si>
    <t xml:space="preserve">Cải tạo, nâng cấp Trường mầm non Hải Thành </t>
  </si>
  <si>
    <t>Đường nối đường Tôn Đức Thắng Tạ Quang Bữu đến đường Nguyễn Đăng Tuân</t>
  </si>
  <si>
    <t>QĐ số 2917/QĐ-UBND ngày 
02/06/2021</t>
  </si>
  <si>
    <t xml:space="preserve">Đường phục vụ sản xuất, phát triển kinh tế phía Tây Nam xã Nghĩa Ninh TP Đồng Hới </t>
  </si>
  <si>
    <t>QĐ số 3173/QĐ-UBND ngày 
14/06/2021</t>
  </si>
  <si>
    <t xml:space="preserve">XD nhà lớp học 2 tầng 4 phòng, bếp, sân và nhà vệ sinh Trường TH số 2 Bắc Lý </t>
  </si>
  <si>
    <t xml:space="preserve">XD khối nhà hiệu bộ, hội trường, bếp, nhà bảo vệ và nhà vệ sinh Trường TH số 3 Nam Lý </t>
  </si>
  <si>
    <t xml:space="preserve">Nhà lớp học 3 tầng 12 phòng, hàng rào Trường THCS Đức Ninh Đông </t>
  </si>
  <si>
    <t xml:space="preserve">XD nhà lớp học 2 tầng 8 phòng nhà bếp trường TH Nghĩa Ninh </t>
  </si>
  <si>
    <t>Nhà lớp học 2 tầng 6 phòng, hàng rào Trường THCS Bắc Nghĩa</t>
  </si>
  <si>
    <t xml:space="preserve">QĐ số 3226/QĐ-UBND ngày 
17/06/2021 </t>
  </si>
  <si>
    <t xml:space="preserve">XD 2 phòng chức năng trường TH số 1 Nam Lý </t>
  </si>
  <si>
    <t>Nâng cấp đường Nguyễn Đỗ Cung, Nguyễn Đóa, Ngô Thế Lân xã Nghĩa Ninh</t>
  </si>
  <si>
    <t xml:space="preserve">QĐ số 3504/QĐ-UBND ngày 
28/06/2021 </t>
  </si>
  <si>
    <t xml:space="preserve">Đường Đinh Tiên Hoàng đến đường Lý Nam Đế và đường phía sau công an TP </t>
  </si>
  <si>
    <t xml:space="preserve">XD nhà đa năng, sân trường TH Lộc Ninh </t>
  </si>
  <si>
    <t xml:space="preserve">Đường nối từ bệnh viện y học cổ truyền tỉnh đến đường Phong Nha </t>
  </si>
  <si>
    <t>QĐ số 2027/QĐ-UBND ngày 
19/04/2021</t>
  </si>
  <si>
    <t xml:space="preserve">Đường sát trung tâm chăm sóc và phục hồi chức năng cho người tâm thần tỉnh Quảng Bình </t>
  </si>
  <si>
    <t>QĐ số 3576/QĐ-UBND ngày 
30/06/2021</t>
  </si>
  <si>
    <t>NGUỒN VỐN KHÁC</t>
  </si>
  <si>
    <t>HTKT cụm tiểu thủ công nghiệp xã Lộc Ninh</t>
  </si>
  <si>
    <t>QĐ số 4236/QĐ-UBND ngày 
02/08/2021</t>
  </si>
  <si>
    <t xml:space="preserve">Đường nội vùng cụm TTCN xã Nghĩa Ninh </t>
  </si>
  <si>
    <t>Nhà 2 tầng 4 phòng chức năng và bếp ăn trường tiểu học Đồng Mỹ</t>
  </si>
  <si>
    <t>Đường thôn Diêm Sơn xã Đức Ninh, thành phố Đồng Hới</t>
  </si>
  <si>
    <t>Đường vào thôn Diêm Sơn ( sát đường tránh thành phố Đồng Hới )</t>
  </si>
  <si>
    <t>Bãi tắm số 2 Bảo Ninh ( giai đoạn 3 )</t>
  </si>
  <si>
    <t>Đường Trấn Ninh, xã Đức Ninh, thành phố Đồng Hới</t>
  </si>
  <si>
    <t xml:space="preserve">Đường từ đường quy hoạch 36m vào TDP Nam Hồng </t>
  </si>
  <si>
    <t xml:space="preserve">8 phòng học Trường THCS Hải Đình </t>
  </si>
  <si>
    <t xml:space="preserve">Đường thôn Bắc Phú, thôn Đông Phú xã Quang Phú </t>
  </si>
  <si>
    <t xml:space="preserve">Nhà hội trường, bếp ăn trường MN Hoa Hồng </t>
  </si>
  <si>
    <t xml:space="preserve">Nhà thi đấu đa năng trường THCS Đức Ninh </t>
  </si>
  <si>
    <t xml:space="preserve">Đường vào cụm tiểu thủ công nghiệp Quang Phú </t>
  </si>
  <si>
    <t xml:space="preserve">Nâng cấp đường Nguyễn Đỗ Cung, Nguyễn Đóa, Ngô Thế Lân xã Nghĩa Ninh </t>
  </si>
  <si>
    <t xml:space="preserve">Đường Phan Huy Chú ( đoạn qua chi cục đo lường chất lượng ) </t>
  </si>
  <si>
    <t xml:space="preserve">Nhà lớp học  2 tầng 6 phòng Trường mầm non Bắc Nghĩa ( cơ sở 2 ) </t>
  </si>
  <si>
    <t xml:space="preserve">Bãi tắm Bảo Ninh 2 ( giai đoạn 4 ) TP Đồng Hới </t>
  </si>
  <si>
    <t xml:space="preserve">Điện chiếu sáng đường tránh TP ( đoạn từ đường Hà Huy Tập đến đường Phan Đình Phùng ) TP Đồng Hới </t>
  </si>
  <si>
    <t>QĐ số 4485/QĐ-UBND ngày 
12/08/2021</t>
  </si>
  <si>
    <t>Cầu nối từ KDC Nam Trần Hưng Đạo sang khu trung tâm hành chính</t>
  </si>
  <si>
    <t xml:space="preserve">Nâng cấp điện chiếu sáng bằng đèn LED đường nối đường Phan Đình Phùng đến đường tránh TP </t>
  </si>
  <si>
    <t xml:space="preserve">QĐ số 5465/QĐ-UBND ngày 
20/09/2021 </t>
  </si>
  <si>
    <t>Đường giao thông, hạ tầng KDC ngoài hàng rào KCN Tây Bắc Đồng Hới phường Bắc Lý</t>
  </si>
  <si>
    <t>QĐ số 5703/QĐ-UBND ngày 
05/10/2021</t>
  </si>
  <si>
    <t xml:space="preserve">Cải tạo 2 dãy nhà lớp học Trường TH số 3 Nam Lý </t>
  </si>
  <si>
    <t xml:space="preserve">QĐ số 5660/QĐ-UBND ngày 
30/09/2021 </t>
  </si>
  <si>
    <t xml:space="preserve">Xây dựng nhà đa năng trường THCS số 2 Bắc Lý </t>
  </si>
  <si>
    <t xml:space="preserve">QĐ số 5816/QĐ-UBND ngày 
08/10/2021 </t>
  </si>
  <si>
    <t>Thiết bị nhà lớp học 2 tầng 6 phòng và 02 phòng học chức năng trường THCS Hải Đình</t>
  </si>
  <si>
    <t>QĐ số 4265/QĐ-UBND ngày 
04/08/2021</t>
  </si>
  <si>
    <t xml:space="preserve">Trồng cây xanh, vĩa hè đường Võ Nguyên Giáp </t>
  </si>
  <si>
    <t>QĐ số 5955/QĐ-UBND ngày 
15/10/2021</t>
  </si>
  <si>
    <t>Sữa chữa dãy nhà 3 tầng 9 phòng trường TH số 1 Nam lý</t>
  </si>
  <si>
    <t xml:space="preserve">QĐ số 6092/QĐ-UBND ngày 
21/10/2021 </t>
  </si>
  <si>
    <t xml:space="preserve">Cải tạo chợ Đồng Mỹ, phường Đồng Hải </t>
  </si>
  <si>
    <t xml:space="preserve">QĐ số 5896/QĐ-UBND ngày 
13/10/2021 </t>
  </si>
  <si>
    <t xml:space="preserve">XD bãi đổ xe và vĩa hè phía Đông ( đoạn từ trụ sở UBND phường Nam Lý đến đường Tố Hữu ) đường Võ Thị Sáu </t>
  </si>
  <si>
    <t>QĐ số 6443/QĐ-UBND ngày 
01/11/2021</t>
  </si>
  <si>
    <t xml:space="preserve">XD nhà hiệu bộ và thư viện trường THCS Đồng Mỹ </t>
  </si>
  <si>
    <t xml:space="preserve">XD Cổng, hàng rào và nhà bảo vệ Trung tâm khuyết tật TP Đồng Hới </t>
  </si>
  <si>
    <t xml:space="preserve">Xây dựng nhà 3 tầng 3 phòng bộ môn và cải tạo dãy nhà lớp học trường THCS số 1 Bắc Lý </t>
  </si>
  <si>
    <t xml:space="preserve">QĐ số 6598/QĐ-UBND ngày 
08/11/2021 </t>
  </si>
  <si>
    <t xml:space="preserve">Nâng cấp đường Lý Nhân Tông, phường Bắc Nghĩa, TP Đồng Hới </t>
  </si>
  <si>
    <t xml:space="preserve">QĐ số 6844/QĐ-UBND ngày 
18/11/2021 </t>
  </si>
  <si>
    <t xml:space="preserve">Cải tạo khối nhà lớp học bộ môn 2 tầng 4 phòng, hàng rào, sân , nhà vệ sinh trường THCS Hải Đình  </t>
  </si>
  <si>
    <t>Pano LED tuyên truyền chính trị, xã hội hóa, kết hợp quảng cáo đường Phạm Văn Đồng TP Đồng Hới</t>
  </si>
  <si>
    <t xml:space="preserve">Mua sắm trang thiết bị phục vụ cho nhà hội trường, bếp ăn trường MN Hoa Hồng </t>
  </si>
  <si>
    <t xml:space="preserve">Mua sắm trang thiết bị trường TH Hải Thành </t>
  </si>
  <si>
    <t xml:space="preserve">Bãi đổ xe số 4 phố đi bộ </t>
  </si>
  <si>
    <t xml:space="preserve">QĐ số 7084/QĐ-UBND ngày 
30/11/2021 </t>
  </si>
  <si>
    <t>XD nhà đa năng và cải tạo nhà 2 tầng 8 phòng học, dãy nhà ODA TRường THCS Lộc Ninh</t>
  </si>
  <si>
    <t xml:space="preserve">Trồng cây xanh, điện chiếu sáng KDC hạ tầng TDP 10 Bắc Lý </t>
  </si>
  <si>
    <t xml:space="preserve">QĐ số 7319/QĐ-UBND ngày 
06/12/2021 </t>
  </si>
  <si>
    <t>XD, cải tạo hệ thống thoát nước chống ngập úng một số tuyến đường trên địa bàn P. Bắc Lý, Nam Lý</t>
  </si>
  <si>
    <t>QĐ số 7400/QĐ-UBND ngày 
08/12/2021</t>
  </si>
  <si>
    <t>CÁC DỰ ÁN DO UBND CÁC XÃ, PHƯỜNG, 
CÁC CƠ QUAN ĐƠN VỊ LÀM CHỦ ĐẦU TƯ</t>
  </si>
  <si>
    <t>Sân Trường tiểu học Đồng Phú</t>
  </si>
  <si>
    <t>UBND phường 
Đồng Phú</t>
  </si>
  <si>
    <t>QĐ 3576/QĐ-UBND ngày 30/6/2021</t>
  </si>
  <si>
    <t>Vỉa hè đường Trần Quang Khải, phường Đồng Phú</t>
  </si>
  <si>
    <t>QĐ491 ngày 31/3/2021;
QĐ số 4236/QĐ-UBND ngày 02/8/2021</t>
  </si>
  <si>
    <t>Vỉa hè đường Nguyễn Hữu Cảnh, phường Đồng Phú, TP Đồng Hới</t>
  </si>
  <si>
    <t>Điểm đ, Khoản 1, Điều 48, Nghị định số 40/2020/NĐ-CP ngày 06/4/2020 của Chính phủ (vướng mắc công tác GPMB)</t>
  </si>
  <si>
    <t>QĐ số 66/QĐ-UBND ngày 06/01/2021</t>
  </si>
  <si>
    <t>Sữa chữa 14 phòng học ODA trường tiểu học số 1 Đồng Sơn (NSTP)</t>
  </si>
  <si>
    <t>UBND phường Đồng Sơn</t>
  </si>
  <si>
    <t>1874/QĐ-UBND
 ngày 13/4/2021</t>
  </si>
  <si>
    <t>Cầu nối hoàng Quốc Việt với đường Lý Thái Tổ phường Đồng Sơn</t>
  </si>
  <si>
    <t>3397/QĐ-UBND
 ngày 23/6/2021</t>
  </si>
  <si>
    <t>Mua sắm thiết bị làm việc trụ sở phường (NSTP)</t>
  </si>
  <si>
    <t>7084/QĐ-UBND
 ngày 30/11/2021</t>
  </si>
  <si>
    <t>UBND p. Đức Ninh Đông</t>
  </si>
  <si>
    <t>QĐ số 6325 ngày 29/10/2021</t>
  </si>
  <si>
    <t>QĐ số 6323 ngày 29/10/2021</t>
  </si>
  <si>
    <t>QĐ số 7392 ngày 07/12/2021</t>
  </si>
  <si>
    <t>QĐ số 7124 ngày 30/11/2021</t>
  </si>
  <si>
    <t xml:space="preserve">Hệ thống kênh mương nội đồng xã Lộc Ninh </t>
  </si>
  <si>
    <t>UBND 
xã Lộc Ninh</t>
  </si>
  <si>
    <t>QĐ số 1823
ngày 9/4/2021</t>
  </si>
  <si>
    <t xml:space="preserve">Cải tạo dãy nhà 2 tầng 8 phòng học trường Tiểu học Lộc Ninh </t>
  </si>
  <si>
    <t>QĐ số 2602
ngày 17/5/2021</t>
  </si>
  <si>
    <t xml:space="preserve">Đường nội đồng vùng ông Thộp xã Lộc Ninh  </t>
  </si>
  <si>
    <t>QĐ số 2907
ngày 1/6/2021</t>
  </si>
  <si>
    <t xml:space="preserve">Cống Chìm mương N4 Lộc Đại - Hữu Cung xã Lộc Ninh </t>
  </si>
  <si>
    <t>QĐ số 1590
ngày 5/4/2021</t>
  </si>
  <si>
    <t xml:space="preserve">Tuyến đường nội đồng Hàu thôn 5 và tuyến đường hồ Bàu Nình xã Lộc Ninh </t>
  </si>
  <si>
    <t>QĐ số 430 ngày 26/01/2021</t>
  </si>
  <si>
    <t xml:space="preserve">Hệ thống kênh mương tưới đồng ruộng Mưng HTX dịch vụ nông nghiệp Lộc Đại </t>
  </si>
  <si>
    <t>QĐ số 7084 ngày 30/11/2021</t>
  </si>
  <si>
    <t xml:space="preserve">Sửa chữa nhà vệ sinh, thay mới hệ thống cửa dãy phòng học trường Mầm non Lộc Ninh  </t>
  </si>
  <si>
    <t xml:space="preserve">Xây dựng tuyến đường ra nghĩa trang nhân dân xã Lộc Ninh </t>
  </si>
  <si>
    <t>QĐ số 5896
ngày 13/10/2021</t>
  </si>
  <si>
    <t>Nâng cấp đường giao thông nội đồng đội 1- 2 HTX dịch vụ nông nghiệp Lộc Đại</t>
  </si>
  <si>
    <t>QĐ số 7400
ngày 8/12/2021</t>
  </si>
  <si>
    <t>Dự án: Hệ thống trang âm trung tâm văn hóa phường Nam Lý</t>
  </si>
  <si>
    <t>UBND phường Nam Lý</t>
  </si>
  <si>
    <t>2602/QĐ-UBND ngày 17/5/2021</t>
  </si>
  <si>
    <t xml:space="preserve">Dự án: Xây mới, cải tạo nhà vệ sinh, sân điểm trung tâm Trường Mầm non Nam Lý </t>
  </si>
  <si>
    <t xml:space="preserve">Dự án: Sữa chữa nâng cấp đường Huỳnh Thúc Kháng đoạn từ đường Lê Sỹ đến Lê Thị Hồng Gấm, đoạn Nguyễn Công Trứ đi TDP13, phường Nam Lý </t>
  </si>
  <si>
    <t>3397/QĐ-UBND ngày 23/6/2021</t>
  </si>
  <si>
    <t xml:space="preserve">Dự án: Sữa chửa nâng cấp ngõ 45 Hoàng Diệu (TDP5) và Ngõ 48 Hoàng Diệu (TDP4) phường Nam Lý </t>
  </si>
  <si>
    <t>2349/QĐ-UBND ngày 05/5/2021</t>
  </si>
  <si>
    <t xml:space="preserve">Dự án: Sửa chứa các tuyến đường từ Mạc Thị Bưởi đi ngõ 96 Nguyễn Văn Cừ (TDP12); ngõ 25 và 41 Trịnh Hoài Đức (TDP15) phường Nam Lý </t>
  </si>
  <si>
    <t>Nang cấp, sữa chữa tuyến đường Ngô Thế Lân ( Đoạn từ nhà ông Quang thôn TN 3 đến đoạn đường giáp đường từ Rừa lên dốc Vòm)</t>
  </si>
  <si>
    <t>UBND xã Nghĩa Ninh</t>
  </si>
  <si>
    <t>QĐ số 3414 ngày 24/6/2021</t>
  </si>
  <si>
    <t>Tuyến đường trước trụ sở UBND xã Nghĩa Ninh</t>
  </si>
  <si>
    <t>QĐ số 3173 ngày 14/6/2021</t>
  </si>
  <si>
    <t>Khắc phục sữa chữa nâng cấp Tràn, Đê xã Nghĩa Ninh- Vĩnh Ninh ( Lệ Kỳ)</t>
  </si>
  <si>
    <t>QĐ số 6300 ngày 29/10/2021</t>
  </si>
  <si>
    <t>Bê tông hoa kênh mương Cây Đa - Bàu Tý</t>
  </si>
  <si>
    <t>QĐ 6299 ngày 29/10/2021</t>
  </si>
  <si>
    <t>Bê  tông hóa kênh mương Cồn Giữa ra Rừa HTX Trung Nghĩa</t>
  </si>
  <si>
    <t>QĐ số 2035 ngày 20/4/2021</t>
  </si>
  <si>
    <t>Sữ chữa Cống Đồng Hói, Thủng, Đường Quan HTX Trung Nghĩa xã Nghĩa Ninh</t>
  </si>
  <si>
    <t>QĐ số 3504 ngày 28/6/2021</t>
  </si>
  <si>
    <t xml:space="preserve">XD hệ thống thoát nước và mở rộng tuyến đường thuộc thôn Nam Phú xã Quang phú </t>
  </si>
  <si>
    <t>UBND xã 
Quang Phú</t>
  </si>
  <si>
    <t>QĐ số 6443 ngày 01/11/2021</t>
  </si>
  <si>
    <t xml:space="preserve">Xây dựng hệ thống thoát nước và rải thảm đường nguyễn Hoàng </t>
  </si>
  <si>
    <t>QĐ số 2907 ngày 01/6/2021</t>
  </si>
  <si>
    <t>Đường nội vùng nghĩa trang nhân dân phường Bắc Nghĩa</t>
  </si>
  <si>
    <t>UBND phường 
Bắc Nghĩa</t>
  </si>
  <si>
    <t>Điểm đ, Khoản 1, Điều 48, Nghị định số 40/2020/NĐ-CP ngày 06/4/2020 của Chính phủ (dịch bệnh Covid - 19)</t>
  </si>
  <si>
    <t>Quyết định số 2602/QĐ-UBND ngày 17/05/2021</t>
  </si>
  <si>
    <t>Nâng cấp tuyến đường nội đồng khu vực Đồng Tùng, phường Bắc Nghĩa</t>
  </si>
  <si>
    <t>Quyết định số 3919/QĐ-UBND ngày 06/12/2021</t>
  </si>
  <si>
    <t>Sân vận động phường bắc Nghĩa</t>
  </si>
  <si>
    <t>Quyết định số 8007/QĐ-UBND ngày 31/12/2021</t>
  </si>
  <si>
    <t>Sửa chữa, cải tạo phòng học dãy 2 tầng 6 phòng trường Mầm non Bắc Nghĩa</t>
  </si>
  <si>
    <t>Quyết định số 2917/QĐ-UBND ngày 02/06/2021</t>
  </si>
  <si>
    <t>Cải tạo, tu sửa cơ sở vật chất Trường mầm non Bắc Nghĩa (cụm trung tâm)</t>
  </si>
  <si>
    <t>Quyết định số 7084/QĐ-UBND ngày 30/11/2021</t>
  </si>
  <si>
    <t>Cải tạo dãy nhà ODA Trường tiểu học Bắc Nghĩa</t>
  </si>
  <si>
    <t>Quyết định số 6830/QĐ-UBND ngày 17/11/2021</t>
  </si>
  <si>
    <t>Sửa chữa cải tạo các dãy phòng học và nhà hiệu bộ Trường THCS Hải Thành</t>
  </si>
  <si>
    <t>UBND phường
 Hải Thành</t>
  </si>
  <si>
    <t>Quyết định số 5816/QĐ-UBND ngày 08/10/2021</t>
  </si>
  <si>
    <t>Tuyến đường từ Trục giữa Châu Hoa-Đức Phong đi đường tránh thành phố</t>
  </si>
  <si>
    <t>UBND xã 
Đức Ninh</t>
  </si>
  <si>
    <t xml:space="preserve">QĐ số 5482 ngày 21/9/2021 </t>
  </si>
  <si>
    <t>Đường GTNĐ tuyến Bàu Chùa đi Bàu Huyện và tuyến Cồn Mả</t>
  </si>
  <si>
    <t>QĐ số 5483 ngày 21/9/2021</t>
  </si>
  <si>
    <t>Đường GTNĐ từ Cầu Bông đi Đồng Đâu</t>
  </si>
  <si>
    <t>5477 ngày 21/9/2021</t>
  </si>
  <si>
    <t>Đường GTNĐ từ Vịnh Nương đi Hoang Từ</t>
  </si>
  <si>
    <t>QĐ số 5484 ngày 21/9/2021</t>
  </si>
  <si>
    <t>Cải tạo, sữa chữa dãy nhà 2 tầng 
UBND xã Thuận Đức</t>
  </si>
  <si>
    <t>UBND xã Thuận Đức</t>
  </si>
  <si>
    <t>QĐ số 6108 ngày
 22/10/2021</t>
  </si>
  <si>
    <t>Sửa chửa dãy nhà, phòng học bộ monn trường THCS Bảo Ninh</t>
  </si>
  <si>
    <t xml:space="preserve">UBND xã 
Bảo Ninh </t>
  </si>
  <si>
    <t>QĐ số 6092 ngày 21/10/2021</t>
  </si>
  <si>
    <t>Cải tạo, nâng cấp, sửa chữa Trụ sở Ban Quản lý dự án ĐTXD thành phố (Trụ sở cũ tại địa chỉ 68 Ngô Quyền, Phường Đồng Phú)</t>
  </si>
  <si>
    <t>Ban Quản lý Dịch vụ công ích thành phố Đồng Hới</t>
  </si>
  <si>
    <t>QĐ số 3576 ngày 30/6/2021</t>
  </si>
  <si>
    <t>Dự án Hệ thống điện chiếu sáng bãi tắm Nhật Lệ 1 (Đoạn trước khách sạn Whynot đến khách sạn Moonlight)</t>
  </si>
  <si>
    <t>QĐ số 5816 ngày 08/10/2021</t>
  </si>
  <si>
    <t>Dự án Sửa chữa, khắc phục hư hỏng hệ thống đường giao thông do thành phố quản lý</t>
  </si>
  <si>
    <t>Phòng Quản lý Đô thị</t>
  </si>
  <si>
    <t>QĐ số 1874 ngày 13/4/2021</t>
  </si>
  <si>
    <t>Dự án Cắm mới, duy tu sữa chữa hệ thống biển báo hiệu đường bộ, biển tên đường, tên ngõ trên địa bàn thành phố</t>
  </si>
  <si>
    <t>Dự án Nâng cấp, cải tạo, sửa chữa cầu ngang đường Vũ Ngọc Nhạ xã Thuận Đức</t>
  </si>
  <si>
    <t>Dự án Nâng cấp, sửa chữa đường Tô Vĩnh Diện phường Bắc Lý</t>
  </si>
  <si>
    <t>QĐ số 5124 ngày 06/9/2021</t>
  </si>
  <si>
    <t>Dự án Sửa chữa, xây dựng cầu ngang đường Trương Phúc Phấn xã Lộc Ninh</t>
  </si>
  <si>
    <t>Dự án Nâng cấp, sửa chữa đường Hàn Thuyên phường Bắc Lý</t>
  </si>
  <si>
    <t>Dự án Nâng cấp, sửa chữa đường Nguyễn Dụng phường Bắc Lý</t>
  </si>
  <si>
    <t>Dự án Sửa chữa, nâng cấp cống thoát nước qua kênh tưới tiêu trên phường Bắc Nghĩa và các tuyến đường Đoàn Chí Tuân, Phan Đăng Lưu, Nguyễn Kim Chi</t>
  </si>
  <si>
    <t>Dự án Sửa chữa, nâng cấp các tuyến đường, ngõ trên địa bàn các phường Nam Lý, Bắc Lý và Đồng Phú</t>
  </si>
  <si>
    <t>Dự án Quy hoạch phân khu phường Bắc Lý, thành phố Đồng Hới, tỷ lệ 1/2000</t>
  </si>
  <si>
    <t>QĐ số 7810 ngày 23/12/2021</t>
  </si>
  <si>
    <t>Dự án Quy hoạch phân khu phường Đồng Sơn, thành phố Đồng Hới, tỷ lệ 1/2000</t>
  </si>
  <si>
    <t>Dự án Quy hoạch phân khu khu vực phát triển xã Đức Ninh,thành phố Đồng Hới</t>
  </si>
  <si>
    <t xml:space="preserve">Xây dựng hạ tầng và triển khai một số hệ thống thông tin, dịch vụ đô thị thông minh TP Đồng Hới năm 2021 </t>
  </si>
  <si>
    <t>Văn phòng HĐND-UBND TP</t>
  </si>
  <si>
    <t>QĐ số 6844
 ngày 18/11/2021</t>
  </si>
  <si>
    <t xml:space="preserve">Cải tạo khuôn viên, nhà để xe, lắp dựng vách kính chắn mưa hành lang từ trụ sở UBND và thành Ủy sang Hội trường </t>
  </si>
  <si>
    <t xml:space="preserve">Trồng hoa giấy DPC đường Trần Hưng Đạo, Nguyễn Hữu Cảnh, Hữu Nghị </t>
  </si>
  <si>
    <t>Trung tâm Công viên Cây xanh Đồng Hới</t>
  </si>
  <si>
    <t>QĐ số 1590
 ngày 05/4/2021</t>
  </si>
  <si>
    <t>Trồng bổ sung hệ thống cây xanh, thảm hoa trước trụ sở Thành ủy, HĐND UBND thành phố Đồng Hới</t>
  </si>
  <si>
    <t>QĐ số 5465
 ngày 20/9/2021</t>
  </si>
  <si>
    <t>Sửa chữa trụ sở và mua sắm trang thiết bị Trung tâm chính trị thành phố Đồng Hới</t>
  </si>
  <si>
    <t>Trung tâm 
BDCT thành phố</t>
  </si>
  <si>
    <t>QĐ số 5465 
ngày 20/9/2021</t>
  </si>
  <si>
    <t>Nhà trực Ban chỉ huy quân sự xã Bảo Ninh</t>
  </si>
  <si>
    <t>Ban CHQS 
Thành phố</t>
  </si>
  <si>
    <t>QĐ số 3173 
ngày 14/6/2021</t>
  </si>
  <si>
    <t>Hệ thống thoát nước thải chợ Cộn, phường Bắc Nghĩa</t>
  </si>
  <si>
    <t>Ban quản lý chợ thành phố</t>
  </si>
  <si>
    <t>QĐ số 5252 
ngày 13/9/2021</t>
  </si>
  <si>
    <t>Dự án: Trạm bơm chống úng 1000m3/h</t>
  </si>
  <si>
    <t>Phòng Kinh tế TP</t>
  </si>
  <si>
    <t xml:space="preserve">QĐ số 3576 ngày 30/6/2021 </t>
  </si>
  <si>
    <t>Dự án: Gia cố sạt lở mái đập hồ chứa bàu Tràm xã Lộc Ninh</t>
  </si>
  <si>
    <t>Xây dựng cầu máng  và sửa chữa kênh mương Bàu Sại phường Bắc Nghĩa</t>
  </si>
  <si>
    <t xml:space="preserve">QĐ số 5608 ngày 28/9/2021 </t>
  </si>
  <si>
    <t>Sửa chữa sạt lở mái thượng lưu đập và cống lấy nước hồ chứa nước Đồng Sơn</t>
  </si>
  <si>
    <t xml:space="preserve">QĐ số 5816 ngày 8/10/2021 </t>
  </si>
  <si>
    <t>Sữa chữa cải tạo khuôn viên trụ sở Trung tâm Văn hóa và thể thao số 58 thanh niên</t>
  </si>
  <si>
    <t>Trung tâm văn hóa thông tin và thể thao thành phố Đồng Hới</t>
  </si>
  <si>
    <t xml:space="preserve">QĐ số 6598 ngày 8/11/2021 </t>
  </si>
  <si>
    <t>Xây dựng công trình nhà huấn luyện công an thành phố</t>
  </si>
  <si>
    <t>Công an thành phố</t>
  </si>
  <si>
    <t xml:space="preserve">QĐ số 5815 ngày 8/10/2021 </t>
  </si>
  <si>
    <t>Xây dựng ga ra để xe ô tô , xe máy trụ sở Công an Thành phố</t>
  </si>
  <si>
    <t xml:space="preserve">QĐ số 3932 ngày 16/7/2021 </t>
  </si>
  <si>
    <t>Xây dựng các công trình thể thao Công an thành phố</t>
  </si>
  <si>
    <t xml:space="preserve">QĐ số 7441 ngày 09/12/2021 </t>
  </si>
  <si>
    <t>Sửa chữa kho vật chứng, đổ bê tông nâng sân xung quanh kho vật chứng và một số trang thiết bị bảo quản vật chứng</t>
  </si>
  <si>
    <t xml:space="preserve">QĐ số 6208 ngày 26/10/2021 </t>
  </si>
  <si>
    <t>Đổ bê tông lát sân và ga ra để xe Công an phường Đồng Sơn</t>
  </si>
  <si>
    <t>Mở rộng khuôn viên tại Bệnh viện đa khoa TP Đồng Hới</t>
  </si>
  <si>
    <t>Bệnh viện đa khoa Đồng Hới</t>
  </si>
  <si>
    <t>THÀNH PHỐ ĐỒNG HỚI</t>
  </si>
  <si>
    <t>Cải tạo, nâng cấp sân và một số hạng mục Trụ sở Ban CHQS phường Đồng Phú</t>
  </si>
  <si>
    <t>UBND phường Đồng Phú</t>
  </si>
  <si>
    <t>QĐ số 1027 ngày 13/8/2021</t>
  </si>
  <si>
    <t>Trụ sở công an phường Đồng Phú thuộc công an TP Đồng Hới</t>
  </si>
  <si>
    <t>QĐ số 1924 ngày 24/12/2021</t>
  </si>
  <si>
    <t>Bếp ăn tập thể cho học sinh Trường tiểu học Đồng Phú</t>
  </si>
  <si>
    <t>QĐ số 176 ngày 26/02/2021; QĐ số 20 ngày 06/01/2021</t>
  </si>
  <si>
    <t>Nhà đa chức năng Trường tiểu học Đồng Phú</t>
  </si>
  <si>
    <t>Sửa chữa nhà hiệu bộ Trường mầm non Đồng Phú</t>
  </si>
  <si>
    <t>Xây mới Trạm y tế phường Đồng Phú</t>
  </si>
  <si>
    <t>Bia ghi dấu nơi thành lập Chi bộ đầu tiên của Đảng bộ phường Đồng phú</t>
  </si>
  <si>
    <t>Cải tạo, nâng cấp nhà bia tưởng niệm liệt sỹ phường Đồng Phú</t>
  </si>
  <si>
    <t>Cổng, hàng rào Trung tâm văn hóa xã</t>
  </si>
  <si>
    <t>QĐ 1242 ngày 12/9/2021</t>
  </si>
  <si>
    <t>Xây dựng Bể bơi Trường Tiểu học Đức Ninh</t>
  </si>
  <si>
    <t xml:space="preserve">Sửa chữa Trường Mầm non </t>
  </si>
  <si>
    <t>Các trục đường vào thôn Đức Sơn, Đức Môn và Diêm Sơn, xã Đức Ninh</t>
  </si>
  <si>
    <t>Sửa chữa mái, chống thấm và cải tạo phòng học Trường Mầm non Đức Ninh</t>
  </si>
  <si>
    <t>Mua sắm, cải tạo, sửa chữa bàn ghế Hội trường A, UBND xã Đức Ninh</t>
  </si>
  <si>
    <t>Xây dựng nhà khám chữa bệnh tại Trạm y tế xã Đức ninh</t>
  </si>
  <si>
    <t>Sân bê tông Trung tâm văn hóa xã Đức Ninh</t>
  </si>
  <si>
    <t>Xây dựng tuyến đường Đức Phổ, xã Đức Ninh</t>
  </si>
  <si>
    <t>Các trục đường vào thôn Diêm Sơn, Tân Sơn và Đức Hoa, xã Đức Ninh</t>
  </si>
  <si>
    <t>Tuyến đường trên Đê Mỹ Cương</t>
  </si>
  <si>
    <t>Sửa chữa, nâng cấp đường GTNT Phan Huy Ích</t>
  </si>
  <si>
    <t>Kiên cố hóa kênh mương tuyến Trạng Đức Điền đi trục số 3 thôn Đức Giang, xã Đức Ninh</t>
  </si>
  <si>
    <t>Đường giao thông nội đồng</t>
  </si>
  <si>
    <t>Kênh bê tông và công trình tưới</t>
  </si>
  <si>
    <t>Nâng cấp sân xung quanh phòng trực Quân sự xã Đức Ninh; mua sắm trang thiết bị, cơ sở vật chất</t>
  </si>
  <si>
    <t>Xây dựng nhà văn hóa thôn Đức Môn, xã Đức Ninh</t>
  </si>
  <si>
    <t>Xây dựng nhà văn hóa thôn Đức Thủy, xã Đức Ninh</t>
  </si>
  <si>
    <t>Xây dựng sân bóng đá,  mua sắm bàn ghế, thiết bị các phòng học Trường Tiểu học Đức Ninh</t>
  </si>
  <si>
    <t>Nâng cấp các tuyến đường giao thông nội đồng HTX dịch vụ nông nghiệp xã Đức Ninh, thành phố Đồng Hới</t>
  </si>
  <si>
    <t>Hạ tầng xung quanh nghĩa trang xã Đức Ninh</t>
  </si>
  <si>
    <t>Xây dựng nhà vệ sinh học sinh, đường chạy, hố nhảy, thay đá nền, mua sắm bàn ghế, thiết bị các phòng học Trường THCS Đức Ninh</t>
  </si>
  <si>
    <t>Sửa chữa điện nước, mua sắm thiết bị, đồ dùng học sinh Trường Mầm non Đức Ninh</t>
  </si>
  <si>
    <t>Các trục đường có mặt cắt 2m≤Bn&lt;3m của các thôn Đức Điền, Đức Giang, Đức Hoa, Đức Thủy, Đức Thị, Đức Sơn, xã Đức Ninh</t>
  </si>
  <si>
    <t>Các trục đường có mặt cắt 2m≤Bn&lt;3m của các thôn Diêm Sơn, Đức Môn và Tân Sơn, xã Đức Ninh</t>
  </si>
  <si>
    <t xml:space="preserve">Các trục đường có mặt cắt 2m≤Bn&lt;3m của các thôn Tân Sơn, Giao Tế, Đức Hoa, Diêm Sơn, Đức Giang, Đức Thị, Đức Môn </t>
  </si>
  <si>
    <t>Nâng cấp, sửa chữa các công trình đường giao thông quy mô nhỏ các thôn trên địa bàn xã Đức Ninh</t>
  </si>
  <si>
    <t>Xây dựng kênh mương xứ đồng Cơn Cừa Đức Thủy, xã Đức Ninh</t>
  </si>
  <si>
    <t>Xây dựng nhà văn hóa thôn Giao Tế, xã Đức Ninh</t>
  </si>
  <si>
    <t>Sửa chữa hệ thống thoát nước, cống rãnh, đường giao thông thôn Đức Thủy, Đức Môn, Giao Tế và Đức Điền</t>
  </si>
  <si>
    <t>Nâng cấp khuôn viên sân chơi, xây dựng hàng rào tại nhà văn hóa thôn Diêm Sơn</t>
  </si>
  <si>
    <t>Sửa chữa, cải tạo Trường Mầm non Đức Ninh</t>
  </si>
  <si>
    <t>Sửa chữa cải tạo, mua sắm trang thiết bị một số hạng mục tại trường Tiểu học và Trụ sở UBND xã Đức Ninh</t>
  </si>
  <si>
    <t>Sữa chửa nhà vệ sinh, nâng cấp sân, nhà xe, mái che và hệ thống chữa cháy chợ Đức Ninh</t>
  </si>
  <si>
    <t>Công viên, sân chơi khu Bàu Vẹo thôn Đức Hoa, xã Đức Ninh</t>
  </si>
  <si>
    <t>Sân hàng rào nhà văn hóa, sân chơi  thôn Đức Thị, Thôn Tân Sơn và thôn Diêm Sơn, xã Đức Ninh</t>
  </si>
  <si>
    <t>Xây dựng sân, hàng rào nhà văn hóa thôn Đức Môn, thôn Đức Giang, thôn Đức Thủy và thôn Giao Tế, xã Đức Ninh</t>
  </si>
  <si>
    <t>Xây dựng nhà văn hóa thôn Đức Điền</t>
  </si>
  <si>
    <t>Nhà văn hóa thôn Đức Sơn, xã Đức Ninh</t>
  </si>
  <si>
    <t>Nhà văn hóa thôn Đức Phong, xã Đức Ninh</t>
  </si>
  <si>
    <t>Xây dựng sân bóng đá mini Trung tâm Văn hóa xã Đức Ninh</t>
  </si>
  <si>
    <t>Đường GTNĐ từ xứ đá bạc Đức Thị - Đức Giang đi đồi xã Đức Ninh</t>
  </si>
  <si>
    <t>Đường GTNĐ từ nhà ông Quân đi đồi Đức Môn xã Đức Ninh</t>
  </si>
  <si>
    <t>Nâng cấp đường giao thông và hệ thống thoát nước thôn Đức Phong, thôn Tân Sơn, thôn Đức Sơn, thôn Đức Thị, thôn Đức Giang xã Đức Ninh</t>
  </si>
  <si>
    <t>Nâng cấp hệ thống thoát nước thôn Đức Hoa và thôn Đức Sơn, xã Đức Ninh</t>
  </si>
  <si>
    <t>Hạ tầng Nghĩa trang liệt sỹ xã Đức Ninh</t>
  </si>
  <si>
    <t>Gia cố mái đê tại thôn Đức Môn xã Đức Ninh</t>
  </si>
  <si>
    <t>Khắc phục sạt lở tuyến đê tả sông Phú Vinh, đoạn qua địa bàn thôn Đức Thị, xã Đức Ninh</t>
  </si>
  <si>
    <t>Hạ tầng kỹ thuật các lô đất ở lẻ trên địa bàn xã Đức Ninh</t>
  </si>
  <si>
    <t>Xây dựng nhà hiệu bộ Trường mầm non Đức Ninh</t>
  </si>
  <si>
    <t>Trung tâm giao dịch một cửa và các hạng mục Phụ trợ</t>
  </si>
  <si>
    <t xml:space="preserve">Vĩa hè xung quanh Trung tâm Văn hoá xã Đức Ninh, sân hàng rào Nhà Văn hoá thôn Đức Phong
</t>
  </si>
  <si>
    <t>Kè hồ, mở rộng mặt đường lề đường Nghĩa trang xã Đức Ninh</t>
  </si>
  <si>
    <t>Mua sắm trang thiết bị UBND xã Đức Ninh và Trường Mầm non Đức Ninh</t>
  </si>
  <si>
    <t>Mua sắm trang thiết bị Trường THCS Đức Ninh</t>
  </si>
  <si>
    <t>Sửa chữa đường, hệ thống thoát nước thôn Tân Sơn, thôn Đức Sơn, thôn Đức Điền và thôn Đức Hoa, xã Đức Ninh</t>
  </si>
  <si>
    <t>Nâng cấp gia cố mái đê đoạn qua thôn Đức Thị và Đức Môn, xã Đức Ninh</t>
  </si>
  <si>
    <t>UBND xã 
Thuận Đức</t>
  </si>
  <si>
    <t>QĐ Số 683 ngày 18/8/2021</t>
  </si>
  <si>
    <t>Cải tạo nhà lớp học 2 tầng 6 phòng
 Trường mầm non Thuận Đức(cơ sở 2)</t>
  </si>
  <si>
    <t xml:space="preserve">QĐ Số 18 ngày 18/01/2021 </t>
  </si>
  <si>
    <t xml:space="preserve">Xây dựng đường vào khu nghĩa trang nhân dân xã Thuận Đức </t>
  </si>
  <si>
    <t xml:space="preserve">QĐ Số 683 ngày 18/8/2021 </t>
  </si>
  <si>
    <t xml:space="preserve">Cải tạo khuôn viên di tích lịch sử cách mạng chiến khu xã Thuận Đức </t>
  </si>
  <si>
    <t xml:space="preserve">QĐ Số 18 ngày 18/01/2021; QĐ Số 683 ngày 18/8/2021 </t>
  </si>
  <si>
    <t xml:space="preserve">Xây dựng cổng, phòng bảo vệ, cải tạo hệ thống nền nhà và mua sắm trang thiết bị trường MN Thuận Đức </t>
  </si>
  <si>
    <t xml:space="preserve">Sửa chữa, cải tạo nhà lớp học 2 tầng 6 phòng trường TH và THCS Thuận Đức </t>
  </si>
  <si>
    <t xml:space="preserve">Đường nội vùng thôn Thuận Hòa, Thuận Phước, Thuận Ninh xã Thuận Đức </t>
  </si>
  <si>
    <t>Sửa chữa, cải tạo nâng cấp các nhà văn hóa các thôn và sân bê tông xã Thuận Đức</t>
  </si>
  <si>
    <t>Xây dựng hạ tầng khu dân cư lô đất CC3 và OC35 thuộc quy hoạch phân khu phía Bắc xã Bảo Ninh, thành phố Đồng Hới</t>
  </si>
  <si>
    <t>UBND xã 
Bảo Ninh</t>
  </si>
  <si>
    <t>7715309</t>
  </si>
  <si>
    <t>QĐ số 190a ngày 26/02/2021</t>
  </si>
  <si>
    <t>Hạ tầng Nghĩa trang xã Bảo Ninh (giai đoạn 2)</t>
  </si>
  <si>
    <t>7782763</t>
  </si>
  <si>
    <t>Xây dựng dãy phòng học Trường TH số 1 Bảo Ninh</t>
  </si>
  <si>
    <t>7815944</t>
  </si>
  <si>
    <t>QĐ số 190a ngày 26/02/2021; QĐ số 467 ngày 04/05/2021 và QĐ số 2215 ngày 13/12/2021</t>
  </si>
  <si>
    <t>Các trục đường giao thông các thôn xã Bảo Ninh. Hạng mục: Mặt đường và hệ thống thoát nước thôn Đồng Dương 2 (Giai đoạn 3)</t>
  </si>
  <si>
    <t>7820951</t>
  </si>
  <si>
    <t>Xây mới nhà thi đấu Trường  Tiểu học số 2 Bảo Ninh</t>
  </si>
  <si>
    <t>7822107</t>
  </si>
  <si>
    <t>Sân cổng Trường Tiểu học số 2 xã Bảo Ninh</t>
  </si>
  <si>
    <t>7822108</t>
  </si>
  <si>
    <t>Sân, sơn sửa và cây xanh trung tâm văn hóa thể thao xã Bảo Ninh</t>
  </si>
  <si>
    <t>7822110</t>
  </si>
  <si>
    <t>QĐ số 190a ngày 26/02/2021 và QĐ số 467 ngày 04/05/2021</t>
  </si>
  <si>
    <t>Nhà văn hóa thôn Hà Thôn</t>
  </si>
  <si>
    <t>7836561</t>
  </si>
  <si>
    <t>Lắp đặt Camera giám sát an ninh trật tự địa bàn xã Bảo Ninh, thành phố Đồng Hới, tỉnh Quảng Bình</t>
  </si>
  <si>
    <t>7839465</t>
  </si>
  <si>
    <t>Mở rộng khuôn viên, GPMB trụ sở UBND xã</t>
  </si>
  <si>
    <t>7844608</t>
  </si>
  <si>
    <t>QĐ số 190a ngày 26/02/2021 và QĐ số 33 ngày 07/01/2021</t>
  </si>
  <si>
    <t>Nhà vệ sinh tại nhà văn hóa các thôn xã Bảo Ninh</t>
  </si>
  <si>
    <t>7861300</t>
  </si>
  <si>
    <t>Nâng cấp, mở rộng đường Nguyễn Thị Định xã Bảo Ninh (đoạn từ cầu Nhật Lệ II đến nghĩa trang xã Bảo Ninh) Giai đoạn 1</t>
  </si>
  <si>
    <t>7865932</t>
  </si>
  <si>
    <t>Nâng cấp các trục đường giao thông các thôn xã Bảo Ninh</t>
  </si>
  <si>
    <t>7867891</t>
  </si>
  <si>
    <t>Nâng cấp cải tạo các trục đường giao thông, thoát nước thôn Sa Động</t>
  </si>
  <si>
    <t>7873681</t>
  </si>
  <si>
    <t>Xây dựng khu hậu cần nghề cá tại thôn Cừa Phú, xã Bảo Ninh (Giai đoạn 1)</t>
  </si>
  <si>
    <t>7876841</t>
  </si>
  <si>
    <t>Nâng cấp hệ thống đường nội bộ thôn Đồng Dương và Sa Động xã Bảo Ninh</t>
  </si>
  <si>
    <t>7885567</t>
  </si>
  <si>
    <t>Sân chơi cộng đồng Mỹ Cảnh, Đồng Dương, Sa Động, Trung Bính, Hà Dương, Hà Thôn, Hà Trung, Cừa Phú xã Bảo Ninh. (Hạng mục: Sân chơi cộng đồng thôn Mỹ Cản</t>
  </si>
  <si>
    <t>7891163</t>
  </si>
  <si>
    <t>QĐ số 467 ngày 04/05 và QĐ số 33 ngày 07/01/2021</t>
  </si>
  <si>
    <t>Sân chơi cộng đồng các thôn xã Bảo Ninh (Hạng mục: Sân chơi cộng đồng thôn Sa Động)</t>
  </si>
  <si>
    <t>7891682</t>
  </si>
  <si>
    <t>Các tuyến điện thuộc thôn xã Bảo Ninh</t>
  </si>
  <si>
    <t>7892168</t>
  </si>
  <si>
    <t>Khu vui chơi vận động ngoài trời trường Mầm non - cơ sở 1</t>
  </si>
  <si>
    <t>7892757</t>
  </si>
  <si>
    <t>Cấp nước sinh hoạt thôn Hà Thôn, xã Bảo Ninh</t>
  </si>
  <si>
    <t>7897787</t>
  </si>
  <si>
    <t>QĐ số 852 ngày 29/06/2021</t>
  </si>
  <si>
    <t>Công viên thôn Mỹ Cảnh xã Bảo Ninh</t>
  </si>
  <si>
    <t>7898276</t>
  </si>
  <si>
    <t>Mạng lưới cấp nước sạch thôn Mỹ Cảnh, xã Bảo Ninh</t>
  </si>
  <si>
    <t>7899745</t>
  </si>
  <si>
    <t>Hệ thống loa truyền thanh không dây</t>
  </si>
  <si>
    <t>7900688</t>
  </si>
  <si>
    <t>QĐ số 33 ngày 07/01/2021</t>
  </si>
  <si>
    <t>Nghĩa trang giai đoạn 3.</t>
  </si>
  <si>
    <t>7909453</t>
  </si>
  <si>
    <t>Cấp nước sinh hoạt thôn Đồng Dương, xã Bảo Ninh</t>
  </si>
  <si>
    <t>7913495</t>
  </si>
  <si>
    <t>Cấp nước sinh hoạt thôn Sa Động xã Bảo Ninh</t>
  </si>
  <si>
    <t>7919572</t>
  </si>
  <si>
    <t>Cấp nước sinh hoạt thôn Hà Dương, xã Bảo Ninh</t>
  </si>
  <si>
    <t>7919573</t>
  </si>
  <si>
    <t>Cấp nước sinh hoạt thôn Trung Bính, xã Bảo Ninh</t>
  </si>
  <si>
    <t>7919574</t>
  </si>
  <si>
    <t>Sửa chữa Trường mầm non cơ sở 2 Bảo Ninh</t>
  </si>
  <si>
    <t>7924643</t>
  </si>
  <si>
    <t xml:space="preserve"> QĐ số 33 ngày 07/01/2021</t>
  </si>
  <si>
    <t>Sửa chữa nâng cấp các tuyến đường Tổ dân phố Diêm Thượng, Diêm Hạ, Diêm Trung</t>
  </si>
  <si>
    <t>UBND phường 
Đức Ninh Đông</t>
  </si>
  <si>
    <t>QĐ số 245
 ngày 11/8/2021</t>
  </si>
  <si>
    <t>Sửa chữa nâng cấp các tuyến đường Tổ dân phố Đức Trường, Bình Phúc, Diêm Nam</t>
  </si>
  <si>
    <t>Xây dựng nhà vệ sinh TDP Diêm Hạ, Đức Trường; mở rộng khuôn viên và nhà vệ sinh TDP Diêm Trung(7931487)</t>
  </si>
  <si>
    <t>Mua sắm thiết bị, sữa chữa cải tạo một số hạng mục tại trường mầm non và tiểu học Đức Ninh Đông (7902490)</t>
  </si>
  <si>
    <t>Mua sắm trang thiết bị, xây dựng Nhà xe học sinh, hàng rào THCS Đức Ninh Đông (7902494)</t>
  </si>
  <si>
    <t>Xây dựng các phòng học chức năng và phụ trợ trường mầm non Đức Ninh Đông (7908142)</t>
  </si>
  <si>
    <t>QĐ số 246
 ngày 11/8/2021</t>
  </si>
  <si>
    <t>Xây dựng các hạng mục và mua sắm thiết bị nhà trực lực lượng dân quân cơ động phường Đức Ninh Đông (7938074)</t>
  </si>
  <si>
    <t>Nhà bếp ăn trường Tiểu học (7824973)</t>
  </si>
  <si>
    <t>Làm mới hàng rào, nhà xe giáo viên trường tiểu học (7824972)</t>
  </si>
  <si>
    <t>Vỉa hè đường bao quanh công viên, hàng rào cạnh chùa Đại Giác (7808420)</t>
  </si>
  <si>
    <t>Sửa chữa, cải tạo trường THCS: Thay thế nền gạch các phòng học, sửa chữa hàng rào (7834113)</t>
  </si>
  <si>
    <t>Khu sân chơi vận động và Thư viện thân thiện - Trường Tiểu học Đức Ninh Đông (7872035)</t>
  </si>
  <si>
    <t>Nhà văn hóa TDP Diêm Bắc 2 (7831322)</t>
  </si>
  <si>
    <t>Cải tạo mở rộng khuôn viên trạm y tế phường Đức Ninh Đông (7779329)</t>
  </si>
  <si>
    <t>San lấp và giải phóng mặt bằng để mở rộng khuôn viên Trạm y tế, Công an phường và xây dựng nhà trực cho lực lượng dân quân cơ động phường Đức Ninh Đông (7869604)</t>
  </si>
  <si>
    <t>Làm mới sân, sơn sửa trụ sở công an phường (7808418)</t>
  </si>
  <si>
    <t>Cải tạo trụ sở làm việc phường Đức Ninh Đông (hạng mục: Nâng cấp phòng họp, sơn lại khối nhà chính, sửa chữa hàng rào, khuôn viên, mua sắm thiết bị và một số hạng mục khác ) (7796475)</t>
  </si>
  <si>
    <t xml:space="preserve">Làm biển tên, làm điện các kiot chợ Lộc Đại và san lấp mặt bằng phía trước chợ Lộc Đại </t>
  </si>
  <si>
    <t>UBND xã 
Lộc Ninh</t>
  </si>
  <si>
    <t>QĐ số 786 ngày 16/8/2021</t>
  </si>
  <si>
    <t xml:space="preserve">Xây dựng nhà điều hành chợ Lộc Đại </t>
  </si>
  <si>
    <t xml:space="preserve">Làm kiot trong đình chợ Lộc Đại </t>
  </si>
  <si>
    <t xml:space="preserve">Sửa chữa cột phát sóng đài truyền thanh </t>
  </si>
  <si>
    <t>Xây dựng tuyến đường hồng kỳ</t>
  </si>
  <si>
    <t>Sửa chữa, nâng cấp các tuyến đường 
giao thông nông thôn xã Lộc Ninh</t>
  </si>
  <si>
    <t xml:space="preserve">Mua sắm trang thiết bị cho trường 
Mầm non Lộc Ninh (cụm Hữu Cung)  </t>
  </si>
  <si>
    <t>QĐ số 15 ngày 7/1/2021</t>
  </si>
  <si>
    <t>Lắp đặt hệ thống điều hòa cho Trung 
tâm văn hóa xã Lộc Ninh</t>
  </si>
  <si>
    <t>UBND phường 
Nam Lý</t>
  </si>
  <si>
    <t>QĐ số 50 ngày 18/01/2021</t>
  </si>
  <si>
    <t>QĐ số 50 ngày 18/01/2021 và QĐ số 1120 ngày 24/8/2021</t>
  </si>
  <si>
    <t>Dự án: Sửa chữa dãy nhà 2 tầng 4 phòng bộ môn trường THCS số 1 Nam Lý</t>
  </si>
  <si>
    <t>Dự án: Xây dựng sân trường Tiểu học số 1 Nam Lý</t>
  </si>
  <si>
    <t xml:space="preserve">Dự án: Tháo dỡ Trụ sở làm việc 2 tầng UBND phường Nam Lý và xây dựng kho quản lý đô thị </t>
  </si>
  <si>
    <t xml:space="preserve">Dự án: Lắp đặt hệ thống camera an ninh tại các TDP thuộc phường Nam Lý (giai đoạn 1) </t>
  </si>
  <si>
    <t>Đường vào thôn 1 và thôn 3 xã Nghĩa Ninh</t>
  </si>
  <si>
    <t>UBND xã 
Nghĩa Ninh</t>
  </si>
  <si>
    <t>QĐ số 05 ngày 05/01/2021</t>
  </si>
  <si>
    <t>Đường từ nhà bà lan đi nhà Vh, đường từ nhà ông Sáng đi đường HCM xã NN</t>
  </si>
  <si>
    <t>Các trục đường vòa thôn 5,6,7 và 8</t>
  </si>
  <si>
    <t>QĐ số 248 ngày 19/8/2021</t>
  </si>
  <si>
    <t>Các trục đường thôn 2.3.4</t>
  </si>
  <si>
    <t>Đường vào Thôn 5</t>
  </si>
  <si>
    <t>Sữa chữa Đạp Rẫy Họ</t>
  </si>
  <si>
    <t>Sân trường tiểu học xã Nghĩa Ninh</t>
  </si>
  <si>
    <t>Các trục đường vào thôn 2, thôn 3, thôn 5 và thôn 9 xã Nghĩa Ninh</t>
  </si>
  <si>
    <t>Các trục đường vào thôn 6, thôn 7 và thôn 8 xã Nghĩa Ninh</t>
  </si>
  <si>
    <t>QĐ số 43 ngày 23/02/2021</t>
  </si>
  <si>
    <t>Các trục đường có mặt cắt 2m ≤ Bn &lt; 3m của các thôn 2, thôn 3 và thôn 4, xã Nghĩa Ninh</t>
  </si>
  <si>
    <t>Sữa chữa cống Đồng hói, thủng, đường quan HTX Trung nghĩa xã Nghĩa Ninh</t>
  </si>
  <si>
    <t>Nâng cấp, sữa chữa tuyến đường giáp đường Ngô Thế Lân (đoạn từ nhà ông Quang thôn trung Nghĩa 3 đến đoạn đường giáp đường từ Rừa lên dốc Vòm)</t>
  </si>
  <si>
    <t xml:space="preserve">Đường giao thông nội đồng Của Trà đi Bàu Tý </t>
  </si>
  <si>
    <t xml:space="preserve">Trụ sở UBND xã Quang Phú </t>
  </si>
  <si>
    <t>Xây dựng nhà thi đấu</t>
  </si>
  <si>
    <t>UBND Phường 
Bắc Lý</t>
  </si>
  <si>
    <t>QĐ số 802 ngày 19/08/2021</t>
  </si>
  <si>
    <t>QĐ số 17 ngày 18/01/2021</t>
  </si>
  <si>
    <t>QĐ số 947 ngày 10/08/2021</t>
  </si>
  <si>
    <t xml:space="preserve">Đường giao thông tổ dân phố 2 phương Xuân và tổ dân phố 3 Mỹ cương </t>
  </si>
  <si>
    <t>Các trục đường có mặt cắt 2m =Bn 3m của các TDP6, TDP7, TDP9, TDP11 và TDP13 phường Bắc Nghĩa</t>
  </si>
  <si>
    <t>Khu vui chơi vận động ngoài trời Trường mầm non Bắc Nghĩa (cụm trung tâm)</t>
  </si>
  <si>
    <t>Xây dựng sân bóng đá mini, đường chạy, sân Trường tiểu học Bắc Nghĩa</t>
  </si>
  <si>
    <t>Cải tạo nhà bếp và xây dựng nhà vệ sinh học sinh Trường tiểu học Bắc Nghĩa</t>
  </si>
  <si>
    <t>Sửa chữa Trạm Y tế phường Bắc Nghĩa</t>
  </si>
  <si>
    <t>Sơn sữa chữa cải tạo các hạng mục trạm y tế Phú Hải</t>
  </si>
  <si>
    <t>UBND phường 
Phú Hải</t>
  </si>
  <si>
    <t>QĐ số 04 ngày 14/01/2021</t>
  </si>
  <si>
    <t>Sữa chữa mua sắm các hạng mục Trường tiểu học Phú Hải</t>
  </si>
  <si>
    <t>Sân bê tông và Ki ốt phía tây chợ Phú Hải</t>
  </si>
  <si>
    <t xml:space="preserve">QĐ số 15 ngày 02/02/2021 </t>
  </si>
  <si>
    <t>Chợ Phú Hải</t>
  </si>
  <si>
    <t>Nhà đa chức năng và các hạng mục trường THCS Phú Hải</t>
  </si>
  <si>
    <t>Điện chiếu sáng các TDP trên địa bàn phường Phú Hải</t>
  </si>
  <si>
    <t xml:space="preserve">QĐ số 278 ngày 25/11/2021 </t>
  </si>
  <si>
    <t>Nâng cấp, sữa chữa hệ thống thoát nước các tuyến trên địa bàn phường Phú Hải</t>
  </si>
  <si>
    <t>Xây mới nhà bếp, phòng ăn và sơn sữa các hạng mục trụ sở công an phường Phú Hải</t>
  </si>
  <si>
    <t>Cải tạo sân vườn cổ tích, nhà bếp ăn và xây mới hệ thống thoát nước trường Mầm Non Phú Hải</t>
  </si>
  <si>
    <t>Xây mới cổng, nhà bảo vệ, hàng rào mặt trước trường TH-THCS điểm trường tiểu học Phú Hải</t>
  </si>
  <si>
    <t xml:space="preserve">QĐ số 279 ngày 25/11/2021 </t>
  </si>
  <si>
    <t>Đường chạy, sân tập thể thao và hệ thống thoát nước trường TH-THCS Phú Hải</t>
  </si>
  <si>
    <t>Khu vui chơi thể thao Phường Phú Hải giai đoạn 1</t>
  </si>
  <si>
    <t>Vĩa hè phố đi bộ đường Đồng Hải</t>
  </si>
  <si>
    <t>UBND phường 
Hải Thành</t>
  </si>
  <si>
    <t>Các trục đường TDP 2,4,6 và 7</t>
  </si>
  <si>
    <t>Sân, cổng hàng rào Trường mần non Hải Thành</t>
  </si>
  <si>
    <t xml:space="preserve">Mã dự án </t>
  </si>
  <si>
    <t>Kế hoạch 2021 đã giải ngân đến hết 31/01/2022</t>
  </si>
  <si>
    <t>Hạ tầng công viên thị trấn Kiến Giang</t>
  </si>
  <si>
    <t>7835661</t>
  </si>
  <si>
    <t>Số 6689 ngày 22/12/2020</t>
  </si>
  <si>
    <t>XÃ NGƯ THỦY BẮC</t>
  </si>
  <si>
    <t>NGUỒN KHÁC (VƯỢT THU QUỸ ĐẤT)</t>
  </si>
  <si>
    <t>Nhà lớp học 2 tầng 8 phòng trường THCS Ngư Thủy Bắc</t>
  </si>
  <si>
    <t>7471089</t>
  </si>
  <si>
    <t>Số 344.ngày 30/8/2021</t>
  </si>
  <si>
    <t>Nhà thường trực + Nhà vệ sinh + Khuôn viên trường THCS Ngư Thủy Bắc</t>
  </si>
  <si>
    <t>7641991</t>
  </si>
  <si>
    <t>Số  478 ngày 15/9/2021</t>
  </si>
  <si>
    <t>Nhà bếp + hàng rào khuôn viên Trường MN Ngư Thủy Bắc (KV Tân Hòa)</t>
  </si>
  <si>
    <t>7770310</t>
  </si>
  <si>
    <t>Xây dựng cổng trường , mái che bể bơi, nhà thường trực, nhà y tế trường TH Ngư Thủy Bắc</t>
  </si>
  <si>
    <t>7906682</t>
  </si>
  <si>
    <t>Sửa chữa nhà lớp học + nhà xe trường TH Ngư Thủy Bắc</t>
  </si>
  <si>
    <t>7909143</t>
  </si>
  <si>
    <t>Xây dựng nhà vệ sinh, sân, nhà bảo vệ, khu vui chơi trường MN Ngư Thủy Bắc (KV Tân Hòa)</t>
  </si>
  <si>
    <t>7909146</t>
  </si>
  <si>
    <t>Xây dựng nhà vệ sinh giáo viên + học sinh trường THCS Ngư Thủy Bắc</t>
  </si>
  <si>
    <t>7910849</t>
  </si>
  <si>
    <t>Cải tạo, sửa chữa nhà lớp học 2 tầng 8 phòng trường THCS Ngư Thủy Bắc</t>
  </si>
  <si>
    <t>7910852</t>
  </si>
  <si>
    <t>603 ngày 01/11/2021</t>
  </si>
  <si>
    <t>Nhà hiệu bộ trường MN NGư Thủy Bắc (Khu vực Tân Hải)</t>
  </si>
  <si>
    <t>7912557</t>
  </si>
  <si>
    <t>Xây dựng đài truyền thanh, xã Ngư Thủy Bắc</t>
  </si>
  <si>
    <t>7917672</t>
  </si>
  <si>
    <t>Cung cấp, lắp đặt thiết bị đài truyền thanh cấp xã, xã Ngư Thủy Bắc</t>
  </si>
  <si>
    <t>7928272</t>
  </si>
  <si>
    <t>635 ngày 22/11/2021</t>
  </si>
  <si>
    <t>Đường nối thôn Tân Hòa và Tân Thuận, xã Ngư Thủy Bắc</t>
  </si>
  <si>
    <t>7756561</t>
  </si>
  <si>
    <t xml:space="preserve"> Sữa chữa nâng cấp tuyến đường thôn Tân Hòa, xã Ngư Thủy Bắc</t>
  </si>
  <si>
    <t>7817551</t>
  </si>
  <si>
    <t xml:space="preserve"> Đường từ bãi tràn Tân Hải đến bưu điện văn hóa xã, xã Ngư Thủy Bắc</t>
  </si>
  <si>
    <t>7843404</t>
  </si>
  <si>
    <t xml:space="preserve"> Đường GTNT thôn Tân Hòa, xã Ngư Thủy Bắc</t>
  </si>
  <si>
    <t>7843405</t>
  </si>
  <si>
    <t xml:space="preserve"> Đường nối đường liên xã đến bãi tràn thôn Tân Hải, xã Ngư Thủy Bắc</t>
  </si>
  <si>
    <t>7843410</t>
  </si>
  <si>
    <t xml:space="preserve"> Đường từ 565 đi bến cá thôn Trung Thành, xã Ngư Thủy Bắc (Tuyến 2)</t>
  </si>
  <si>
    <t>7919571</t>
  </si>
  <si>
    <t>XÃ HỒNG THỦY</t>
  </si>
  <si>
    <t>Cải tạo sửa chữa nhà vệ sinh và phòng tắm trụ sở UBND xã, khu vệ sinh nhà văn hóa xã, tu sửa hệ thống loa truyền thanh và bàn ghế nhà hội trường xã Hồng Thủy</t>
  </si>
  <si>
    <t xml:space="preserve">UBND xã Hồng Thủy </t>
  </si>
  <si>
    <t>7941142</t>
  </si>
  <si>
    <t>Số 1083.ngày 30/12/2021</t>
  </si>
  <si>
    <t>Nhà để xe học sinh, khu vận động và sơn nhà hiệu bộ 1 tầng Trường TH số 2 Hồng Thủy</t>
  </si>
  <si>
    <t>7918697</t>
  </si>
  <si>
    <t>Số  871 ngày 28/9/2021</t>
  </si>
  <si>
    <t>Sửa chữa đường GTNT các thôn xã Hồng Thủy</t>
  </si>
  <si>
    <t>7978984</t>
  </si>
  <si>
    <t>XÃ CAM THỦY</t>
  </si>
  <si>
    <t>Xây dựng bể bơi Trường TH&amp;THCS Cam Thủy</t>
  </si>
  <si>
    <t xml:space="preserve">UBND xã Cam Thủy </t>
  </si>
  <si>
    <t>7906382</t>
  </si>
  <si>
    <t>Số 596.ngày 27/12/2021</t>
  </si>
  <si>
    <t>Nâng cấp đường nội đồng chăm nội HTX Phong Lộc xã Cam Thủy</t>
  </si>
  <si>
    <t>7914086</t>
  </si>
  <si>
    <t>Số  411 ngày 17/9/2021</t>
  </si>
  <si>
    <t>Nhà hoạt động thể chất ngoài trời + nhà bảo vệ Trường MN Cam Thủy</t>
  </si>
  <si>
    <t>7927512</t>
  </si>
  <si>
    <t>Số 595 ngày 27/12/2021</t>
  </si>
  <si>
    <t>Nâng cấp đường nội đồng Bến Chùa HTX Phong Lộc xã Cam Thủy</t>
  </si>
  <si>
    <t>7912769</t>
  </si>
  <si>
    <t>Số  406 ngày 09/9/2021</t>
  </si>
  <si>
    <t>TT NT LỆ NINH</t>
  </si>
  <si>
    <t>UBND thị trấn NT Lệ Ninh</t>
  </si>
  <si>
    <t>số 357/QĐ-UBND ngày 20/9/2021</t>
  </si>
  <si>
    <t>số 243/QĐ-UBND ngày 15/7/2021</t>
  </si>
  <si>
    <t>số 468QĐ-UBND ngày 21/11/2021</t>
  </si>
  <si>
    <t>NGUỒN VỐN CẤP XÃ QUẢN LÝ</t>
  </si>
  <si>
    <t>NGUỒN VỐN CẤP HUYỆN QUẢN LÝ</t>
  </si>
  <si>
    <t>HUYỆN LỆ THỦY</t>
  </si>
  <si>
    <t xml:space="preserve">ĐVT: Đồng </t>
  </si>
  <si>
    <t xml:space="preserve">Danh mục dự án </t>
  </si>
  <si>
    <t xml:space="preserve">Chủ đầu tư </t>
  </si>
  <si>
    <t xml:space="preserve">Số vốn năm 2021 đến hết ngày 31/01/2022 chưa giải ngân </t>
  </si>
  <si>
    <t xml:space="preserve">Quyết định giao vốn </t>
  </si>
  <si>
    <t xml:space="preserve">Thuộc trường hợp tại khoản 1 Điều 48 Nghị định 40/2020/NĐ-CP </t>
  </si>
  <si>
    <t xml:space="preserve">NGUỒN VỐN TẬP TRUNG </t>
  </si>
  <si>
    <t xml:space="preserve">NGUỒN VỐN THU TIỀN SỬ DỤNG ĐẤT </t>
  </si>
  <si>
    <t>Xây dựng nhà vệ sinh, nhà bảo vệ và thư viện xanh trường TH Quảng Tùng</t>
  </si>
  <si>
    <t xml:space="preserve">UBND xã Quảng Tùng </t>
  </si>
  <si>
    <t xml:space="preserve">QĐ số 1191/QĐ-UBND ngày 24/12/2021 của UBND xã Quảng Tùng </t>
  </si>
  <si>
    <t>Sửa chữa hệ thống kênh tưới tại thôn Thanh Sơn</t>
  </si>
  <si>
    <t xml:space="preserve">UBND xã Quảng Thanh </t>
  </si>
  <si>
    <t xml:space="preserve">QĐ số 01/QĐ-UBND ngày 11/01/2021 của UBND xã Quảng Thanh </t>
  </si>
  <si>
    <t>Xây dựng hàng rào, sân trường và mương thoát nước trường Mn Quảng Xuân</t>
  </si>
  <si>
    <t xml:space="preserve">UBND xã Quảng Xuân </t>
  </si>
  <si>
    <t xml:space="preserve">QĐ số 188/QĐ-UBND ngày 01/12/2021 của UBND xã Quảng Xuân </t>
  </si>
  <si>
    <t xml:space="preserve"> </t>
  </si>
  <si>
    <t>Do dịch bệnh nên CT chưa hoàn thành.(Điểm đ Khoản 1 Điều 48 Nghị định 40/2020/NĐ-CP)</t>
  </si>
  <si>
    <t xml:space="preserve">Chi phí thẩm tra, quyết toán (Điểm c, đ Khoản 1 Điều 48 Nghị định 40/2020/NĐ-CP </t>
  </si>
  <si>
    <t xml:space="preserve">Do dịch bệnh nên CT chưa hoàn thành (Điểm c, đ Khoản 1 Điều 48 Nghị định 40/2020/NĐ-CP) </t>
  </si>
  <si>
    <t>NGUỒN VỐN CẤP XÃ</t>
  </si>
  <si>
    <t>Đường giao thông nội thị khu phố 5 phường Ba Đồn</t>
  </si>
  <si>
    <t>UBND phường 
Ba Đồn</t>
  </si>
  <si>
    <t>Ba Đồn</t>
  </si>
  <si>
    <t xml:space="preserve"> 
Ba Đồn</t>
  </si>
  <si>
    <t>Trường TH số 1 phường Ba Đồn, thị xã Ba Đồn (6 phòng)</t>
  </si>
  <si>
    <t>Nâng cấp tuyến đường trục chính thôn Vĩnh Lộc xã Quảng Lộc</t>
  </si>
  <si>
    <t>UBND xã Quảng Lộc</t>
  </si>
  <si>
    <t>3670/QĐ-UBND ngày 29/10/2018</t>
  </si>
  <si>
    <t xml:space="preserve">92/BC-UBND ngày 04/04/2022 của UBND thị xã </t>
  </si>
  <si>
    <t>3006/QĐ-UBND ngày 25/10/2014;
1167/QĐ-UBND ngày 04/04/2017</t>
  </si>
  <si>
    <t>3058/QĐ-UBND ngày 29/10/2015</t>
  </si>
  <si>
    <t>Kế hoạch năm 2021</t>
  </si>
  <si>
    <t xml:space="preserve">Nâng cấp sân vận động xã Quảng Thủy (Xây dựng điểm vui chơi thể dục thể thao giải trí cho trẻ em và người cao tuổi) </t>
  </si>
  <si>
    <t>UBND xã 
Quảng Thủy</t>
  </si>
  <si>
    <t>Quyết định số 3217/QĐ-UBND ngày 28/12/2020</t>
  </si>
  <si>
    <t>Xử lý khẩn cấp hệ thống thoát nước, xây dựng đường và vỉa hè từ NHCS đến nhà văn hoá KP4</t>
  </si>
  <si>
    <t>UBND Phường
Ba Đồn</t>
  </si>
  <si>
    <t xml:space="preserve">Nâng cấp 02 tuyến đường và vỉa hè khu dân cư mới thị xã Ba Đồn </t>
  </si>
  <si>
    <t>BQL dự án ĐTXD&amp;PTQĐ thị xã</t>
  </si>
  <si>
    <t>Quyết định số 2758/QĐ-UBND ngày 20/10/2021</t>
  </si>
  <si>
    <t>Đường bê tông từ nhà văn hóa Thượng thủy đến trước nhà anh Đề thôn Trung Thủy</t>
  </si>
  <si>
    <t>Quyết định số 3413/QĐ-UBND ngày 14/12/2021</t>
  </si>
  <si>
    <t>Bê tông đường từ Mệ dùng qua nhà văn hóa đông Bắc đến đường bê tông liên thôn</t>
  </si>
  <si>
    <t>Khắc phục khẩn cấp tuyến đường giao thông KP3, phường Ba Đồn, thị xã Ba Đồn</t>
  </si>
  <si>
    <t>Hệ thống điện chiếu sáng các tuyến đường nội thị thị xã Ba Đồn.
Tuyến 1: Điện chiếu sáng đường Phan Bội Châu (đoạn từ QL12A đi Trung tâm Dạy nghề cũ)
Tuyến 2: Điện chiếu sáng đường Lý Thường Kiệt</t>
  </si>
  <si>
    <t>Ban quản lý
 các CTCC</t>
  </si>
  <si>
    <t>Nâng cấp 02 tuyến đường và vỉa hè khu dân cư mới thị xã Ba Đồn</t>
  </si>
  <si>
    <t>Quyết định số 258/QĐ-UBND ngày 29/01/2021</t>
  </si>
  <si>
    <t>Hạ tầng tuyến đường từ cầu Quảng Hải kết nối các tuyến đường chính qua các xã Vùng Nam, thị xã Ba Đồn (Giai đoạn 1)</t>
  </si>
  <si>
    <t>Quyết định số 3408/QĐ-UBND ngày 14/12/2021</t>
  </si>
  <si>
    <t>KCH kênh mương chính phục vụ sản xuất nông nghiệp xã Quảng Hải</t>
  </si>
  <si>
    <t xml:space="preserve">UBND xã
 Quảng Hải </t>
  </si>
  <si>
    <t>Quyết định số 2160/QĐ-UBND ngày 06/9/2021</t>
  </si>
  <si>
    <t xml:space="preserve">Cải tạo nhà làm việc trụ sở UBMT và các đoàn thể </t>
  </si>
  <si>
    <t>UBMT TQVN 
thị xã</t>
  </si>
  <si>
    <t>Xây dựng các tuyến mương thoát lũ kết hợp mở rộng đường giao thông từ khu dân cư TDP Đình Chùa + Bến chợ ra Sông Gianh</t>
  </si>
  <si>
    <t>UBND phường 
Quảng Thuận</t>
  </si>
  <si>
    <t>Hạ tầng đường giao thông kết hợp kè đoạn từ cầu đi xóm 4 thôn Cồn Sẽ xã Quảng Lộc</t>
  </si>
  <si>
    <t xml:space="preserve">UBND xã
 Quảng Lộc </t>
  </si>
  <si>
    <t>Quy hoạch chi tiết khu Tiểu thủ công nghiệp tại phường Quảng Thọ, thị xã Ba Đồn, tỷ lệ 1/500</t>
  </si>
  <si>
    <t>Phòng Quản lý 
đô thị thị xã</t>
  </si>
  <si>
    <t>Quy hoạch chi tiết khu Tiểu thủ công nghiệp tại phường Q.Thuận, thị xã Ba Đồn, tỷ lệ 1/500</t>
  </si>
  <si>
    <t>Quy chế Quản lý kiến trúc thị xã Ba Đồn, tỉnh Quảng Bình</t>
  </si>
  <si>
    <t>Dự án đo đạc, chỉnh lý bản đồ địa chính phường Quảng Phong, thị xã Ba Đồn, tỉnh Quảng Bình</t>
  </si>
  <si>
    <t>Phòng Tài nguyên và
 Môi trường thị xã</t>
  </si>
  <si>
    <t>Quyết định số 3390/QĐ-UBND ngày 10/12/2021</t>
  </si>
  <si>
    <t>UBND xã Quảng Sơn</t>
  </si>
  <si>
    <t xml:space="preserve">Nguồn Nâng cấp đô thị </t>
  </si>
  <si>
    <t>Công viên lễ hội đình làng Phan Long Ba Đồn. HM: Công viên cây xanh, sân khấu lễ hội, khu đi bộ và hệ thống thoát nước</t>
  </si>
  <si>
    <t>UBND phường Ba Đồn</t>
  </si>
  <si>
    <t>Quyết định số 3313/QĐ-UBND ngày 31/12/2020</t>
  </si>
  <si>
    <t>Nguồn vượt thu quỹ đất năm 2019 của Tỉnh tại QĐ 212 ngày 20/01/2021</t>
  </si>
  <si>
    <t xml:space="preserve">Cống Bàu vành (trên kênh Hói Trường) </t>
  </si>
  <si>
    <t>Phòng Kinh tế thị xã</t>
  </si>
  <si>
    <t>Quyết định số 696/QĐ-UBND ngày 05/4/2021</t>
  </si>
  <si>
    <t>Nguồn vượt thu quỹ đất năm 2020 của Tỉnh tại QĐ 627 ngày 23/02/2021</t>
  </si>
  <si>
    <t>Gia cố, khắc phục khẩn cấp tuyến đê kè Hữu Gianh, đoạn qua xã Quảng Trung và xã Quảng Tiên, thị xã Ba Đồn</t>
  </si>
  <si>
    <t>BQL dự án ĐTXD &amp; PTQĐ thị xã</t>
  </si>
  <si>
    <t>Quyết định số 1277/QĐ-UBND ngày 24/6/2021</t>
  </si>
  <si>
    <t>Nguồn vốn sự nghiệp thuộc ngân sách tỉnh năm 2021 tại QĐ 3873 ngày 29/11/2021</t>
  </si>
  <si>
    <t>Hệ thống mương đầu nguồn và trạm bơm điện số 2 xã Quảng Tân</t>
  </si>
  <si>
    <t>UBND xã
 Quảng Tân</t>
  </si>
  <si>
    <t>Quyết định số 3388/QĐ-UBND ngày 10/12/2021</t>
  </si>
  <si>
    <t>THỊ XÃ BA ĐỒN</t>
  </si>
  <si>
    <t>Cải tạo, nâng cấp tầng 2 trường Mầm non Quảng Thuận khu vực 2</t>
  </si>
  <si>
    <t>Quyết định số 1600/QĐ-UBND ngày 25/11/2021</t>
  </si>
  <si>
    <t>Hàng rào, cổng, nhà vệ sinh trường TH số 2 Ba Đồn</t>
  </si>
  <si>
    <t>Quyết định số 24/QĐ-UBND ngày 27/8/2021</t>
  </si>
  <si>
    <t>Sửa chữa khuôn viên nhà vệ sinh, nhà để xe trường THCS Quảng Phong</t>
  </si>
  <si>
    <t>UBND phường 
Quảng Phong</t>
  </si>
  <si>
    <t>Quyết định số 3492/QĐ-UBND ngày 21/12/2021</t>
  </si>
  <si>
    <t xml:space="preserve">Nâng cấp các tuyến mương tiêu TDP 1,3,4 phường Quảng Phong </t>
  </si>
  <si>
    <t xml:space="preserve">UBND phường Quảng Phong </t>
  </si>
  <si>
    <t>Quyết định số 110/QĐ-UBND ngày 13/5/2021</t>
  </si>
  <si>
    <t xml:space="preserve">Đường, mương bê tông lối xóm TDP 7 phường Quảng Phong </t>
  </si>
  <si>
    <t xml:space="preserve">Gia cố mái taluy đường, mương tiêu TDP 2 phường Quảng Phong </t>
  </si>
  <si>
    <t xml:space="preserve">Tuyến mương tiêu TDP cầu phường Quảng Phong </t>
  </si>
  <si>
    <t xml:space="preserve">Sân vận động phường Quảng Phong </t>
  </si>
  <si>
    <t>Tuyến đường liên tổ dân phố phường Quảng Phong (GĐ 2)</t>
  </si>
  <si>
    <t>Sửa chửa mương tưới tiêu TDP 6 - 7 phường Quảng Phong</t>
  </si>
  <si>
    <t xml:space="preserve">Các trục đường giao thông TDP 6 phường Quảng Phong </t>
  </si>
  <si>
    <t xml:space="preserve">Mở rộng đường và làm mới mương thoát nước tuyến đường trục chính từ TDP 5 đến TDP 8 phường Quảng Phong thị xã Ba Đồn </t>
  </si>
  <si>
    <t xml:space="preserve">Mở rộng đường và làm mới mương thoát nước tuyến đường trục chính từ TDP 1 đến TDP 5 phường Quảng Phong thị xã Ba Đồn </t>
  </si>
  <si>
    <t xml:space="preserve">Sửa chửa cải tạo nhà văn phòng làm việc hiệu bộ trường THCS Quảng phong </t>
  </si>
  <si>
    <t xml:space="preserve">Nhà văn hóa TDP 1 Phường Quảng Phong </t>
  </si>
  <si>
    <t>Hỗ trợ lắp đặt Camera tại TDP Trường Sơn phường Quảng Long</t>
  </si>
  <si>
    <t xml:space="preserve">UBND phường Quảng Long </t>
  </si>
  <si>
    <t>Quyết định số 245/QĐ-UBND ngày 05/8/2021</t>
  </si>
  <si>
    <t>Nâng cấp hệ thống đài truyền thanh phường Quảng Long</t>
  </si>
  <si>
    <t>Quyết định số 435/QĐ-UBND ngày 12/11/2021</t>
  </si>
  <si>
    <t>Sữa chữa, bù vá hư hỏng các tuyến đường xã Quảng Hải</t>
  </si>
  <si>
    <t>UBND xã Quảng Hải</t>
  </si>
  <si>
    <t>Quyết định số 68/QĐ-UBND ngày 26/05/2021</t>
  </si>
  <si>
    <t>Đầu tư xây dựng cơ sở hạ tầng trường Tiểu học và THCS Quảng Thuỷ</t>
  </si>
  <si>
    <t>UBND xã Quảng Thủy</t>
  </si>
  <si>
    <t>Quyết định số 137/QĐ-UBND ngày 16/8/2021</t>
  </si>
  <si>
    <t>Đầu tư xây dựng cơ sở hạ tầng trường Mầm Non Quảng Thuỷ</t>
  </si>
  <si>
    <t>Đường bê tông từ nhà anh Lịch thôn Nam Thuỷ ra nhà anh Thuận thôn Trung Thuỷ</t>
  </si>
  <si>
    <t>Đường bê tông từ nhà mệ Luyên thôn Nam Thuỷ đến sau nha ông Cõi thôn Nam Thuỷ</t>
  </si>
  <si>
    <t>Đường bê tông từ nhà mệ Vì thôn Đông Bắc xuống nhà Tư tuệ thôn Đông Bắc</t>
  </si>
  <si>
    <t>Bê tông đường từ Ngã tư trước nhà ông Lung đến sau hồi ông Đình, xóm lái</t>
  </si>
  <si>
    <t>Bê tông tuyến đường từ trước nhà anh Tư đến nhà anh Giang, xóm mới</t>
  </si>
  <si>
    <t>Nâng cấp sân vận động xã Quảng Thuỷ ( XD điểm vui chơi  thể dục thể thao giải trí cho trẻ em và người cao tuổi)</t>
  </si>
  <si>
    <t>Xây dựng đình Chợ</t>
  </si>
  <si>
    <t>Quyết định số 257/QĐ-UBND ngày 08/11/2021</t>
  </si>
  <si>
    <t>Đường bê tông xóm 3 thôn Biểu Lệ</t>
  </si>
  <si>
    <t>UBND xã 
Quảng Trung</t>
  </si>
  <si>
    <t>Quyết định số 30/QĐ-UBND ngày 30/3/2021</t>
  </si>
  <si>
    <t>Bê tông hóa các tuyến đường nội thôn thôn thượng thôn xã Quảng Trung.</t>
  </si>
  <si>
    <t>7637760</t>
  </si>
  <si>
    <t>Quyết định số 140/QĐ-UBND ngày 09/8/2021</t>
  </si>
  <si>
    <t>Sửa chữa, nâng cấp kênh tưới vùng Tiền Môn thôn Trung Thượng, xã Quảng Trung.</t>
  </si>
  <si>
    <t>7765830</t>
  </si>
  <si>
    <t>Phòng chức năng bộ môn Trường mầm non xã Quảng Trung</t>
  </si>
  <si>
    <t>7792561</t>
  </si>
  <si>
    <t>Quyết định số 151/QĐ-UBND ngày 17/8/2021</t>
  </si>
  <si>
    <t>Nâng cấp các tuyến đường nội thôn thôn Trung Thôn xã Quảng Trung</t>
  </si>
  <si>
    <t>7844301</t>
  </si>
  <si>
    <t>Nâng cấp tuyến đường nội đồng thôn Biểu Lệ xã Quảng Trung</t>
  </si>
  <si>
    <t>7916078</t>
  </si>
  <si>
    <t>Quyết định số 184/QĐ-UBND ngày 14/9/2021</t>
  </si>
  <si>
    <t>Nâng cấp tuyến đường nội đồng từ xóm 01 thôn Thượng Thôn ra cánh đồng sản xuất nông nghiệp thôn Công Hòa, xã Quảng Trung, thị xã Ba Đồn</t>
  </si>
  <si>
    <t>7836370</t>
  </si>
  <si>
    <t>Đầu tư xây dựng các tuyến đường giao thông bê tông liên thôn xã Quảng Trung</t>
  </si>
  <si>
    <t>7844304</t>
  </si>
  <si>
    <t>Quyết định số 149/QĐ-UBND ngày 16/8/2021</t>
  </si>
  <si>
    <t>Tuyến kênh Thầy Oải thôn Trung Thôn và thôn Thượng Thôn xã Quảng Trung, thị xã Ba Đồn.</t>
  </si>
  <si>
    <t>7850740</t>
  </si>
  <si>
    <t>Đường giao thông liên thôn Cồn Nâm đi Minh Hà xã Quảng Minh</t>
  </si>
  <si>
    <t>UBND xã
 Quảng Minh</t>
  </si>
  <si>
    <t>7462120</t>
  </si>
  <si>
    <t>Quyết định số 522/QĐ-UBND ngày 10/8/2021</t>
  </si>
  <si>
    <t xml:space="preserve">Nâng cấp tu sửa Chợ Mới Minh Lệ </t>
  </si>
  <si>
    <t>7595588</t>
  </si>
  <si>
    <t>Sân Vận động thể dục thể thao xã Quảng Minh</t>
  </si>
  <si>
    <t>Nguồn vượt thu quỹ đất năm 2019 của Tỉnh QĐ 212 ngày 20/01/2021</t>
  </si>
  <si>
    <t>Kiên cố hoá Kênh mương Thôn Thọ Hạ xã Quảng Sơn</t>
  </si>
  <si>
    <t>Quyết định số 682/QĐ-UBND ngày 02/4/2021</t>
  </si>
  <si>
    <t>Kiên cố hoá Kênh mương xã Quảng Hải</t>
  </si>
  <si>
    <t>Nâng cấp các tuyến mương xã Quảng Trung</t>
  </si>
  <si>
    <t>UBND xã Quảng Trung</t>
  </si>
  <si>
    <t>Xây dựng Kênh mương nội đồng TDP Trường Sơn phường Quảng Long</t>
  </si>
  <si>
    <t>UBND phường Quảng Long</t>
  </si>
  <si>
    <t>Kiên cố hóa kênh mương thôn Linh Cận Sơn xã Quảng Sơn</t>
  </si>
  <si>
    <t>Nâng cấp sửa chữa Kênh mương HTX Phù Trịch</t>
  </si>
  <si>
    <t>Kênh mương nội đồng thôn Minh Sơn đi thôn Bắc Sơn xã Quảng Sơn</t>
  </si>
  <si>
    <t>Nguồn Sự nghiệp GD thuộc NS thị xã hỗ trợ</t>
  </si>
  <si>
    <t>Xây dựng rào rào phía đông, phía tây và phía nam trường TH số 1 Ba Đồn</t>
  </si>
  <si>
    <t>Quyết định số 141/QĐ-UBND ngày 18/01/2021</t>
  </si>
  <si>
    <t>Nhà lớp học 2 tầng 6 phòng trường TH số 1 Ba Đồn</t>
  </si>
  <si>
    <t>Nguồn Dự phòng thuộc NS thị xã hỗ trợ</t>
  </si>
  <si>
    <t>Khắc phục khẩn cấp các tuyến đường giao thông phục vụ sinh hoạt đi lại của nhân dân xã Quảng Hải</t>
  </si>
  <si>
    <t>Quyết định số 3556/QĐ-UBND ngày 24/12/2021</t>
  </si>
  <si>
    <t>62/BC-UBND ngày 30/03/2022 của UBND huyện Quảng Trạch</t>
  </si>
  <si>
    <t>Chi phí thẩm tra quyết toán (Điểm c Khoản 1 Điều 48 Nghị định 40/2020/NĐ-CP</t>
  </si>
  <si>
    <t>Nguyên nhân của các dự án này theo điểm đ, khoản 1 điều 48 của NĐ 40/NĐ-CP (dự án bị ảnh hưởng tiến độ do dịch bệnh, nguyên nhân khách quan không thể lường trước được và không thể khắc phục được mặc dù đã áp dụng mọi biện pháp cần thiết và khả năng cho phép)</t>
  </si>
  <si>
    <t>Chi phí thẩm tra quyết toán và các khoản chi khác (Điểm c Khoản 1 Điều 48 Nghị định 40/2020/NĐ-CP)</t>
  </si>
  <si>
    <t>Do vướng GPMB và ảnh hưởng của dịch bệnh Covid 19 nên không giải ngân hết số vốn bố trí theo thời gian quy định (Điểm c, đ Khoản 1 Điều 48 Nghị định 40/2020/NĐ-CP)</t>
  </si>
  <si>
    <t>Vướng mắc điều chỉnh quy hoạch
 và ảnh hưởng của dịch bệnh Covid 19 nên không giải ngân hết số vốn bố trí theo thời gian quy định (Điểm c, đ Khoản 1 Điều 48 Nghị định 40/2020/NĐ-CP)</t>
  </si>
  <si>
    <t>Chi phí thẩm tra quyết toán (Điểm c Khoản 1 Điều 48 Nghị định 40/2020/NĐ-CP)</t>
  </si>
  <si>
    <t>HUYỆN QUẢNG TRẠCH</t>
  </si>
  <si>
    <t>HUYỆN MINH HÓA</t>
  </si>
  <si>
    <t>Nguyên nhân của dự án này theo điểm c, đ, khoản 1 điều 48 của NĐ 40/NĐ-CP</t>
  </si>
  <si>
    <t>Nguyên nhân của dự án này theo điểm đ, khoản 1 điều 48 của NĐ 40/NĐ-CP</t>
  </si>
  <si>
    <t>Quyết định số 89/QĐ-UBND xã ngày 204/8/2021</t>
  </si>
  <si>
    <t>Sân bê tông, khu vui chơi công cộng phường Đức Ninh Đông</t>
  </si>
  <si>
    <t>Thoát nước Tổ dân phố Đức Trường</t>
  </si>
  <si>
    <t>Sửa chữa kênh mương nội đồng phường Bắc Nghĩa, thành phố Đồng Hới</t>
  </si>
  <si>
    <t>Phường Bắc Nghĩa</t>
  </si>
  <si>
    <t>Quyết định số 2788/QĐ-UBND ngày 28/05/2021</t>
  </si>
  <si>
    <t>Sữa chữa các tuyến đường TDP 8, 13 phường Bắc Lý</t>
  </si>
  <si>
    <t>UBND Phường Bắc Lý</t>
  </si>
  <si>
    <t>QĐ số 2602 ngày 17/5/2021</t>
  </si>
  <si>
    <t>Xây dựng đường nội vùng nghĩa trang nhân dân khu vực I phường Bắc Lý</t>
  </si>
  <si>
    <t>Xây dựng đường nội vùng nghĩa trang nhân dân khu vực II phường Bắc Lý</t>
  </si>
  <si>
    <t>QĐ số 6598 ngày 08/11/2021</t>
  </si>
  <si>
    <t>Nâng cấp sữa chữa tuyến đường ngõ 84 Tôn Thất Tùng , đường Đặng Thái Thân TDP 10, đường Bùi Viện TDP 11 phường Bắc Lý</t>
  </si>
  <si>
    <t>QĐ số 7319 ngày 06/12/2021</t>
  </si>
  <si>
    <t>Nâng cấp, sữa chữa đập, cống lấy nước và hệ thống kè Hồ Bàu Cúi phường Bắc Lý</t>
  </si>
  <si>
    <t>Cổng hàng rào, sân bê tông và khu vui chơi trẻ em trường MN Bắc Lý ( Điểm trường khu công nghiệp Tây Bắc TP Đồng Hới)</t>
  </si>
  <si>
    <t xml:space="preserve">QĐ số 72 ngày 
07/01/2021 </t>
  </si>
  <si>
    <t>QĐ số 05 ngày 05/01/2021 + QĐ 248 ngày 19/8/2021</t>
  </si>
  <si>
    <t>Tuyến bê tông hóa kênh mương Cồn Giữa - Hói Đâu-HTX Trung Nghĩa</t>
  </si>
  <si>
    <t xml:space="preserve">QD số 823 ngày 
22/12/2021 </t>
  </si>
  <si>
    <t>QD số 577 ngày 18/8/2021</t>
  </si>
  <si>
    <t>Nhà giao dịch một cửa UBND phường Đồng Sơn (NSP)</t>
  </si>
  <si>
    <t>QĐ số 354 ngày 30/11/2021</t>
  </si>
  <si>
    <t>Các trục đường vào TDP 10,11(NSP)</t>
  </si>
  <si>
    <t>Tại Quyêt định số 4653/QĐ-UBND ngày 30/12/2021</t>
  </si>
  <si>
    <t>3346/QĐ-UBND ngày 09/10/2018</t>
  </si>
  <si>
    <t>UBND phường Hải Thành</t>
  </si>
  <si>
    <t xml:space="preserve">Thanh quyết toán  (Điểm c Khoản 1 Điều 48 Nghị định 40/2020/NĐ-CP) </t>
  </si>
  <si>
    <t>Nhà lớp học và chức năng 2 tầng 8 phòng trường tiểu học Hải Thành</t>
  </si>
  <si>
    <t>Quyết định số 226/QĐ-UBND xã ngày 15/12/2020</t>
  </si>
  <si>
    <t>D</t>
  </si>
  <si>
    <t>ĐỊA PHƯƠNG</t>
  </si>
  <si>
    <t>KẾ HOẠCH 2021 KÉO DÀI SANG NĂM 2022</t>
  </si>
  <si>
    <t>KẾ HOẠCH ĐẦU TƯ CÔNG VỐN NGÂN SÁCH ĐỊA PHƯƠNG NĂM 2021 DO CẤP HUYỆN, CẤP XÃ QUẢN LÝ KÉO DÀI THỜI GIAN THỰC HIỆN VÀ GIẢI NGÂN SANG NĂM 2022</t>
  </si>
  <si>
    <t>Huyện Lệ Thủy</t>
  </si>
  <si>
    <t>Huyện Quảng Ninh</t>
  </si>
  <si>
    <t>Huyện Bố Trạch</t>
  </si>
  <si>
    <t>Huyện Quảng Trạch</t>
  </si>
  <si>
    <t>Thị xã Ba Đồn</t>
  </si>
  <si>
    <t>Huyện Tuyên Hóa</t>
  </si>
  <si>
    <t>Huyện Minh Hóa</t>
  </si>
  <si>
    <t>Tổng số</t>
  </si>
  <si>
    <t>Cấp huyện</t>
  </si>
  <si>
    <t>cấp xã</t>
  </si>
  <si>
    <t xml:space="preserve">Kéo dài thời gian thực hiện và giải ngân kế hoạch đầu tư vốn 2021 sang năm 2022 </t>
  </si>
  <si>
    <t>Số 1569/QĐ-UBND    ngày 31/12/2020</t>
  </si>
  <si>
    <t>Điểm đ khoản 1 Điều 48 NĐ 40/2020/NĐ-CP</t>
  </si>
  <si>
    <t xml:space="preserve"> 269/QĐ-UBND 
Ngày 12/03/2021</t>
  </si>
  <si>
    <t xml:space="preserve">DANH MỤC DỰ ÁN ĐẦU TƯ CÔNG NGUỒN VỐN NGÂN SÁCH ĐỊA PHƯƠNG NĂM 2021 
DO CẤP HUYỆN,  XÃ QUẢN LÝ KÉO DÀI THỜI GIAN THỰC HIỆN VÀ GIẢI NGÂN SANG NĂM 2022 </t>
  </si>
  <si>
    <t>(Kèm theo Tờ trình số        /TTr-UBND ngày      tháng  04 năm 2022 của UBND tỉnh) )</t>
  </si>
  <si>
    <t>Điểm đ, khoản 1, điều 48, NĐ 40</t>
  </si>
  <si>
    <t xml:space="preserve">(Kèm theo Tờ trình số        /TTr-UBND ngày      tháng  04 năm 2022 của UBND tỉnh) </t>
  </si>
  <si>
    <t xml:space="preserve">Số   /QĐ-UBND ngày     của UBND xã….  </t>
  </si>
  <si>
    <t>Xã An Ninh</t>
  </si>
  <si>
    <t>Tường rào trường Mầm Non An Ninh</t>
  </si>
  <si>
    <t>UBND xã</t>
  </si>
  <si>
    <t>Điểm d, d Khoản 1 Điều 48 NĐ số 40/2020/NĐ-CP ngày 06/4/2020 của Chính phủ</t>
  </si>
  <si>
    <t xml:space="preserve">Số 66  /QĐ-UBND ngày 21/2/2022    của UBND xã An Ninh </t>
  </si>
  <si>
    <t>Nhà vệ sinh trường tiểu học số 1 An Ninh</t>
  </si>
  <si>
    <t>Sửa chửa kênh tưới Đại Hữu</t>
  </si>
  <si>
    <t>Đầu tư làm đường GT liên thôn tuyến Kim Nại - Phúc Nhĩ</t>
  </si>
  <si>
    <t>Xã Lương Ninh</t>
  </si>
  <si>
    <t>Đình làng Phú Cát, xã Lương Ninh</t>
  </si>
  <si>
    <t>UBND xã Lương Ninh</t>
  </si>
  <si>
    <t>157/SNN-FMCR ngày 26/01/2022</t>
  </si>
  <si>
    <t xml:space="preserve">119/UBND-TCKH ngày 14/02/2022; 310/UBND-TCKH Ngày 7/4/2022 </t>
  </si>
  <si>
    <t xml:space="preserve">23/BC-THCS&amp;THPT TH ngày 21/02/2022; 310/UBND-TCKH Ngày 7/4/2022 </t>
  </si>
  <si>
    <t xml:space="preserve">119/UBND-TCKH ngày 14/02/2022; 
310/UBND-TCKH Ngày 7/4/2022  </t>
  </si>
  <si>
    <t xml:space="preserve">119/UBND-TCKH ngày 14/02/2022; 310/UBND-TCKH Ngày 7/4/2022  </t>
  </si>
  <si>
    <t xml:space="preserve">119/UBND-TCKH ngày 14/02/2022;
310/UBND-TCKH Ngày 7/4/2022  </t>
  </si>
  <si>
    <t xml:space="preserve">119/UBND-TCKH ngày 14/02/2022 310/UBND-TCKH Ngày 7/4/2022 </t>
  </si>
  <si>
    <t xml:space="preserve">119/UBND -TCKH ngày 14/2/2020;
310/UBND-TCKH Ngày 7/4/2022 </t>
  </si>
  <si>
    <t xml:space="preserve">119/UBND -TCKH ngày 14/2/2021; 310/UBND-TCKH Ngày 7/4/2022 </t>
  </si>
  <si>
    <t xml:space="preserve">119/UBND -TCKH ngày 14/2/2022; 310/UBND-TCKH Ngày 7/4/2022 </t>
  </si>
  <si>
    <t>449/UBND-TCKH ngày 31/03/2022 của UBND Thành phố Đồng Hới</t>
  </si>
  <si>
    <t>92/BC-UBND ngày 04/04/2022 của UBND thị xã Ba Đồn</t>
  </si>
  <si>
    <t>15/TTr-UBND ngày 9/02/2022 UBND xã Võ Ninh</t>
  </si>
  <si>
    <t>387/BCH-HC ngày 14/02/2022 của BCH Bộ đội biên phòng tỉnh</t>
  </si>
  <si>
    <t>85/UBND ngày 15/2/2022 của UBND huyện Quảng Ninh</t>
  </si>
  <si>
    <t>Xã Hàm Ninh</t>
  </si>
  <si>
    <t>Đường GTNT xã Hàm Ninh năm 2021</t>
  </si>
  <si>
    <t>UBND xã Hàm Ninh</t>
  </si>
  <si>
    <t>Nghị quyết số 13/NQ-HĐND ngày 30/12/2020 của HĐND xã Hàm Ninh</t>
  </si>
  <si>
    <t>PHỤ LỤC I</t>
  </si>
  <si>
    <t>Xã Phong Hóa</t>
  </si>
  <si>
    <t>Xã Hương Hóa</t>
  </si>
  <si>
    <t>Xã Thanh Thạch</t>
  </si>
  <si>
    <t>Xã Mai Hóa</t>
  </si>
  <si>
    <t>Xã Châu Hóa</t>
  </si>
  <si>
    <t>Xã Sơn Hóa</t>
  </si>
  <si>
    <t>Xã Quảng Tùng</t>
  </si>
  <si>
    <t>Xã Quảng Thanh</t>
  </si>
  <si>
    <t>Xã Quảng Xuân</t>
  </si>
  <si>
    <t>Phường Quảng Thuận</t>
  </si>
  <si>
    <t>Phường Ba Đồn</t>
  </si>
  <si>
    <t>Phường Quảng Phong</t>
  </si>
  <si>
    <t>Phường Quảng Long</t>
  </si>
  <si>
    <t>Xã Quảng Hải</t>
  </si>
  <si>
    <t>Xã Quảng Thủy</t>
  </si>
  <si>
    <t>Xã Quảng Trung</t>
  </si>
  <si>
    <t>Xã Quảng Minh</t>
  </si>
  <si>
    <t>Xã Quảng Sơn</t>
  </si>
  <si>
    <t>Xã Quảng Lộc</t>
  </si>
  <si>
    <t>NGUỒN THU TIỀN SỬ DỤNG ĐẤT</t>
  </si>
  <si>
    <t>Phường Đồng Phú</t>
  </si>
  <si>
    <t>Xã Đức Ninh</t>
  </si>
  <si>
    <t>Xã Thuận Đức</t>
  </si>
  <si>
    <t>Xã Bảo Ninh</t>
  </si>
  <si>
    <t>Phường Đức Ninh Đông</t>
  </si>
  <si>
    <t>Xã Lộc Ninh</t>
  </si>
  <si>
    <t>Phường Nam Lý</t>
  </si>
  <si>
    <t>Xã Nghĩa Ninh</t>
  </si>
  <si>
    <t>Xã Quang Phú</t>
  </si>
  <si>
    <t>Phường Bắc Lý</t>
  </si>
  <si>
    <t>Phường Phú Hải</t>
  </si>
  <si>
    <t>Phường Hải Thành</t>
  </si>
  <si>
    <t>Phường Đồng Sơn</t>
  </si>
  <si>
    <t>PHỤ LỤC  II</t>
  </si>
  <si>
    <t>Hiện nay việc thi công công trình đã hoàn thành và trong thời gian hoàn thiện hồ sơ nghiệm thu quyết toán công trình, vì vậy còn một chi phí khác chưa giải ngân trong năm, xin kéo dài sang năm 2022 giải ngân, do Covid. (Điểm c,đ Khoản 1 Điều 48 Nghị định 40/2020/NĐ-CP)</t>
  </si>
  <si>
    <t xml:space="preserve">Vướng mắc thủ tục đấu nối do bên BOT Trường Thịnh chưa nhất trí và do Covid Đề nghị xin kéo dài phần vốn mới được cấp cuối năm 2021 (3.375 triệu đồng) để kéo dài tuyến nhằm phát huy hiệu quả dự án (Điểm c, đ Khoản 1 Điều 48 Nghị định 40/2020/NĐ-CP) </t>
  </si>
  <si>
    <t xml:space="preserve"> Đến nay, dự án đã cơ bản hoàn thành, tuy nhiên do covid nên chưa hoàn thành thủ tục nghiệm thu  một số hạng mục (như: hạng mục PCCC, gói thầu XL,...) dẫn đến việc chậm giải ngân. Dự án được bố trí kế hoạch vốn đề hoàn thành, không được bố trí vốn kế hoạch năm sau. (Điểm c Khoản 1 Điều 48 Nghị định 40/2020/NĐ-CP) </t>
  </si>
  <si>
    <t>4980/QĐ-UBND ngày 29/12/2020: 2.000 triệu đồng;
4275/QDD-UBND ngày 23/12/2021: Tăng 1.000 triệu đồng</t>
  </si>
  <si>
    <t>Số 1569/QĐ-UBND                           ngày 31/12/2020</t>
  </si>
  <si>
    <t>Số vốn còn lại 409,844 triệu đồng. Tuy nhiên, sau khi quyết toán công trình còn thiếu 47,081 triệu đồng xin kéo dài sang năm 2022</t>
  </si>
  <si>
    <t>Nhà lớp học 2 tầng 06 phòng trường cấp 1,2 xã Trường Thủy</t>
  </si>
  <si>
    <t>5362/QĐ-UBND ngày 25/10/2016</t>
  </si>
  <si>
    <t>UBND xã Trường Thủy</t>
  </si>
  <si>
    <t>E</t>
  </si>
  <si>
    <t>NGUỒN VỐN QUỸ ĐẤT GIAO ĐẦU NĂM VÀ NGUỒN VƯỢT THU TIỀN SỬ DỤNG ĐẤT NĂM 2020</t>
  </si>
  <si>
    <t>50/TTr-UBND ngày 20/03/2022
160/TTr-UBND ngày 26/04/2022</t>
  </si>
  <si>
    <t>CÔNG VĂN</t>
  </si>
  <si>
    <t>509/UBND-TCKH ngày 26/4/2022</t>
  </si>
  <si>
    <t xml:space="preserve">449/UBND-TCKH ngày 31/03/2022 </t>
  </si>
  <si>
    <t>337/UBND ngày 25/4/2022</t>
  </si>
  <si>
    <t>66/BC-UBND ngày 25/03/2022</t>
  </si>
  <si>
    <t>92A/BC-UBND ngày 04/04/2022</t>
  </si>
  <si>
    <t>Số 01/QĐ-UBND ngày 11/01/2021 của UBND xã Lương Ninh</t>
  </si>
  <si>
    <t>BIỂU II.1</t>
  </si>
  <si>
    <t>Nhà thường trực khuôn viên trường mầm non Lệ Ninh</t>
  </si>
  <si>
    <t>Xây dựng cầu máng và tuyến đường nội thị TDP 4 Thị trấn Nông trường Lệ Ninh</t>
  </si>
  <si>
    <t>Xây dựng đường bê tông các Tổ dân phố TT NT Lệ Ninh</t>
  </si>
  <si>
    <t>Biểu số II.2</t>
  </si>
  <si>
    <t>Biểu số II.3
DANH MỤC DỰ ÁN ĐẦU TƯ CÔNG NGUỒN VỐN NGÂN SÁCH ĐỊA PHƯƠNG NĂM 2021 
DO CẤP HUYỆN,  XÃ QUẢN LÝ KÉO DÀI THỜI GIAN THỰC HIỆN VÀ GIẢI NGÂN SANG NĂM 2022</t>
  </si>
  <si>
    <t>NGUỒN VỐN DO CẤP PHƯỜNG, XÃ QUẢN LÝ</t>
  </si>
  <si>
    <t>BIỂU SỐ II.4</t>
  </si>
  <si>
    <t>BIỂU SỐ II.5
 DANH MỤC DỰ ÁN ĐẦU TƯ CÔNG NGUỒN VỐN NGÂN SÁCH ĐỊA PHƯƠNG NĂM 2021 
DO CẤP HUYỆN,  XÃ QUẢN LÝ KÉO DÀI THỜI GIAN THỰC HIỆN VÀ GIẢI NGÂN SANG NĂM 2022</t>
  </si>
  <si>
    <t>NGUỒN VỐN THỊ XÃ QUẢN LÝ</t>
  </si>
  <si>
    <t xml:space="preserve">NGUÔN VỐN KHÁC </t>
  </si>
  <si>
    <r>
      <rPr>
        <b/>
        <sz val="14"/>
        <rFont val="Times New Roman"/>
        <family val="1"/>
      </rPr>
      <t>Biểu số II.6</t>
    </r>
    <r>
      <rPr>
        <b/>
        <sz val="12"/>
        <rFont val="Times New Roman"/>
        <family val="1"/>
      </rPr>
      <t xml:space="preserve">
DANH MỤC DỰ ÁN ĐẦU TƯ CÔNG NGUỒN VỐN NGÂN SÁCH ĐỊA PHƯƠNG NĂM 2021 
DO CẤP HUYỆN,  XÃ QUẢN LÝ KÉO DÀI THỜI GIAN THỰC HIỆN VÀ GIẢI NGÂN SANG NĂM 2022</t>
    </r>
  </si>
  <si>
    <t>Biểu số II.7</t>
  </si>
  <si>
    <t>Cổng, hàng rào khuôn viên trụ sở UBND xã Hóa Phúc</t>
  </si>
  <si>
    <t>Xây dựng hàng rào khuôn viên nhà văn hóa xã Hồng Hóa</t>
  </si>
  <si>
    <t>Cải tạo và mở rộng trụ sở làm việc huyện ủy Minh Hóa</t>
  </si>
  <si>
    <t>XD Trung tâm GDTC huyện Minh Hóa; Hạng mục:  Hàng rào, sân, cây xanh.</t>
  </si>
  <si>
    <t>XD phòng họp trực tuyến CQ huyện ủy Minh Hóa</t>
  </si>
  <si>
    <t>Khởi công - hoàn thành</t>
  </si>
  <si>
    <t>Tổng mức đầu tư</t>
  </si>
  <si>
    <t>2020-2021</t>
  </si>
  <si>
    <t>2022-2023</t>
  </si>
  <si>
    <t>2022-2024</t>
  </si>
  <si>
    <t>KC - HT</t>
  </si>
  <si>
    <t xml:space="preserve">Tổng mức đầu tư </t>
  </si>
  <si>
    <t>2021</t>
  </si>
  <si>
    <t>KC-HT</t>
  </si>
  <si>
    <t>2014 -2016</t>
  </si>
  <si>
    <t>2018-2021</t>
  </si>
  <si>
    <t>87/BC-UBND ngày 27/04/2022</t>
  </si>
  <si>
    <t>537/UBND ngày 13/04/2022</t>
  </si>
  <si>
    <t>310/UBND-TCKH ngày 07/04/2022; 374/UBND-TCKH ngày 27/04/2022</t>
  </si>
  <si>
    <t>2021 - 2023</t>
  </si>
  <si>
    <t>2021-2021</t>
  </si>
  <si>
    <t>2021-2024</t>
  </si>
  <si>
    <t>2020-2020</t>
  </si>
  <si>
    <t>2010-2011</t>
  </si>
  <si>
    <t>2015-2017</t>
  </si>
  <si>
    <t>2013-2014</t>
  </si>
  <si>
    <t>2013-2013</t>
  </si>
  <si>
    <t>2020</t>
  </si>
  <si>
    <t>2020 - 2021</t>
  </si>
  <si>
    <t>2021 - 2022</t>
  </si>
  <si>
    <t>2019 - 2021</t>
  </si>
  <si>
    <t>2020 - 2022</t>
  </si>
  <si>
    <t>300.000.000</t>
  </si>
  <si>
    <t xml:space="preserve"> KC-HT</t>
  </si>
  <si>
    <t>Khoa Dược - Bệnh viện Đa khoa huyện Quảng Ninh</t>
  </si>
  <si>
    <t>4196/QĐ-UBND ngày 30/10/2019</t>
  </si>
  <si>
    <t>Bệnh viện đa khoa huyện Quảng Ninh</t>
  </si>
  <si>
    <t>Do dịch covid 19; Bệnh viên bị 2 lần phong toả, công trình xây dựng nằm trong khu vực cách ly điều trị nên khó khăn trong quá trình thi công xây dựng. (Điểm  đ Khoản 1 Điều 48 Nghị định 40/2020/NĐ-CP)</t>
  </si>
  <si>
    <t>320/TTr-BVQN ngày 05/05/2022</t>
  </si>
  <si>
    <r>
      <t xml:space="preserve">TỔNG HỢP DỰ ÁN ĐẦU TƯ CÔNG NGUỒN NGÂN SÁCH ĐỊA PHƯƠNG KẾ HOẠCH 2021 DO CẤP TỈNH QUẢN LÝ KÉO DÀI THỜI GIAN THỰC HIỆN VÀ GIẢI NGÂN SANG NĂM 2022
</t>
    </r>
    <r>
      <rPr>
        <i/>
        <sz val="18"/>
        <rFont val="Times New Roman"/>
        <family val="1"/>
      </rPr>
      <t>(Kèm theo Tờ trình số        /TTr-UBND ngày      tháng    năm 2022 của UBND tỉnh)</t>
    </r>
  </si>
  <si>
    <t>Thời gian 
KC-HT</t>
  </si>
  <si>
    <t>2019
2021</t>
  </si>
  <si>
    <t>2021
2023</t>
  </si>
  <si>
    <t>2022
2025</t>
  </si>
  <si>
    <t>2021
2022</t>
  </si>
  <si>
    <t>2019 - 2020</t>
  </si>
  <si>
    <t>2021- 2023</t>
  </si>
  <si>
    <t>2020- 2021</t>
  </si>
  <si>
    <t>06/2021-11/2021</t>
  </si>
  <si>
    <t>Do Quyết định phân bổ vốn vào cuối năm nên đề nghị kéo dài để tiếp tục thành toán trả nợ xây dựng cơ bản của công trình.  (Điểm c Khoản 1 Điều 48 Nghị định 40/2020/NĐ-CP). Đối ứng ngân sách địa phương 20 tỷ.</t>
  </si>
  <si>
    <t>2021-
2022</t>
  </si>
  <si>
    <t>Nguyên nhân của các dự án này theo điểm đ, khoản 1 điều 48 của NĐ 40/NĐ-CP (dự án bị ảnh hưởng tiến độ do thiên tai và dịch bệnh Covid - 19)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</si>
</sst>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_-* #,##0.00_-;\-* #,##0.00_-;_-* &quot;-&quot;??_-;_-@_-"/>
    <numFmt numFmtId="165" formatCode="#,##0.000000"/>
    <numFmt numFmtId="166" formatCode="#,##0.000"/>
    <numFmt numFmtId="167" formatCode="_-* #,##0_-;\-* #,##0_-;_-* &quot;-&quot;??_-;_-@_-"/>
    <numFmt numFmtId="168" formatCode="_(* #,##0_);_(* \(#,##0\);_(* &quot;-&quot;??_);_(@_)"/>
    <numFmt numFmtId="169" formatCode="_-* #,##0\ _€_-;\-* #,##0\ _€_-;_-* &quot;-&quot;\ _€_-;_-@_-"/>
    <numFmt numFmtId="170" formatCode="_-* #,##0\ _K_M_-;\-* #,##0\ _K_M_-;_-* &quot;-&quot;\ _K_M_-;_-@_-"/>
    <numFmt numFmtId="171" formatCode="_-* #,##0.000_-;\-* #,##0.000_-;_-* &quot;-&quot;??_-;_-@_-"/>
    <numFmt numFmtId="172" formatCode="#,#00"/>
    <numFmt numFmtId="173" formatCode="_-* #,##0\ _ _-;\-* #,##0\ _ _-;_-* &quot;-&quot;??\ _ _-;_-@_-"/>
  </numFmts>
  <fonts count="76">
    <font>
      <sz val="11"/>
      <color theme="1"/>
      <name val="Calibri"/>
      <family val="2"/>
      <scheme val="minor"/>
    </font>
    <font>
      <sz val="11"/>
      <color theme="1"/>
      <name val="Calibri"/>
      <family val="2"/>
      <charset val="163"/>
      <scheme val="minor"/>
    </font>
    <font>
      <sz val="10"/>
      <name val="Arial"/>
      <family val="2"/>
    </font>
    <font>
      <b/>
      <sz val="14"/>
      <name val="Times New Roman"/>
      <family val="1"/>
    </font>
    <font>
      <i/>
      <sz val="14"/>
      <name val="Times New Roman"/>
      <family val="1"/>
    </font>
    <font>
      <sz val="13"/>
      <color theme="1"/>
      <name val="Times New Roman"/>
      <family val="1"/>
    </font>
    <font>
      <sz val="11"/>
      <color theme="1"/>
      <name val="Calibri"/>
      <family val="2"/>
      <scheme val="minor"/>
    </font>
    <font>
      <sz val="11"/>
      <color theme="1"/>
      <name val="Calibri"/>
      <family val="2"/>
      <charset val="163"/>
      <scheme val="minor"/>
    </font>
    <font>
      <sz val="11"/>
      <color indexed="8"/>
      <name val="Calibri"/>
      <family val="2"/>
      <charset val="1"/>
    </font>
    <font>
      <sz val="11"/>
      <color indexed="8"/>
      <name val="Calibri"/>
      <family val="2"/>
    </font>
    <font>
      <sz val="12"/>
      <name val=".VnTime"/>
      <family val="2"/>
    </font>
    <font>
      <b/>
      <sz val="18"/>
      <name val="Times New Roman"/>
      <family val="1"/>
    </font>
    <font>
      <i/>
      <sz val="18"/>
      <name val="Times New Roman"/>
      <family val="1"/>
    </font>
    <font>
      <sz val="12"/>
      <color theme="1"/>
      <name val="Times New Roman"/>
      <family val="2"/>
    </font>
    <font>
      <sz val="13"/>
      <name val="Times New Roman"/>
      <family val="1"/>
    </font>
    <font>
      <sz val="11"/>
      <color indexed="8"/>
      <name val="Calibri"/>
      <family val="2"/>
      <charset val="163"/>
    </font>
    <font>
      <sz val="11"/>
      <color indexed="8"/>
      <name val="Arial Narrow"/>
      <family val="2"/>
    </font>
    <font>
      <sz val="11"/>
      <name val="Calibri"/>
      <family val="2"/>
      <scheme val="minor"/>
    </font>
    <font>
      <sz val="11"/>
      <color theme="1"/>
      <name val="Arial"/>
      <family val="2"/>
      <charset val="163"/>
    </font>
    <font>
      <sz val="12"/>
      <name val="Times New Roman"/>
      <family val="1"/>
    </font>
    <font>
      <sz val="12"/>
      <name val="VNtimes new roman"/>
      <family val="2"/>
    </font>
    <font>
      <sz val="13"/>
      <color rgb="FFFF0000"/>
      <name val="Times New Roman"/>
      <family val="1"/>
    </font>
    <font>
      <sz val="11"/>
      <color rgb="FFFF0000"/>
      <name val="Times New Roman"/>
      <family val="1"/>
    </font>
    <font>
      <b/>
      <sz val="12"/>
      <name val="Times New Roman"/>
      <family val="1"/>
    </font>
    <font>
      <sz val="11"/>
      <name val="Times New Roman"/>
      <family val="1"/>
    </font>
    <font>
      <sz val="8"/>
      <name val="Times New Roman"/>
      <family val="1"/>
    </font>
    <font>
      <i/>
      <sz val="12"/>
      <name val="Times New Roman"/>
      <family val="1"/>
    </font>
    <font>
      <b/>
      <i/>
      <sz val="11"/>
      <name val="Times New Roman"/>
      <family val="1"/>
    </font>
    <font>
      <b/>
      <sz val="11"/>
      <name val="Times New Roman"/>
      <family val="1"/>
    </font>
    <font>
      <b/>
      <sz val="10"/>
      <name val="Times New Roman"/>
      <family val="1"/>
    </font>
    <font>
      <b/>
      <sz val="8"/>
      <name val="Times New Roman"/>
      <family val="1"/>
    </font>
    <font>
      <sz val="10"/>
      <name val="Times New Roman"/>
      <family val="1"/>
    </font>
    <font>
      <sz val="10"/>
      <color theme="1"/>
      <name val="Times New Roman"/>
      <family val="1"/>
    </font>
    <font>
      <sz val="8"/>
      <color theme="1"/>
      <name val="Times New Roman"/>
      <family val="1"/>
    </font>
    <font>
      <sz val="11"/>
      <color theme="1"/>
      <name val="Times New Roman"/>
      <family val="1"/>
    </font>
    <font>
      <sz val="8"/>
      <color rgb="FFFF0000"/>
      <name val="Times New Roman"/>
      <family val="1"/>
    </font>
    <font>
      <b/>
      <sz val="9"/>
      <name val="Times New Roman"/>
      <family val="1"/>
    </font>
    <font>
      <sz val="9"/>
      <name val="Times New Roman"/>
      <family val="1"/>
    </font>
    <font>
      <sz val="10"/>
      <name val=".VnArial"/>
      <family val="2"/>
    </font>
    <font>
      <b/>
      <sz val="10"/>
      <color rgb="FFFF0000"/>
      <name val="Times New Roman"/>
      <family val="1"/>
    </font>
    <font>
      <b/>
      <sz val="8"/>
      <color rgb="FFFF0000"/>
      <name val="Times New Roman"/>
      <family val="1"/>
    </font>
    <font>
      <b/>
      <sz val="11"/>
      <color rgb="FFFF0000"/>
      <name val="Times New Roman"/>
      <family val="1"/>
    </font>
    <font>
      <sz val="11"/>
      <color indexed="8"/>
      <name val="Times New Roman"/>
      <family val="1"/>
    </font>
    <font>
      <sz val="10"/>
      <color theme="1"/>
      <name val="Calibri"/>
      <family val="2"/>
      <scheme val="minor"/>
    </font>
    <font>
      <i/>
      <sz val="10"/>
      <name val="Times New Roman"/>
      <family val="1"/>
    </font>
    <font>
      <sz val="9"/>
      <name val="Arial"/>
      <family val="2"/>
    </font>
    <font>
      <sz val="9"/>
      <name val="Calibri"/>
      <family val="2"/>
      <scheme val="minor"/>
    </font>
    <font>
      <b/>
      <i/>
      <sz val="9"/>
      <name val="Times New Roman"/>
      <family val="1"/>
    </font>
    <font>
      <i/>
      <sz val="9"/>
      <name val="Calibri"/>
      <family val="2"/>
      <scheme val="minor"/>
    </font>
    <font>
      <b/>
      <sz val="10"/>
      <color theme="1"/>
      <name val="Times New Roman"/>
      <family val="1"/>
    </font>
    <font>
      <i/>
      <sz val="10"/>
      <color theme="1"/>
      <name val="Times New Roman"/>
      <family val="1"/>
    </font>
    <font>
      <i/>
      <sz val="13"/>
      <name val="Times New Roman"/>
      <family val="1"/>
    </font>
    <font>
      <b/>
      <sz val="13"/>
      <color theme="1"/>
      <name val="Times New Roman"/>
      <family val="1"/>
      <charset val="163"/>
    </font>
    <font>
      <sz val="13"/>
      <color theme="1"/>
      <name val="Calibri"/>
      <family val="2"/>
      <scheme val="minor"/>
    </font>
    <font>
      <i/>
      <sz val="13"/>
      <color theme="1"/>
      <name val="Times New Roman"/>
      <family val="1"/>
    </font>
    <font>
      <b/>
      <i/>
      <sz val="13"/>
      <color theme="1"/>
      <name val="Times New Roman"/>
      <family val="1"/>
      <charset val="163"/>
    </font>
    <font>
      <i/>
      <sz val="13"/>
      <color theme="1"/>
      <name val="Calibri"/>
      <family val="2"/>
      <scheme val="minor"/>
    </font>
    <font>
      <b/>
      <sz val="13"/>
      <name val="Times New Roman"/>
      <family val="1"/>
      <charset val="163"/>
    </font>
    <font>
      <sz val="13"/>
      <name val="Calibri"/>
      <family val="2"/>
      <scheme val="minor"/>
    </font>
    <font>
      <b/>
      <sz val="13"/>
      <name val="Times New Roman"/>
      <family val="1"/>
    </font>
    <font>
      <b/>
      <sz val="13"/>
      <color theme="1"/>
      <name val="Times New Roman"/>
      <family val="1"/>
    </font>
    <font>
      <b/>
      <i/>
      <sz val="13"/>
      <name val="Times New Roman"/>
      <family val="1"/>
    </font>
    <font>
      <b/>
      <i/>
      <sz val="13"/>
      <name val="Times New Roman"/>
      <family val="1"/>
      <charset val="163"/>
    </font>
    <font>
      <i/>
      <sz val="13"/>
      <name val="Calibri"/>
      <family val="2"/>
      <scheme val="minor"/>
    </font>
    <font>
      <b/>
      <i/>
      <sz val="12"/>
      <name val="Times New Roman"/>
      <family val="1"/>
    </font>
    <font>
      <sz val="10"/>
      <color rgb="FFFF0000"/>
      <name val="Times New Roman"/>
      <family val="1"/>
    </font>
    <font>
      <b/>
      <sz val="11"/>
      <color theme="1"/>
      <name val="Times New Roman"/>
      <family val="1"/>
    </font>
    <font>
      <sz val="14"/>
      <color theme="1"/>
      <name val="Times New Roman"/>
      <family val="1"/>
    </font>
    <font>
      <b/>
      <sz val="14"/>
      <color theme="1"/>
      <name val="Times New Roman"/>
      <family val="1"/>
    </font>
    <font>
      <sz val="12"/>
      <color theme="1"/>
      <name val="Times New Roman"/>
      <family val="1"/>
    </font>
    <font>
      <b/>
      <sz val="12"/>
      <color theme="1"/>
      <name val="Times New Roman"/>
      <family val="1"/>
    </font>
    <font>
      <i/>
      <sz val="11"/>
      <color theme="1"/>
      <name val="Times New Roman"/>
      <family val="1"/>
    </font>
    <font>
      <b/>
      <sz val="8"/>
      <color theme="1"/>
      <name val="Times New Roman"/>
      <family val="1"/>
    </font>
    <font>
      <b/>
      <sz val="10"/>
      <color theme="1"/>
      <name val="Calibri"/>
      <family val="2"/>
      <scheme val="minor"/>
    </font>
    <font>
      <i/>
      <sz val="11"/>
      <name val="Times New Roman"/>
      <family val="1"/>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indexed="9"/>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52">
    <xf numFmtId="0" fontId="0" fillId="0" borderId="0" applyAlignment="0"/>
    <xf numFmtId="0" fontId="2" fillId="0" borderId="0" applyAlignment="0"/>
    <xf numFmtId="164" fontId="6" fillId="0" borderId="0" applyFont="0" applyFill="0" applyBorder="0" applyAlignment="0" applyProtection="0"/>
    <xf numFmtId="0" fontId="7" fillId="0" borderId="0"/>
    <xf numFmtId="0" fontId="8" fillId="0" borderId="0"/>
    <xf numFmtId="0" fontId="6" fillId="0" borderId="0"/>
    <xf numFmtId="0" fontId="2" fillId="0" borderId="0"/>
    <xf numFmtId="43" fontId="2" fillId="0" borderId="0" applyFont="0" applyFill="0" applyBorder="0" applyAlignment="0" applyProtection="0"/>
    <xf numFmtId="41" fontId="6" fillId="0" borderId="0" applyFont="0" applyFill="0" applyBorder="0" applyAlignment="0" applyProtection="0"/>
    <xf numFmtId="0" fontId="10" fillId="0" borderId="0"/>
    <xf numFmtId="43" fontId="7" fillId="0" borderId="0" applyFont="0" applyFill="0" applyBorder="0" applyAlignment="0" applyProtection="0"/>
    <xf numFmtId="0" fontId="2" fillId="0" borderId="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0" fontId="10" fillId="0" borderId="0"/>
    <xf numFmtId="0" fontId="2" fillId="0" borderId="0"/>
    <xf numFmtId="43" fontId="2" fillId="0" borderId="0" applyFont="0" applyFill="0" applyBorder="0" applyAlignment="0" applyProtection="0"/>
    <xf numFmtId="0" fontId="2" fillId="0" borderId="0"/>
    <xf numFmtId="0" fontId="6" fillId="0" borderId="0"/>
    <xf numFmtId="43" fontId="6" fillId="0" borderId="0" applyFont="0" applyFill="0" applyBorder="0" applyAlignment="0" applyProtection="0"/>
    <xf numFmtId="0" fontId="13" fillId="0" borderId="0"/>
    <xf numFmtId="0" fontId="2" fillId="0" borderId="0"/>
    <xf numFmtId="0" fontId="15" fillId="0" borderId="0"/>
    <xf numFmtId="43" fontId="2" fillId="0" borderId="0" applyFont="0" applyFill="0" applyBorder="0" applyAlignment="0" applyProtection="0"/>
    <xf numFmtId="0" fontId="6" fillId="0" borderId="0"/>
    <xf numFmtId="43" fontId="6" fillId="0" borderId="0" applyFont="0" applyFill="0" applyBorder="0" applyAlignment="0" applyProtection="0"/>
    <xf numFmtId="43" fontId="9" fillId="0" borderId="0" applyFont="0" applyFill="0" applyBorder="0" applyAlignment="0" applyProtection="0"/>
    <xf numFmtId="0" fontId="16" fillId="0" borderId="0"/>
    <xf numFmtId="43" fontId="10" fillId="0" borderId="0" applyFont="0" applyFill="0" applyBorder="0" applyAlignment="0" applyProtection="0"/>
    <xf numFmtId="43" fontId="2" fillId="0" borderId="0" applyFont="0" applyFill="0" applyBorder="0" applyAlignment="0" applyProtection="0"/>
    <xf numFmtId="0" fontId="18" fillId="0" borderId="0"/>
    <xf numFmtId="0" fontId="6"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9" fillId="0" borderId="0"/>
    <xf numFmtId="0" fontId="2" fillId="0" borderId="0"/>
    <xf numFmtId="0" fontId="2" fillId="0" borderId="0"/>
    <xf numFmtId="0" fontId="2" fillId="0" borderId="0"/>
    <xf numFmtId="0" fontId="20" fillId="0" borderId="0"/>
    <xf numFmtId="0" fontId="38" fillId="0" borderId="0"/>
    <xf numFmtId="0" fontId="2" fillId="0" borderId="0" applyNumberFormat="0" applyFont="0" applyFill="0" applyBorder="0" applyAlignment="0" applyProtection="0"/>
    <xf numFmtId="0" fontId="10" fillId="0" borderId="0"/>
    <xf numFmtId="0" fontId="2" fillId="0" borderId="0"/>
    <xf numFmtId="0" fontId="42" fillId="0" borderId="0"/>
    <xf numFmtId="0" fontId="9" fillId="0" borderId="0" applyFont="0" applyFill="0" applyBorder="0" applyAlignment="0" applyProtection="0"/>
    <xf numFmtId="0" fontId="19" fillId="0" borderId="0"/>
    <xf numFmtId="0" fontId="19" fillId="0" borderId="0"/>
    <xf numFmtId="0" fontId="10" fillId="0" borderId="0"/>
    <xf numFmtId="0" fontId="2" fillId="0" borderId="0"/>
    <xf numFmtId="0" fontId="6" fillId="0" borderId="0"/>
  </cellStyleXfs>
  <cellXfs count="743">
    <xf numFmtId="0" fontId="0" fillId="0" borderId="0" xfId="0"/>
    <xf numFmtId="0" fontId="0" fillId="0" borderId="0" xfId="0" applyFill="1" applyBorder="1" applyAlignment="1">
      <alignment vertical="center"/>
    </xf>
    <xf numFmtId="0" fontId="0"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65" fontId="5"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xf>
    <xf numFmtId="165" fontId="5" fillId="0" borderId="0" xfId="0" applyNumberFormat="1" applyFont="1" applyFill="1" applyBorder="1" applyAlignment="1">
      <alignment horizontal="center" vertical="center"/>
    </xf>
    <xf numFmtId="165" fontId="5" fillId="0" borderId="0" xfId="0" applyNumberFormat="1" applyFont="1" applyFill="1" applyBorder="1" applyAlignment="1">
      <alignment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1" fontId="19" fillId="0" borderId="1" xfId="37"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quotePrefix="1" applyFont="1" applyFill="1" applyBorder="1" applyAlignment="1">
      <alignment horizontal="left" vertical="center" wrapText="1"/>
    </xf>
    <xf numFmtId="0" fontId="14" fillId="0" borderId="1" xfId="0" applyFont="1" applyFill="1" applyBorder="1" applyAlignment="1">
      <alignment horizontal="left" vertical="center" wrapText="1"/>
    </xf>
    <xf numFmtId="165" fontId="14" fillId="0" borderId="1" xfId="0" applyNumberFormat="1" applyFont="1" applyFill="1" applyBorder="1" applyAlignment="1">
      <alignment horizontal="center" vertical="center" wrapText="1"/>
    </xf>
    <xf numFmtId="165" fontId="14" fillId="0" borderId="1" xfId="0" quotePrefix="1" applyNumberFormat="1" applyFont="1" applyFill="1" applyBorder="1" applyAlignment="1">
      <alignment horizontal="left" vertical="center" wrapText="1"/>
    </xf>
    <xf numFmtId="1" fontId="11" fillId="0" borderId="0" xfId="1" applyNumberFormat="1"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0" fontId="24" fillId="0" borderId="0" xfId="0" applyFont="1" applyFill="1"/>
    <xf numFmtId="0" fontId="25" fillId="0" borderId="0" xfId="0" applyFont="1" applyFill="1"/>
    <xf numFmtId="0" fontId="24" fillId="0" borderId="0" xfId="0" applyFont="1" applyFill="1" applyAlignment="1">
      <alignment horizontal="center"/>
    </xf>
    <xf numFmtId="0" fontId="27" fillId="0" borderId="6" xfId="0" applyFont="1" applyFill="1" applyBorder="1" applyAlignment="1"/>
    <xf numFmtId="0" fontId="28" fillId="0" borderId="1" xfId="0" applyFont="1" applyFill="1" applyBorder="1" applyAlignment="1">
      <alignment horizontal="center" vertical="center" wrapText="1"/>
    </xf>
    <xf numFmtId="3" fontId="24" fillId="0" borderId="0" xfId="0" applyNumberFormat="1" applyFont="1" applyFill="1"/>
    <xf numFmtId="0" fontId="29" fillId="0" borderId="1" xfId="0" applyFont="1" applyFill="1" applyBorder="1" applyAlignment="1">
      <alignment horizontal="center"/>
    </xf>
    <xf numFmtId="3" fontId="29" fillId="0" borderId="1" xfId="0" applyNumberFormat="1" applyFont="1" applyFill="1" applyBorder="1" applyAlignment="1">
      <alignment horizontal="right" vertical="center"/>
    </xf>
    <xf numFmtId="3" fontId="30" fillId="0" borderId="1" xfId="0" applyNumberFormat="1" applyFont="1" applyFill="1" applyBorder="1" applyAlignment="1">
      <alignment horizontal="center" vertical="center" wrapText="1"/>
    </xf>
    <xf numFmtId="3" fontId="25" fillId="0" borderId="0" xfId="0" applyNumberFormat="1" applyFont="1" applyFill="1" applyAlignment="1">
      <alignment vertical="center" wrapText="1"/>
    </xf>
    <xf numFmtId="3" fontId="25" fillId="0" borderId="0" xfId="0" applyNumberFormat="1" applyFont="1" applyFill="1"/>
    <xf numFmtId="0" fontId="29" fillId="0" borderId="1" xfId="0" applyFont="1" applyFill="1" applyBorder="1" applyAlignment="1">
      <alignment horizontal="left"/>
    </xf>
    <xf numFmtId="49" fontId="31" fillId="0" borderId="1" xfId="37" applyNumberFormat="1"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3" fontId="31" fillId="0" borderId="1" xfId="0" applyNumberFormat="1" applyFont="1" applyFill="1" applyBorder="1" applyAlignment="1">
      <alignment horizontal="right" vertical="center" wrapText="1"/>
    </xf>
    <xf numFmtId="3" fontId="31" fillId="0" borderId="1" xfId="0" applyNumberFormat="1" applyFont="1" applyFill="1" applyBorder="1" applyAlignment="1">
      <alignment vertical="center"/>
    </xf>
    <xf numFmtId="166" fontId="31" fillId="0" borderId="1" xfId="2" applyNumberFormat="1" applyFont="1" applyFill="1" applyBorder="1" applyAlignment="1">
      <alignment horizontal="center" vertical="center" wrapText="1"/>
    </xf>
    <xf numFmtId="166" fontId="25" fillId="0" borderId="1" xfId="2" applyNumberFormat="1" applyFont="1" applyFill="1" applyBorder="1" applyAlignment="1">
      <alignment horizontal="center" vertical="center" wrapText="1"/>
    </xf>
    <xf numFmtId="1" fontId="31" fillId="0" borderId="1" xfId="37" applyNumberFormat="1" applyFont="1" applyFill="1" applyBorder="1" applyAlignment="1">
      <alignment horizontal="left" vertical="center" wrapText="1"/>
    </xf>
    <xf numFmtId="0" fontId="25" fillId="0" borderId="0" xfId="0" applyFont="1" applyFill="1" applyAlignment="1">
      <alignment vertical="center"/>
    </xf>
    <xf numFmtId="3" fontId="24" fillId="0" borderId="0" xfId="0" applyNumberFormat="1" applyFont="1" applyFill="1" applyAlignment="1">
      <alignment vertical="center"/>
    </xf>
    <xf numFmtId="0" fontId="24" fillId="0" borderId="0" xfId="0" applyFont="1" applyFill="1" applyAlignment="1">
      <alignment vertical="center"/>
    </xf>
    <xf numFmtId="0" fontId="31" fillId="2" borderId="1" xfId="0" applyFont="1" applyFill="1" applyBorder="1" applyAlignment="1">
      <alignment horizontal="center" vertical="center" wrapText="1"/>
    </xf>
    <xf numFmtId="0" fontId="25" fillId="0" borderId="0" xfId="0" applyFont="1" applyFill="1" applyBorder="1" applyAlignment="1">
      <alignment vertical="center"/>
    </xf>
    <xf numFmtId="0" fontId="24" fillId="0" borderId="0" xfId="0" applyFont="1" applyFill="1" applyBorder="1" applyAlignment="1">
      <alignment vertical="center"/>
    </xf>
    <xf numFmtId="0" fontId="25" fillId="0" borderId="0" xfId="0" applyFont="1" applyFill="1" applyBorder="1"/>
    <xf numFmtId="0" fontId="24" fillId="0" borderId="0" xfId="0" applyFont="1" applyFill="1" applyBorder="1"/>
    <xf numFmtId="0" fontId="32" fillId="2" borderId="1" xfId="0" applyFont="1" applyFill="1" applyBorder="1" applyAlignment="1">
      <alignment horizontal="left" vertical="center" wrapText="1"/>
    </xf>
    <xf numFmtId="0" fontId="32" fillId="2" borderId="1" xfId="0" applyFont="1" applyFill="1" applyBorder="1" applyAlignment="1">
      <alignment horizontal="center" vertical="center" wrapText="1"/>
    </xf>
    <xf numFmtId="3" fontId="32" fillId="2" borderId="1" xfId="0" applyNumberFormat="1" applyFont="1" applyFill="1" applyBorder="1" applyAlignment="1">
      <alignment horizontal="right" vertical="center" wrapText="1"/>
    </xf>
    <xf numFmtId="3" fontId="31" fillId="2" borderId="1" xfId="0" applyNumberFormat="1" applyFont="1" applyFill="1" applyBorder="1" applyAlignment="1">
      <alignment vertical="center"/>
    </xf>
    <xf numFmtId="0" fontId="33" fillId="2" borderId="0" xfId="0" applyFont="1" applyFill="1" applyBorder="1"/>
    <xf numFmtId="0" fontId="34" fillId="2" borderId="0" xfId="0" applyFont="1" applyFill="1" applyBorder="1"/>
    <xf numFmtId="1" fontId="31" fillId="0" borderId="1" xfId="37" applyNumberFormat="1" applyFont="1" applyFill="1" applyBorder="1" applyAlignment="1">
      <alignment horizontal="center" vertical="center" wrapText="1"/>
    </xf>
    <xf numFmtId="49" fontId="29" fillId="0" borderId="1" xfId="37" applyNumberFormat="1" applyFont="1" applyFill="1" applyBorder="1" applyAlignment="1">
      <alignment horizontal="center" vertical="center"/>
    </xf>
    <xf numFmtId="1" fontId="29" fillId="0" borderId="1" xfId="37" applyNumberFormat="1" applyFont="1" applyFill="1" applyBorder="1" applyAlignment="1">
      <alignment horizontal="left" vertical="center" wrapText="1"/>
    </xf>
    <xf numFmtId="1" fontId="29" fillId="0" borderId="1" xfId="37" applyNumberFormat="1" applyFont="1" applyFill="1" applyBorder="1" applyAlignment="1">
      <alignment horizontal="center" vertical="center" wrapText="1"/>
    </xf>
    <xf numFmtId="166" fontId="29" fillId="0" borderId="1" xfId="2" applyNumberFormat="1" applyFont="1" applyFill="1" applyBorder="1" applyAlignment="1">
      <alignment vertical="center"/>
    </xf>
    <xf numFmtId="166" fontId="30" fillId="0" borderId="1" xfId="2" applyNumberFormat="1" applyFont="1" applyFill="1" applyBorder="1" applyAlignment="1">
      <alignment horizontal="center" vertical="center" wrapText="1"/>
    </xf>
    <xf numFmtId="0" fontId="30" fillId="0" borderId="0" xfId="0" applyFont="1" applyFill="1" applyBorder="1"/>
    <xf numFmtId="0" fontId="28" fillId="0" borderId="0" xfId="0" applyFont="1" applyFill="1" applyBorder="1"/>
    <xf numFmtId="3" fontId="31" fillId="0" borderId="1" xfId="37" applyNumberFormat="1" applyFont="1" applyFill="1" applyBorder="1" applyAlignment="1">
      <alignment horizontal="left" vertical="center" wrapText="1"/>
    </xf>
    <xf numFmtId="3" fontId="29" fillId="0" borderId="1" xfId="37" applyNumberFormat="1" applyFont="1" applyFill="1" applyBorder="1" applyAlignment="1">
      <alignment horizontal="left" vertical="center" wrapText="1"/>
    </xf>
    <xf numFmtId="166" fontId="29" fillId="0" borderId="1" xfId="0" applyNumberFormat="1" applyFont="1" applyFill="1" applyBorder="1" applyAlignment="1">
      <alignment horizontal="right" vertical="center" wrapText="1"/>
    </xf>
    <xf numFmtId="166" fontId="30"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xf>
    <xf numFmtId="0" fontId="29" fillId="2" borderId="1" xfId="0" applyFont="1" applyFill="1" applyBorder="1" applyAlignment="1">
      <alignment horizontal="left" vertical="center" wrapText="1"/>
    </xf>
    <xf numFmtId="0" fontId="30" fillId="2" borderId="0" xfId="0" applyFont="1" applyFill="1" applyBorder="1"/>
    <xf numFmtId="0" fontId="28" fillId="2" borderId="0" xfId="0" applyFont="1" applyFill="1" applyBorder="1"/>
    <xf numFmtId="0" fontId="25" fillId="2" borderId="0" xfId="0" applyFont="1" applyFill="1" applyBorder="1"/>
    <xf numFmtId="0" fontId="24" fillId="2" borderId="0" xfId="0" applyFont="1" applyFill="1" applyBorder="1"/>
    <xf numFmtId="0" fontId="29" fillId="0" borderId="1" xfId="0" applyFont="1" applyFill="1" applyBorder="1" applyAlignment="1">
      <alignment horizontal="center" vertical="center" wrapText="1"/>
    </xf>
    <xf numFmtId="164" fontId="24" fillId="0" borderId="0" xfId="2" applyFont="1" applyFill="1" applyAlignment="1"/>
    <xf numFmtId="164" fontId="28" fillId="0" borderId="1" xfId="2" applyFont="1" applyFill="1" applyBorder="1" applyAlignment="1">
      <alignment horizontal="center" vertical="center" wrapText="1"/>
    </xf>
    <xf numFmtId="0" fontId="28" fillId="0" borderId="1" xfId="0" applyFont="1" applyFill="1" applyBorder="1" applyAlignment="1">
      <alignment horizontal="left" vertical="center" wrapText="1"/>
    </xf>
    <xf numFmtId="3" fontId="31" fillId="0" borderId="2" xfId="0" applyNumberFormat="1" applyFont="1" applyFill="1" applyBorder="1" applyAlignment="1">
      <alignment vertical="center"/>
    </xf>
    <xf numFmtId="0" fontId="33" fillId="0" borderId="1" xfId="0" applyFont="1" applyBorder="1" applyAlignment="1">
      <alignment horizontal="center" vertical="center" wrapText="1"/>
    </xf>
    <xf numFmtId="3" fontId="32" fillId="0" borderId="1" xfId="0" applyNumberFormat="1" applyFont="1" applyBorder="1" applyAlignment="1">
      <alignment horizontal="right" vertical="center" wrapText="1"/>
    </xf>
    <xf numFmtId="0" fontId="32" fillId="0" borderId="1" xfId="0" applyFont="1" applyBorder="1" applyAlignment="1">
      <alignment horizontal="right" vertical="center" wrapText="1"/>
    </xf>
    <xf numFmtId="3" fontId="31" fillId="0" borderId="5" xfId="0" applyNumberFormat="1" applyFont="1" applyFill="1" applyBorder="1" applyAlignment="1">
      <alignment vertical="center"/>
    </xf>
    <xf numFmtId="3" fontId="31" fillId="2" borderId="5" xfId="0" applyNumberFormat="1" applyFont="1" applyFill="1" applyBorder="1" applyAlignment="1">
      <alignment vertical="center"/>
    </xf>
    <xf numFmtId="0" fontId="31" fillId="0" borderId="1" xfId="0" applyFont="1" applyFill="1" applyBorder="1" applyAlignment="1">
      <alignment vertical="center" wrapText="1"/>
    </xf>
    <xf numFmtId="0" fontId="31" fillId="0" borderId="1" xfId="0" applyFont="1" applyFill="1" applyBorder="1" applyAlignment="1">
      <alignment horizontal="left" wrapText="1"/>
    </xf>
    <xf numFmtId="3" fontId="31" fillId="0" borderId="1" xfId="0" applyNumberFormat="1" applyFont="1" applyFill="1" applyBorder="1" applyAlignment="1">
      <alignment horizontal="right" vertical="center"/>
    </xf>
    <xf numFmtId="3" fontId="31" fillId="0" borderId="3" xfId="0" applyNumberFormat="1" applyFont="1" applyFill="1" applyBorder="1" applyAlignment="1">
      <alignment vertical="center"/>
    </xf>
    <xf numFmtId="0" fontId="31" fillId="0" borderId="1" xfId="0" applyFont="1" applyFill="1" applyBorder="1" applyAlignment="1">
      <alignment horizontal="justify" wrapText="1"/>
    </xf>
    <xf numFmtId="3" fontId="31" fillId="0" borderId="3" xfId="0" applyNumberFormat="1" applyFont="1" applyFill="1" applyBorder="1" applyAlignment="1">
      <alignment horizontal="right" vertical="center" wrapText="1"/>
    </xf>
    <xf numFmtId="166" fontId="25" fillId="0" borderId="3" xfId="2" applyNumberFormat="1" applyFont="1" applyFill="1" applyBorder="1" applyAlignment="1">
      <alignment horizontal="center" vertical="center" wrapText="1"/>
    </xf>
    <xf numFmtId="0" fontId="31" fillId="0" borderId="1" xfId="0" applyFont="1" applyFill="1" applyBorder="1" applyAlignment="1">
      <alignment horizontal="justify" vertical="center" wrapText="1"/>
    </xf>
    <xf numFmtId="3" fontId="31" fillId="2" borderId="3" xfId="0" applyNumberFormat="1" applyFont="1" applyFill="1" applyBorder="1" applyAlignment="1">
      <alignment vertical="center"/>
    </xf>
    <xf numFmtId="0" fontId="37" fillId="0" borderId="1" xfId="0" applyFont="1" applyBorder="1" applyAlignment="1">
      <alignment horizontal="center" vertical="center"/>
    </xf>
    <xf numFmtId="0" fontId="37" fillId="0" borderId="0" xfId="0" applyFont="1" applyAlignment="1">
      <alignment vertical="center"/>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3" xfId="0" applyFont="1" applyBorder="1" applyAlignment="1">
      <alignment horizontal="center" vertical="center" wrapText="1"/>
    </xf>
    <xf numFmtId="3" fontId="39" fillId="0" borderId="1" xfId="0" applyNumberFormat="1" applyFont="1" applyFill="1" applyBorder="1" applyAlignment="1">
      <alignment horizontal="right" vertical="center"/>
    </xf>
    <xf numFmtId="3" fontId="40" fillId="0" borderId="1" xfId="0" applyNumberFormat="1" applyFont="1" applyFill="1" applyBorder="1" applyAlignment="1">
      <alignment horizontal="center" vertical="center" wrapText="1"/>
    </xf>
    <xf numFmtId="3" fontId="35" fillId="0" borderId="0" xfId="0" applyNumberFormat="1" applyFont="1" applyFill="1" applyAlignment="1">
      <alignment vertical="center" wrapText="1"/>
    </xf>
    <xf numFmtId="3" fontId="35" fillId="0" borderId="0" xfId="0" applyNumberFormat="1" applyFont="1" applyFill="1"/>
    <xf numFmtId="3" fontId="22" fillId="0" borderId="0" xfId="0" applyNumberFormat="1" applyFont="1" applyFill="1"/>
    <xf numFmtId="0" fontId="22" fillId="0" borderId="0" xfId="0" applyFont="1" applyFill="1"/>
    <xf numFmtId="166" fontId="39" fillId="0" borderId="1" xfId="2" applyNumberFormat="1" applyFont="1" applyFill="1" applyBorder="1" applyAlignment="1">
      <alignment vertical="center"/>
    </xf>
    <xf numFmtId="166" fontId="40" fillId="0" borderId="1" xfId="2" applyNumberFormat="1" applyFont="1" applyFill="1" applyBorder="1" applyAlignment="1">
      <alignment horizontal="center" vertical="center" wrapText="1"/>
    </xf>
    <xf numFmtId="0" fontId="40" fillId="0" borderId="0" xfId="0" applyFont="1" applyFill="1" applyBorder="1"/>
    <xf numFmtId="0" fontId="41" fillId="0" borderId="0" xfId="0" applyFont="1" applyFill="1" applyBorder="1"/>
    <xf numFmtId="0" fontId="5" fillId="0" borderId="1" xfId="0" applyFont="1" applyFill="1" applyBorder="1" applyAlignment="1">
      <alignment horizontal="center" vertical="center" wrapText="1"/>
    </xf>
    <xf numFmtId="0" fontId="43" fillId="0" borderId="0" xfId="0" applyFont="1"/>
    <xf numFmtId="0" fontId="31" fillId="0" borderId="0" xfId="0" applyFont="1" applyAlignment="1">
      <alignment horizontal="center" vertical="center"/>
    </xf>
    <xf numFmtId="0" fontId="31" fillId="0" borderId="0" xfId="0" applyFont="1" applyAlignment="1">
      <alignment horizontal="left" vertical="center"/>
    </xf>
    <xf numFmtId="0" fontId="31" fillId="0" borderId="0" xfId="0" applyFont="1" applyAlignment="1">
      <alignment vertical="center"/>
    </xf>
    <xf numFmtId="0" fontId="44" fillId="0" borderId="1" xfId="0" applyFont="1" applyBorder="1" applyAlignment="1">
      <alignment horizontal="center" vertical="center"/>
    </xf>
    <xf numFmtId="0" fontId="43" fillId="0" borderId="0" xfId="0" applyFont="1" applyAlignment="1">
      <alignment horizontal="center"/>
    </xf>
    <xf numFmtId="0" fontId="29" fillId="0" borderId="1" xfId="0" applyFont="1" applyFill="1" applyBorder="1" applyAlignment="1">
      <alignment horizontal="center" vertical="center"/>
    </xf>
    <xf numFmtId="0" fontId="29" fillId="0" borderId="1" xfId="0" applyFont="1" applyFill="1" applyBorder="1" applyAlignment="1">
      <alignment horizontal="left" vertical="center"/>
    </xf>
    <xf numFmtId="0" fontId="29" fillId="0" borderId="1" xfId="0" applyFont="1" applyBorder="1" applyAlignment="1">
      <alignment horizontal="left" vertical="center"/>
    </xf>
    <xf numFmtId="0" fontId="43" fillId="0" borderId="1" xfId="0" applyFont="1" applyBorder="1"/>
    <xf numFmtId="0" fontId="29" fillId="0" borderId="1" xfId="0" applyFont="1" applyBorder="1" applyAlignment="1">
      <alignment vertical="center" wrapText="1"/>
    </xf>
    <xf numFmtId="0" fontId="29" fillId="0" borderId="1" xfId="0" applyFont="1" applyBorder="1" applyAlignment="1">
      <alignment vertical="center"/>
    </xf>
    <xf numFmtId="0" fontId="31" fillId="0" borderId="1" xfId="0" applyFont="1" applyBorder="1" applyAlignment="1">
      <alignment horizontal="center" vertical="center"/>
    </xf>
    <xf numFmtId="0" fontId="29" fillId="2" borderId="1" xfId="0" applyFont="1" applyFill="1" applyBorder="1" applyAlignment="1">
      <alignment horizontal="center" vertical="center" wrapText="1"/>
    </xf>
    <xf numFmtId="0" fontId="17" fillId="0" borderId="0" xfId="0" applyFont="1" applyAlignment="1">
      <alignment vertical="center"/>
    </xf>
    <xf numFmtId="0" fontId="23" fillId="0" borderId="0" xfId="0" applyFont="1" applyAlignment="1">
      <alignment vertical="center"/>
    </xf>
    <xf numFmtId="3" fontId="17" fillId="0" borderId="0" xfId="0" applyNumberFormat="1" applyFont="1" applyAlignment="1">
      <alignment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5" fillId="0" borderId="0" xfId="0" applyFont="1" applyAlignment="1">
      <alignment vertical="center"/>
    </xf>
    <xf numFmtId="0" fontId="36" fillId="0" borderId="5" xfId="0" applyFont="1" applyBorder="1" applyAlignment="1">
      <alignment horizontal="center" vertical="center" wrapText="1"/>
    </xf>
    <xf numFmtId="0" fontId="36" fillId="0" borderId="5" xfId="0" applyFont="1" applyBorder="1" applyAlignment="1">
      <alignment horizontal="left" vertical="center" wrapText="1"/>
    </xf>
    <xf numFmtId="3" fontId="36" fillId="0" borderId="1" xfId="0" applyNumberFormat="1" applyFont="1" applyBorder="1" applyAlignment="1">
      <alignment horizontal="center" vertical="center" wrapText="1"/>
    </xf>
    <xf numFmtId="3" fontId="36" fillId="0" borderId="5" xfId="0" applyNumberFormat="1" applyFont="1" applyBorder="1" applyAlignment="1">
      <alignment horizontal="center" vertical="center" wrapText="1"/>
    </xf>
    <xf numFmtId="0" fontId="46" fillId="0" borderId="0" xfId="0" applyFont="1" applyAlignment="1">
      <alignment vertical="center"/>
    </xf>
    <xf numFmtId="3" fontId="36" fillId="0" borderId="1" xfId="0" applyNumberFormat="1" applyFont="1" applyBorder="1" applyAlignment="1">
      <alignment horizontal="right" vertical="center" wrapText="1"/>
    </xf>
    <xf numFmtId="0" fontId="36" fillId="0" borderId="1" xfId="0" applyFont="1" applyBorder="1" applyAlignment="1">
      <alignment vertical="center" wrapText="1"/>
    </xf>
    <xf numFmtId="43" fontId="36" fillId="0" borderId="1" xfId="20" applyFont="1" applyBorder="1" applyAlignment="1">
      <alignment horizontal="right" vertical="center" wrapText="1"/>
    </xf>
    <xf numFmtId="3" fontId="36" fillId="0" borderId="3" xfId="0" applyNumberFormat="1" applyFont="1" applyBorder="1" applyAlignment="1">
      <alignment horizontal="center" vertical="center" wrapText="1"/>
    </xf>
    <xf numFmtId="0" fontId="37" fillId="5" borderId="1" xfId="0" applyFont="1" applyFill="1" applyBorder="1" applyAlignment="1">
      <alignment horizontal="left" vertical="center" wrapText="1"/>
    </xf>
    <xf numFmtId="49" fontId="37" fillId="5" borderId="1" xfId="0" applyNumberFormat="1" applyFont="1" applyFill="1" applyBorder="1" applyAlignment="1">
      <alignment horizontal="center" vertical="center" wrapText="1"/>
    </xf>
    <xf numFmtId="3" fontId="37" fillId="0" borderId="1" xfId="0" applyNumberFormat="1" applyFont="1" applyBorder="1" applyAlignment="1">
      <alignment horizontal="right" vertical="center" wrapText="1"/>
    </xf>
    <xf numFmtId="43" fontId="37" fillId="0" borderId="1" xfId="20" applyFont="1" applyBorder="1" applyAlignment="1">
      <alignment horizontal="right" vertical="center" wrapText="1"/>
    </xf>
    <xf numFmtId="3" fontId="37" fillId="0" borderId="1" xfId="0" applyNumberFormat="1" applyFont="1" applyBorder="1" applyAlignment="1">
      <alignment vertical="center" wrapText="1"/>
    </xf>
    <xf numFmtId="3" fontId="37" fillId="0" borderId="1" xfId="0" applyNumberFormat="1" applyFont="1" applyBorder="1" applyAlignment="1">
      <alignment horizontal="center" vertical="center" wrapText="1"/>
    </xf>
    <xf numFmtId="3" fontId="37" fillId="5" borderId="1" xfId="0" applyNumberFormat="1" applyFont="1" applyFill="1" applyBorder="1" applyAlignment="1">
      <alignment horizontal="right" vertical="center" wrapText="1"/>
    </xf>
    <xf numFmtId="0" fontId="37" fillId="2" borderId="1" xfId="9" quotePrefix="1" applyNumberFormat="1" applyFont="1" applyFill="1" applyBorder="1" applyAlignment="1">
      <alignment horizontal="left" vertical="center" wrapText="1"/>
    </xf>
    <xf numFmtId="168" fontId="37" fillId="2" borderId="1" xfId="10" applyNumberFormat="1" applyFont="1" applyFill="1" applyBorder="1" applyAlignment="1">
      <alignment horizontal="right" vertical="center"/>
    </xf>
    <xf numFmtId="0" fontId="37" fillId="2" borderId="3" xfId="9" quotePrefix="1" applyNumberFormat="1" applyFont="1" applyFill="1" applyBorder="1" applyAlignment="1">
      <alignment horizontal="left" vertical="center" wrapText="1"/>
    </xf>
    <xf numFmtId="3" fontId="37" fillId="0" borderId="3" xfId="0" applyNumberFormat="1" applyFont="1" applyBorder="1" applyAlignment="1">
      <alignment horizontal="right" vertical="center" wrapText="1"/>
    </xf>
    <xf numFmtId="3" fontId="47" fillId="3" borderId="1" xfId="0" applyNumberFormat="1" applyFont="1" applyFill="1" applyBorder="1" applyAlignment="1">
      <alignment horizontal="right" vertical="center" wrapText="1"/>
    </xf>
    <xf numFmtId="3" fontId="47" fillId="3" borderId="1" xfId="0" applyNumberFormat="1" applyFont="1" applyFill="1" applyBorder="1" applyAlignment="1">
      <alignment vertical="center" wrapText="1"/>
    </xf>
    <xf numFmtId="0" fontId="37" fillId="0" borderId="1" xfId="0" applyFont="1" applyBorder="1" applyAlignment="1">
      <alignment horizontal="left" vertical="center" wrapText="1"/>
    </xf>
    <xf numFmtId="0" fontId="37" fillId="3" borderId="1" xfId="0" applyFont="1" applyFill="1" applyBorder="1" applyAlignment="1">
      <alignment horizontal="center" vertical="center" wrapText="1"/>
    </xf>
    <xf numFmtId="0" fontId="48" fillId="0" borderId="0" xfId="0" applyFont="1" applyAlignment="1">
      <alignment vertical="center"/>
    </xf>
    <xf numFmtId="3" fontId="28" fillId="0" borderId="0" xfId="0" applyNumberFormat="1" applyFont="1" applyAlignment="1">
      <alignment vertical="center"/>
    </xf>
    <xf numFmtId="0" fontId="32" fillId="0" borderId="0" xfId="0" applyFont="1"/>
    <xf numFmtId="0" fontId="49" fillId="0" borderId="0" xfId="0" applyFont="1"/>
    <xf numFmtId="0" fontId="32" fillId="0" borderId="0" xfId="0" applyFont="1" applyAlignment="1">
      <alignment horizontal="center"/>
    </xf>
    <xf numFmtId="0" fontId="49" fillId="0" borderId="1" xfId="0" applyFont="1" applyBorder="1" applyAlignment="1">
      <alignment horizontal="center" vertical="center" wrapText="1"/>
    </xf>
    <xf numFmtId="0" fontId="49" fillId="0" borderId="1" xfId="0" applyFont="1" applyBorder="1" applyAlignment="1">
      <alignment horizontal="left" vertical="center" wrapText="1"/>
    </xf>
    <xf numFmtId="0" fontId="29" fillId="0" borderId="1" xfId="0" applyFont="1" applyFill="1" applyBorder="1" applyAlignment="1">
      <alignment horizontal="left" vertical="center" wrapText="1"/>
    </xf>
    <xf numFmtId="0" fontId="29" fillId="0" borderId="0" xfId="0" applyFont="1" applyFill="1"/>
    <xf numFmtId="0" fontId="29" fillId="0" borderId="1" xfId="0" applyFont="1" applyFill="1" applyBorder="1" applyAlignment="1">
      <alignment vertical="center"/>
    </xf>
    <xf numFmtId="3" fontId="29" fillId="0" borderId="1" xfId="0" applyNumberFormat="1" applyFont="1" applyFill="1" applyBorder="1" applyAlignment="1">
      <alignment vertical="center"/>
    </xf>
    <xf numFmtId="0" fontId="29" fillId="0" borderId="0" xfId="0" applyFont="1" applyFill="1" applyAlignment="1">
      <alignment vertical="center"/>
    </xf>
    <xf numFmtId="3" fontId="31" fillId="0" borderId="1" xfId="48" applyNumberFormat="1" applyFont="1" applyFill="1" applyBorder="1" applyAlignment="1">
      <alignment horizontal="right" vertical="center"/>
    </xf>
    <xf numFmtId="0" fontId="51" fillId="0" borderId="1" xfId="0" applyFont="1" applyFill="1" applyBorder="1" applyAlignment="1">
      <alignment horizontal="center" vertical="center" wrapText="1"/>
    </xf>
    <xf numFmtId="0" fontId="51" fillId="0" borderId="1" xfId="0" quotePrefix="1" applyFont="1" applyFill="1" applyBorder="1" applyAlignment="1">
      <alignment horizontal="left" vertical="center" wrapText="1"/>
    </xf>
    <xf numFmtId="0" fontId="51" fillId="0" borderId="1" xfId="0" applyFont="1" applyFill="1" applyBorder="1" applyAlignment="1">
      <alignment horizontal="left" vertical="center" wrapText="1"/>
    </xf>
    <xf numFmtId="165" fontId="51"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52" fillId="0" borderId="1" xfId="0" applyFont="1" applyFill="1" applyBorder="1" applyAlignment="1">
      <alignment horizontal="left" vertical="center" wrapText="1"/>
    </xf>
    <xf numFmtId="4" fontId="52" fillId="0" borderId="1" xfId="0" applyNumberFormat="1" applyFont="1" applyFill="1" applyBorder="1" applyAlignment="1">
      <alignment horizontal="right" vertical="center" wrapText="1"/>
    </xf>
    <xf numFmtId="0" fontId="53" fillId="0" borderId="0" xfId="0" applyFont="1" applyFill="1" applyBorder="1" applyAlignment="1">
      <alignment vertical="center"/>
    </xf>
    <xf numFmtId="0" fontId="52" fillId="0" borderId="1" xfId="0" applyFont="1" applyFill="1" applyBorder="1" applyAlignment="1">
      <alignment horizontal="center" vertical="center" wrapText="1"/>
    </xf>
    <xf numFmtId="3" fontId="52" fillId="0" borderId="1" xfId="0" applyNumberFormat="1" applyFont="1" applyFill="1" applyBorder="1" applyAlignment="1">
      <alignment horizontal="center" vertical="center" wrapText="1"/>
    </xf>
    <xf numFmtId="4" fontId="52" fillId="0" borderId="1" xfId="0" applyNumberFormat="1" applyFont="1" applyFill="1" applyBorder="1" applyAlignment="1">
      <alignment horizontal="center" vertical="center" wrapText="1"/>
    </xf>
    <xf numFmtId="0" fontId="53" fillId="0" borderId="1" xfId="0" applyFont="1" applyFill="1" applyBorder="1" applyAlignment="1">
      <alignment vertical="center"/>
    </xf>
    <xf numFmtId="0" fontId="54" fillId="0" borderId="1" xfId="0" applyFont="1" applyFill="1" applyBorder="1" applyAlignment="1">
      <alignment horizontal="center" vertical="center" wrapText="1"/>
    </xf>
    <xf numFmtId="0" fontId="55" fillId="0" borderId="1" xfId="0" applyFont="1" applyFill="1" applyBorder="1" applyAlignment="1">
      <alignment horizontal="left" vertical="center" wrapText="1"/>
    </xf>
    <xf numFmtId="0" fontId="55" fillId="0" borderId="1" xfId="0" applyFont="1" applyFill="1" applyBorder="1" applyAlignment="1">
      <alignment horizontal="center" vertical="center" wrapText="1"/>
    </xf>
    <xf numFmtId="3" fontId="55" fillId="0" borderId="1" xfId="0" applyNumberFormat="1" applyFont="1" applyFill="1" applyBorder="1" applyAlignment="1">
      <alignment horizontal="center" vertical="center" wrapText="1"/>
    </xf>
    <xf numFmtId="4" fontId="55" fillId="0" borderId="1" xfId="0" applyNumberFormat="1" applyFont="1" applyFill="1" applyBorder="1" applyAlignment="1">
      <alignment horizontal="right" vertical="center" wrapText="1"/>
    </xf>
    <xf numFmtId="4" fontId="55" fillId="0" borderId="1" xfId="0" applyNumberFormat="1" applyFont="1" applyFill="1" applyBorder="1" applyAlignment="1">
      <alignment horizontal="center" vertical="center" wrapText="1"/>
    </xf>
    <xf numFmtId="0" fontId="56" fillId="0" borderId="1" xfId="0" applyFont="1" applyFill="1" applyBorder="1" applyAlignment="1">
      <alignment vertical="center"/>
    </xf>
    <xf numFmtId="0" fontId="56" fillId="0" borderId="0" xfId="0" applyFont="1" applyFill="1" applyBorder="1" applyAlignment="1">
      <alignment vertical="center"/>
    </xf>
    <xf numFmtId="0" fontId="14" fillId="0" borderId="1" xfId="0" quotePrefix="1" applyFont="1" applyFill="1" applyBorder="1" applyAlignment="1">
      <alignment horizontal="center" vertical="center" wrapText="1"/>
    </xf>
    <xf numFmtId="37" fontId="14" fillId="0" borderId="1" xfId="15" applyNumberFormat="1" applyFont="1" applyFill="1" applyBorder="1" applyAlignment="1">
      <alignment horizontal="center" vertical="center" wrapText="1"/>
    </xf>
    <xf numFmtId="0" fontId="14" fillId="0" borderId="1" xfId="16" applyNumberFormat="1" applyFont="1" applyFill="1" applyBorder="1" applyAlignment="1">
      <alignment vertical="center" wrapText="1"/>
    </xf>
    <xf numFmtId="1" fontId="14" fillId="0" borderId="1" xfId="37" applyNumberFormat="1" applyFont="1" applyFill="1" applyBorder="1" applyAlignment="1">
      <alignment horizontal="center" vertical="center" wrapText="1"/>
    </xf>
    <xf numFmtId="3" fontId="14" fillId="0" borderId="1" xfId="37" applyNumberFormat="1" applyFont="1" applyFill="1" applyBorder="1" applyAlignment="1">
      <alignment vertical="center" wrapText="1"/>
    </xf>
    <xf numFmtId="3" fontId="14" fillId="0" borderId="1" xfId="15" applyNumberFormat="1" applyFont="1" applyFill="1" applyBorder="1" applyAlignment="1">
      <alignment vertical="center" wrapText="1"/>
    </xf>
    <xf numFmtId="166" fontId="14" fillId="0" borderId="1" xfId="15" applyNumberFormat="1" applyFont="1" applyFill="1" applyBorder="1" applyAlignment="1">
      <alignment vertical="center" wrapText="1"/>
    </xf>
    <xf numFmtId="0" fontId="14" fillId="0" borderId="1" xfId="0" applyFont="1" applyFill="1" applyBorder="1" applyAlignment="1">
      <alignment horizontal="justify" vertical="center"/>
    </xf>
    <xf numFmtId="0" fontId="14" fillId="0" borderId="1" xfId="0" quotePrefix="1" applyFont="1" applyFill="1" applyBorder="1" applyAlignment="1">
      <alignment horizontal="justify" vertical="center"/>
    </xf>
    <xf numFmtId="3" fontId="14" fillId="0" borderId="1" xfId="6" applyNumberFormat="1" applyFont="1" applyFill="1" applyBorder="1" applyAlignment="1">
      <alignment vertical="center" wrapText="1"/>
    </xf>
    <xf numFmtId="3" fontId="14" fillId="0" borderId="1" xfId="2" applyNumberFormat="1" applyFont="1" applyFill="1" applyBorder="1" applyAlignment="1">
      <alignment horizontal="right" vertical="center" wrapText="1"/>
    </xf>
    <xf numFmtId="0" fontId="51" fillId="0" borderId="1" xfId="0" quotePrefix="1" applyFont="1" applyFill="1" applyBorder="1" applyAlignment="1">
      <alignment horizontal="center" vertical="center" wrapText="1"/>
    </xf>
    <xf numFmtId="3" fontId="14" fillId="0" borderId="1" xfId="37"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1" xfId="0" applyFont="1" applyBorder="1" applyAlignment="1">
      <alignment horizontal="center" vertical="center" wrapText="1"/>
    </xf>
    <xf numFmtId="4" fontId="14" fillId="0" borderId="1" xfId="15" applyNumberFormat="1" applyFont="1" applyFill="1" applyBorder="1" applyAlignment="1">
      <alignment vertical="center" wrapText="1"/>
    </xf>
    <xf numFmtId="0" fontId="57" fillId="0" borderId="1" xfId="0" applyFont="1" applyFill="1" applyBorder="1" applyAlignment="1">
      <alignment horizontal="left" vertical="center" wrapText="1"/>
    </xf>
    <xf numFmtId="0" fontId="57" fillId="0" borderId="1" xfId="0" applyFont="1" applyFill="1" applyBorder="1" applyAlignment="1">
      <alignment horizontal="center" vertical="center" wrapText="1"/>
    </xf>
    <xf numFmtId="3" fontId="57" fillId="0" borderId="1" xfId="0" applyNumberFormat="1" applyFont="1" applyFill="1" applyBorder="1" applyAlignment="1">
      <alignment horizontal="center" vertical="center" wrapText="1"/>
    </xf>
    <xf numFmtId="4" fontId="57" fillId="0" borderId="1" xfId="0" applyNumberFormat="1" applyFont="1" applyFill="1" applyBorder="1" applyAlignment="1">
      <alignment horizontal="center" vertical="center" wrapText="1"/>
    </xf>
    <xf numFmtId="4" fontId="57" fillId="0" borderId="1" xfId="0" applyNumberFormat="1" applyFont="1" applyFill="1" applyBorder="1" applyAlignment="1">
      <alignment horizontal="right" vertical="center" wrapText="1"/>
    </xf>
    <xf numFmtId="0" fontId="58" fillId="0" borderId="1" xfId="0" applyFont="1" applyFill="1" applyBorder="1" applyAlignment="1">
      <alignment vertical="center"/>
    </xf>
    <xf numFmtId="0" fontId="59" fillId="0" borderId="1" xfId="0" applyFont="1" applyFill="1" applyBorder="1" applyAlignment="1">
      <alignment horizontal="center" vertical="center" wrapText="1"/>
    </xf>
    <xf numFmtId="1" fontId="14" fillId="0" borderId="1" xfId="15" applyNumberFormat="1" applyFont="1" applyFill="1" applyBorder="1" applyAlignment="1">
      <alignment horizontal="center" vertical="center" wrapText="1"/>
    </xf>
    <xf numFmtId="1" fontId="14" fillId="0" borderId="1" xfId="6" applyNumberFormat="1" applyFont="1" applyFill="1" applyBorder="1" applyAlignment="1">
      <alignment horizontal="left" vertical="center" wrapText="1"/>
    </xf>
    <xf numFmtId="3" fontId="14" fillId="0" borderId="1" xfId="15" applyNumberFormat="1" applyFont="1" applyFill="1" applyBorder="1" applyAlignment="1">
      <alignment horizontal="center" vertical="center" wrapText="1"/>
    </xf>
    <xf numFmtId="1" fontId="14" fillId="0" borderId="1" xfId="6" applyNumberFormat="1" applyFont="1" applyFill="1" applyBorder="1" applyAlignment="1">
      <alignment horizontal="center" vertical="center" wrapText="1"/>
    </xf>
    <xf numFmtId="3" fontId="14" fillId="0" borderId="1" xfId="6" applyNumberFormat="1" applyFont="1" applyFill="1" applyBorder="1" applyAlignment="1">
      <alignment vertical="center"/>
    </xf>
    <xf numFmtId="4" fontId="14" fillId="0" borderId="1" xfId="15" applyNumberFormat="1" applyFont="1" applyFill="1" applyBorder="1" applyAlignment="1">
      <alignment horizontal="center" vertical="center" wrapText="1"/>
    </xf>
    <xf numFmtId="0" fontId="58" fillId="0" borderId="0" xfId="0" applyFont="1" applyFill="1" applyAlignment="1">
      <alignment horizontal="center"/>
    </xf>
    <xf numFmtId="3" fontId="14" fillId="0" borderId="1" xfId="6" applyNumberFormat="1" applyFont="1" applyFill="1" applyBorder="1" applyAlignment="1">
      <alignment horizontal="center" vertical="center" wrapText="1"/>
    </xf>
    <xf numFmtId="166" fontId="14" fillId="0" borderId="1" xfId="2" applyNumberFormat="1" applyFont="1" applyFill="1" applyBorder="1" applyAlignment="1">
      <alignment horizontal="center" vertical="center" wrapText="1"/>
    </xf>
    <xf numFmtId="0" fontId="14" fillId="0" borderId="1" xfId="3" applyFont="1" applyFill="1" applyBorder="1" applyAlignment="1">
      <alignment horizontal="left" vertical="center" wrapText="1"/>
    </xf>
    <xf numFmtId="0" fontId="14" fillId="0" borderId="1" xfId="3" applyFont="1" applyFill="1" applyBorder="1" applyAlignment="1">
      <alignment horizontal="center" vertical="center" wrapText="1"/>
    </xf>
    <xf numFmtId="0" fontId="5" fillId="0" borderId="0" xfId="0" applyFont="1" applyFill="1" applyBorder="1" applyAlignment="1">
      <alignment vertical="center"/>
    </xf>
    <xf numFmtId="0" fontId="14" fillId="0" borderId="1" xfId="0" quotePrefix="1" applyFont="1" applyFill="1" applyBorder="1" applyAlignment="1">
      <alignment horizontal="justify" vertical="center" wrapText="1"/>
    </xf>
    <xf numFmtId="167" fontId="14" fillId="0" borderId="1" xfId="2" applyNumberFormat="1" applyFont="1" applyFill="1" applyBorder="1" applyAlignment="1">
      <alignment vertical="center" wrapText="1"/>
    </xf>
    <xf numFmtId="1" fontId="14" fillId="0" borderId="1" xfId="6" applyNumberFormat="1" applyFont="1" applyFill="1" applyBorder="1" applyAlignment="1">
      <alignment horizontal="justify" vertical="center" wrapText="1"/>
    </xf>
    <xf numFmtId="41" fontId="14" fillId="0" borderId="1" xfId="36" applyNumberFormat="1" applyFont="1" applyFill="1" applyBorder="1" applyAlignment="1">
      <alignment horizontal="left" vertical="center" wrapText="1"/>
    </xf>
    <xf numFmtId="1" fontId="14" fillId="0" borderId="1" xfId="37" applyNumberFormat="1" applyFont="1" applyFill="1" applyBorder="1" applyAlignment="1">
      <alignment horizontal="center" vertical="center"/>
    </xf>
    <xf numFmtId="3" fontId="14" fillId="0" borderId="1" xfId="37" applyNumberFormat="1" applyFont="1" applyFill="1" applyBorder="1" applyAlignment="1">
      <alignment horizontal="right" vertical="center" wrapText="1"/>
    </xf>
    <xf numFmtId="1" fontId="14" fillId="0" borderId="1" xfId="37" applyNumberFormat="1" applyFont="1" applyFill="1" applyBorder="1" applyAlignment="1">
      <alignment vertical="center" wrapText="1"/>
    </xf>
    <xf numFmtId="3" fontId="14" fillId="0" borderId="7" xfId="37" applyNumberFormat="1" applyFont="1" applyFill="1" applyBorder="1" applyAlignment="1">
      <alignment vertical="center" wrapText="1"/>
    </xf>
    <xf numFmtId="0" fontId="14" fillId="0" borderId="0" xfId="0" applyFont="1" applyFill="1" applyBorder="1" applyAlignment="1">
      <alignment vertical="center"/>
    </xf>
    <xf numFmtId="3" fontId="14" fillId="0" borderId="7" xfId="37" applyNumberFormat="1" applyFont="1" applyFill="1" applyBorder="1" applyAlignment="1">
      <alignment vertical="center"/>
    </xf>
    <xf numFmtId="1" fontId="59" fillId="0" borderId="1" xfId="0" applyNumberFormat="1" applyFont="1" applyFill="1" applyBorder="1" applyAlignment="1">
      <alignment horizontal="center" vertical="center" wrapText="1"/>
    </xf>
    <xf numFmtId="0" fontId="59" fillId="0" borderId="1" xfId="3" applyFont="1" applyFill="1" applyBorder="1" applyAlignment="1">
      <alignment horizontal="left" vertical="center" wrapText="1"/>
    </xf>
    <xf numFmtId="0" fontId="14" fillId="0" borderId="1" xfId="33" applyFont="1" applyFill="1" applyBorder="1" applyAlignment="1">
      <alignment horizontal="justify" vertical="center" wrapText="1"/>
    </xf>
    <xf numFmtId="0" fontId="14" fillId="0" borderId="1" xfId="33" applyFont="1" applyFill="1" applyBorder="1" applyAlignment="1">
      <alignment horizontal="center" vertical="center" wrapText="1"/>
    </xf>
    <xf numFmtId="0" fontId="21" fillId="0" borderId="1" xfId="0" quotePrefix="1" applyFont="1" applyFill="1" applyBorder="1" applyAlignment="1">
      <alignment horizontal="justify" vertical="center"/>
    </xf>
    <xf numFmtId="0" fontId="21" fillId="0" borderId="0" xfId="0" applyFont="1" applyFill="1" applyBorder="1" applyAlignment="1">
      <alignment vertical="center"/>
    </xf>
    <xf numFmtId="0" fontId="60" fillId="0" borderId="1" xfId="0" applyFont="1" applyFill="1" applyBorder="1" applyAlignment="1">
      <alignment horizontal="center" vertical="center" wrapText="1"/>
    </xf>
    <xf numFmtId="3" fontId="14" fillId="0" borderId="1" xfId="15" applyNumberFormat="1" applyFont="1" applyFill="1" applyBorder="1" applyAlignment="1">
      <alignment horizontal="right" vertical="center" wrapText="1"/>
    </xf>
    <xf numFmtId="3" fontId="14" fillId="0" borderId="1" xfId="38" quotePrefix="1" applyNumberFormat="1" applyFont="1" applyFill="1" applyBorder="1" applyAlignment="1">
      <alignment vertical="center" wrapText="1"/>
    </xf>
    <xf numFmtId="3" fontId="14" fillId="0" borderId="1" xfId="20" applyNumberFormat="1" applyFont="1" applyFill="1" applyBorder="1" applyAlignment="1">
      <alignment horizontal="center" vertical="center" wrapText="1"/>
    </xf>
    <xf numFmtId="0" fontId="14" fillId="0" borderId="1" xfId="39" applyNumberFormat="1" applyFont="1" applyFill="1" applyBorder="1" applyAlignment="1">
      <alignment horizontal="center" vertical="center" wrapText="1"/>
    </xf>
    <xf numFmtId="3" fontId="14" fillId="0" borderId="1" xfId="38" quotePrefix="1" applyNumberFormat="1" applyFont="1" applyFill="1" applyBorder="1" applyAlignment="1">
      <alignment horizontal="center" vertical="center" wrapText="1"/>
    </xf>
    <xf numFmtId="0" fontId="58" fillId="0" borderId="0" xfId="0" applyFont="1" applyFill="1" applyBorder="1" applyAlignment="1">
      <alignment vertical="center"/>
    </xf>
    <xf numFmtId="43" fontId="14" fillId="0" borderId="1" xfId="20" applyFont="1" applyFill="1" applyBorder="1" applyAlignment="1">
      <alignment vertical="center" wrapText="1"/>
    </xf>
    <xf numFmtId="49" fontId="14" fillId="0" borderId="1" xfId="0" applyNumberFormat="1" applyFont="1" applyFill="1" applyBorder="1" applyAlignment="1">
      <alignment horizontal="center" vertical="center" wrapText="1"/>
    </xf>
    <xf numFmtId="164" fontId="14" fillId="0" borderId="1" xfId="2" applyFont="1" applyFill="1" applyBorder="1" applyAlignment="1">
      <alignment vertical="center" wrapText="1"/>
    </xf>
    <xf numFmtId="4" fontId="14" fillId="0" borderId="1" xfId="37" applyNumberFormat="1" applyFont="1" applyFill="1" applyBorder="1" applyAlignment="1">
      <alignment vertical="center" wrapText="1"/>
    </xf>
    <xf numFmtId="1" fontId="14" fillId="0" borderId="1" xfId="38" applyNumberFormat="1" applyFont="1" applyFill="1" applyBorder="1" applyAlignment="1">
      <alignment horizontal="left" vertical="center" wrapText="1"/>
    </xf>
    <xf numFmtId="0" fontId="14" fillId="0" borderId="1" xfId="40" applyNumberFormat="1" applyFont="1" applyFill="1" applyBorder="1" applyAlignment="1">
      <alignment horizontal="center" vertical="center" wrapText="1"/>
    </xf>
    <xf numFmtId="0" fontId="14" fillId="0" borderId="1" xfId="0" applyFont="1" applyBorder="1" applyAlignment="1">
      <alignment horizontal="left" vertical="center" wrapText="1"/>
    </xf>
    <xf numFmtId="3" fontId="52" fillId="0" borderId="1" xfId="0" applyNumberFormat="1" applyFont="1" applyFill="1" applyBorder="1" applyAlignment="1">
      <alignment horizontal="right" vertical="center" wrapText="1"/>
    </xf>
    <xf numFmtId="0" fontId="61" fillId="0" borderId="1" xfId="0" applyFont="1" applyFill="1" applyBorder="1" applyAlignment="1">
      <alignment horizontal="center" vertical="center" wrapText="1"/>
    </xf>
    <xf numFmtId="0" fontId="62" fillId="0" borderId="1" xfId="0" applyFont="1" applyFill="1" applyBorder="1" applyAlignment="1">
      <alignment horizontal="left" vertical="center" wrapText="1"/>
    </xf>
    <xf numFmtId="0" fontId="62" fillId="0" borderId="1" xfId="0" applyFont="1" applyFill="1" applyBorder="1" applyAlignment="1">
      <alignment horizontal="center" vertical="center" wrapText="1"/>
    </xf>
    <xf numFmtId="3" fontId="62" fillId="0" borderId="1" xfId="0" applyNumberFormat="1" applyFont="1" applyFill="1" applyBorder="1" applyAlignment="1">
      <alignment horizontal="center" vertical="center" wrapText="1"/>
    </xf>
    <xf numFmtId="4" fontId="62" fillId="0" borderId="1" xfId="0" applyNumberFormat="1" applyFont="1" applyFill="1" applyBorder="1" applyAlignment="1">
      <alignment horizontal="right" vertical="center" wrapText="1"/>
    </xf>
    <xf numFmtId="4" fontId="62" fillId="0" borderId="1" xfId="0" applyNumberFormat="1" applyFont="1" applyFill="1" applyBorder="1" applyAlignment="1">
      <alignment horizontal="center" vertical="center" wrapText="1"/>
    </xf>
    <xf numFmtId="0" fontId="63" fillId="0" borderId="1" xfId="0" applyFont="1" applyFill="1" applyBorder="1" applyAlignment="1">
      <alignment vertical="center"/>
    </xf>
    <xf numFmtId="1" fontId="61" fillId="0" borderId="1" xfId="15" applyNumberFormat="1" applyFont="1" applyFill="1" applyBorder="1" applyAlignment="1">
      <alignment horizontal="center" vertical="center" wrapText="1"/>
    </xf>
    <xf numFmtId="1" fontId="61" fillId="0" borderId="1" xfId="6" applyNumberFormat="1" applyFont="1" applyFill="1" applyBorder="1" applyAlignment="1">
      <alignment horizontal="justify" vertical="center" wrapText="1"/>
    </xf>
    <xf numFmtId="3" fontId="51" fillId="0" borderId="1" xfId="15" applyNumberFormat="1" applyFont="1" applyFill="1" applyBorder="1" applyAlignment="1">
      <alignment horizontal="center" vertical="center" wrapText="1"/>
    </xf>
    <xf numFmtId="1" fontId="51" fillId="0" borderId="1" xfId="6" applyNumberFormat="1" applyFont="1" applyFill="1" applyBorder="1" applyAlignment="1">
      <alignment horizontal="center" vertical="center" wrapText="1"/>
    </xf>
    <xf numFmtId="4" fontId="51" fillId="0" borderId="1" xfId="15" applyNumberFormat="1" applyFont="1" applyFill="1" applyBorder="1" applyAlignment="1">
      <alignment horizontal="center" vertical="center" wrapText="1"/>
    </xf>
    <xf numFmtId="0" fontId="51" fillId="0" borderId="1" xfId="0" applyFont="1" applyFill="1" applyBorder="1" applyAlignment="1">
      <alignment horizontal="justify" vertical="center"/>
    </xf>
    <xf numFmtId="0" fontId="51" fillId="0" borderId="1" xfId="0" quotePrefix="1" applyFont="1" applyFill="1" applyBorder="1" applyAlignment="1">
      <alignment horizontal="justify" vertical="center"/>
    </xf>
    <xf numFmtId="3" fontId="64" fillId="0" borderId="1" xfId="37" applyNumberFormat="1" applyFont="1" applyFill="1" applyBorder="1" applyAlignment="1">
      <alignment horizontal="center" vertical="center" wrapText="1"/>
    </xf>
    <xf numFmtId="1" fontId="23" fillId="0" borderId="1" xfId="37" applyNumberFormat="1" applyFont="1" applyFill="1" applyBorder="1" applyAlignment="1">
      <alignment horizontal="center" vertical="center" wrapText="1"/>
    </xf>
    <xf numFmtId="49" fontId="19" fillId="0" borderId="1" xfId="37" applyNumberFormat="1" applyFont="1" applyFill="1" applyBorder="1" applyAlignment="1">
      <alignment horizontal="center" vertical="center" wrapText="1"/>
    </xf>
    <xf numFmtId="168" fontId="23" fillId="0" borderId="1" xfId="2" applyNumberFormat="1" applyFont="1" applyBorder="1" applyAlignment="1">
      <alignment vertical="center"/>
    </xf>
    <xf numFmtId="3" fontId="23" fillId="0" borderId="1" xfId="37" applyNumberFormat="1" applyFont="1" applyFill="1" applyBorder="1" applyAlignment="1">
      <alignment horizontal="right" vertical="center"/>
    </xf>
    <xf numFmtId="1" fontId="23" fillId="0" borderId="0" xfId="37" applyNumberFormat="1" applyFont="1" applyFill="1" applyBorder="1" applyAlignment="1">
      <alignment vertical="center"/>
    </xf>
    <xf numFmtId="1" fontId="23" fillId="0" borderId="0" xfId="37" applyNumberFormat="1" applyFont="1" applyFill="1" applyBorder="1" applyAlignment="1">
      <alignment horizontal="center" vertical="center"/>
    </xf>
    <xf numFmtId="1" fontId="23" fillId="0" borderId="1" xfId="37" applyNumberFormat="1"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168" fontId="19" fillId="0" borderId="1" xfId="2" applyNumberFormat="1" applyFont="1" applyFill="1" applyBorder="1" applyAlignment="1">
      <alignment horizontal="right" vertical="center" wrapText="1"/>
    </xf>
    <xf numFmtId="3" fontId="19" fillId="0" borderId="1" xfId="37" applyNumberFormat="1" applyFont="1" applyFill="1" applyBorder="1" applyAlignment="1">
      <alignment horizontal="right" vertical="center"/>
    </xf>
    <xf numFmtId="1" fontId="23" fillId="0" borderId="12" xfId="37" applyNumberFormat="1" applyFont="1" applyFill="1" applyBorder="1" applyAlignment="1">
      <alignment vertical="center"/>
    </xf>
    <xf numFmtId="1" fontId="23" fillId="0" borderId="1" xfId="37" applyNumberFormat="1" applyFont="1" applyFill="1" applyBorder="1" applyAlignment="1">
      <alignment vertical="center"/>
    </xf>
    <xf numFmtId="168" fontId="19" fillId="0" borderId="1" xfId="2" applyNumberFormat="1" applyFont="1" applyBorder="1" applyAlignment="1">
      <alignment vertical="center"/>
    </xf>
    <xf numFmtId="168" fontId="23" fillId="0" borderId="1" xfId="0" applyNumberFormat="1" applyFont="1" applyFill="1" applyBorder="1" applyAlignment="1">
      <alignment horizontal="center" vertical="center" wrapText="1"/>
    </xf>
    <xf numFmtId="0" fontId="64" fillId="0" borderId="1" xfId="0" applyNumberFormat="1" applyFont="1" applyFill="1" applyBorder="1" applyAlignment="1">
      <alignment horizontal="left" vertical="center" wrapText="1"/>
    </xf>
    <xf numFmtId="168" fontId="64"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168" fontId="19" fillId="0" borderId="1" xfId="2" applyNumberFormat="1" applyFont="1" applyFill="1" applyBorder="1" applyAlignment="1">
      <alignment vertical="center"/>
    </xf>
    <xf numFmtId="3" fontId="44"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34" fillId="0" borderId="0" xfId="0" applyFont="1"/>
    <xf numFmtId="0" fontId="67" fillId="0" borderId="1" xfId="0" applyFont="1" applyBorder="1" applyAlignment="1">
      <alignment vertical="center"/>
    </xf>
    <xf numFmtId="0" fontId="68" fillId="0" borderId="1" xfId="0" applyFont="1" applyBorder="1" applyAlignment="1">
      <alignment horizontal="center" vertical="center"/>
    </xf>
    <xf numFmtId="0" fontId="68" fillId="0" borderId="1" xfId="0" applyFont="1" applyBorder="1" applyAlignment="1">
      <alignment horizontal="center" vertical="center" wrapText="1"/>
    </xf>
    <xf numFmtId="0" fontId="67" fillId="0" borderId="1" xfId="0" applyFont="1" applyBorder="1" applyAlignment="1">
      <alignment horizontal="center" vertical="center"/>
    </xf>
    <xf numFmtId="3" fontId="69" fillId="0" borderId="1" xfId="0" applyNumberFormat="1" applyFont="1" applyBorder="1" applyAlignment="1">
      <alignment vertical="center"/>
    </xf>
    <xf numFmtId="0" fontId="69" fillId="0" borderId="1" xfId="0" applyFont="1" applyBorder="1" applyAlignment="1">
      <alignment vertical="center"/>
    </xf>
    <xf numFmtId="3" fontId="70" fillId="0" borderId="1" xfId="0" applyNumberFormat="1" applyFont="1" applyBorder="1" applyAlignment="1">
      <alignment vertical="center"/>
    </xf>
    <xf numFmtId="165" fontId="14" fillId="0" borderId="1" xfId="0" quotePrefix="1" applyNumberFormat="1" applyFont="1" applyFill="1" applyBorder="1" applyAlignment="1">
      <alignment horizontal="center" vertical="center" wrapText="1"/>
    </xf>
    <xf numFmtId="0" fontId="29" fillId="0" borderId="2" xfId="0" applyFont="1" applyBorder="1" applyAlignment="1">
      <alignment vertical="center"/>
    </xf>
    <xf numFmtId="0" fontId="49" fillId="0" borderId="2" xfId="0" applyFont="1" applyBorder="1" applyAlignment="1">
      <alignment vertical="center"/>
    </xf>
    <xf numFmtId="167" fontId="69" fillId="0" borderId="1" xfId="2" applyNumberFormat="1" applyFont="1" applyBorder="1" applyAlignment="1">
      <alignment vertical="center"/>
    </xf>
    <xf numFmtId="3" fontId="31" fillId="2" borderId="1" xfId="32" applyNumberFormat="1" applyFont="1" applyFill="1" applyBorder="1" applyAlignment="1">
      <alignment horizontal="left" vertical="center" wrapText="1"/>
    </xf>
    <xf numFmtId="168" fontId="31" fillId="0" borderId="1" xfId="20" applyNumberFormat="1" applyFont="1" applyBorder="1" applyAlignment="1">
      <alignment vertical="center"/>
    </xf>
    <xf numFmtId="0" fontId="31" fillId="0" borderId="1" xfId="0" applyFont="1" applyBorder="1" applyAlignment="1">
      <alignment horizontal="center" vertical="center" wrapText="1"/>
    </xf>
    <xf numFmtId="3" fontId="31" fillId="2" borderId="1" xfId="0" applyNumberFormat="1" applyFont="1" applyFill="1" applyBorder="1" applyAlignment="1">
      <alignment horizontal="left" vertical="center" wrapText="1"/>
    </xf>
    <xf numFmtId="3" fontId="31" fillId="2" borderId="1" xfId="1" applyNumberFormat="1" applyFont="1" applyFill="1" applyBorder="1" applyAlignment="1">
      <alignment horizontal="left" vertical="center" wrapText="1"/>
    </xf>
    <xf numFmtId="168" fontId="31" fillId="0" borderId="1" xfId="20" applyNumberFormat="1" applyFont="1" applyBorder="1" applyAlignment="1">
      <alignment horizontal="center" vertical="center" wrapText="1"/>
    </xf>
    <xf numFmtId="0" fontId="31" fillId="0" borderId="1" xfId="0" applyNumberFormat="1" applyFont="1" applyBorder="1" applyAlignment="1">
      <alignment horizontal="center" vertical="center" wrapText="1"/>
    </xf>
    <xf numFmtId="0" fontId="31" fillId="0" borderId="1" xfId="0" applyFont="1" applyBorder="1" applyAlignment="1">
      <alignment horizontal="left" vertical="center" wrapText="1"/>
    </xf>
    <xf numFmtId="0" fontId="65" fillId="0" borderId="1" xfId="0" applyFont="1" applyBorder="1" applyAlignment="1">
      <alignment horizontal="center" vertical="center" wrapText="1"/>
    </xf>
    <xf numFmtId="0" fontId="31" fillId="3" borderId="1" xfId="0" applyFont="1" applyFill="1" applyBorder="1" applyAlignment="1">
      <alignment horizontal="left" vertical="center" wrapText="1"/>
    </xf>
    <xf numFmtId="169" fontId="31" fillId="0" borderId="1" xfId="0" applyNumberFormat="1" applyFont="1" applyFill="1" applyBorder="1" applyAlignment="1">
      <alignment horizontal="center" vertical="center" wrapText="1"/>
    </xf>
    <xf numFmtId="169" fontId="31" fillId="0" borderId="1" xfId="37" applyNumberFormat="1" applyFont="1" applyFill="1" applyBorder="1" applyAlignment="1">
      <alignment horizontal="left" vertical="center" wrapText="1"/>
    </xf>
    <xf numFmtId="41" fontId="31" fillId="0" borderId="1" xfId="37" applyNumberFormat="1" applyFont="1" applyFill="1" applyBorder="1" applyAlignment="1">
      <alignment horizontal="left" vertical="center" wrapText="1"/>
    </xf>
    <xf numFmtId="0" fontId="31" fillId="0" borderId="1" xfId="20" applyNumberFormat="1" applyFont="1" applyBorder="1" applyAlignment="1">
      <alignment horizontal="center" vertical="center"/>
    </xf>
    <xf numFmtId="168" fontId="31" fillId="0" borderId="1" xfId="20" applyNumberFormat="1" applyFont="1" applyBorder="1" applyAlignment="1">
      <alignment horizontal="right" vertical="center"/>
    </xf>
    <xf numFmtId="168" fontId="31" fillId="0" borderId="1" xfId="20" applyNumberFormat="1" applyFont="1" applyFill="1" applyBorder="1" applyAlignment="1">
      <alignment horizontal="right" vertical="center" wrapText="1"/>
    </xf>
    <xf numFmtId="0" fontId="31" fillId="2" borderId="1" xfId="1" applyFont="1" applyFill="1" applyBorder="1" applyAlignment="1">
      <alignment horizontal="center" vertical="center" wrapText="1"/>
    </xf>
    <xf numFmtId="168" fontId="31" fillId="0" borderId="1" xfId="20" applyNumberFormat="1" applyFont="1" applyFill="1" applyBorder="1" applyAlignment="1">
      <alignment horizontal="center" vertical="center" wrapText="1"/>
    </xf>
    <xf numFmtId="0" fontId="31" fillId="2" borderId="1" xfId="43" applyFont="1" applyFill="1" applyBorder="1" applyAlignment="1">
      <alignment horizontal="left" vertical="center" wrapText="1"/>
    </xf>
    <xf numFmtId="168" fontId="31" fillId="2" borderId="1" xfId="20" applyNumberFormat="1" applyFont="1" applyFill="1" applyBorder="1" applyAlignment="1">
      <alignment horizontal="center" vertical="center" wrapText="1"/>
    </xf>
    <xf numFmtId="168" fontId="31" fillId="0" borderId="1" xfId="20" applyNumberFormat="1" applyFont="1" applyFill="1" applyBorder="1" applyAlignment="1">
      <alignment vertical="center" wrapText="1"/>
    </xf>
    <xf numFmtId="0" fontId="31" fillId="2" borderId="1" xfId="44" applyFont="1" applyFill="1" applyBorder="1" applyAlignment="1">
      <alignment horizontal="left" vertical="center" wrapText="1"/>
    </xf>
    <xf numFmtId="3" fontId="31" fillId="0" borderId="1" xfId="0" applyNumberFormat="1" applyFont="1" applyBorder="1" applyAlignment="1">
      <alignment horizontal="center" vertical="center" wrapText="1"/>
    </xf>
    <xf numFmtId="1" fontId="31" fillId="0" borderId="1" xfId="0" applyNumberFormat="1" applyFont="1" applyBorder="1" applyAlignment="1">
      <alignment horizontal="center" vertical="center"/>
    </xf>
    <xf numFmtId="168" fontId="31" fillId="0" borderId="1" xfId="20" applyNumberFormat="1" applyFont="1" applyBorder="1" applyAlignment="1">
      <alignment horizontal="center" vertical="center"/>
    </xf>
    <xf numFmtId="1" fontId="31" fillId="0" borderId="1" xfId="0" applyNumberFormat="1" applyFont="1" applyFill="1" applyBorder="1" applyAlignment="1">
      <alignment horizontal="center" vertical="center"/>
    </xf>
    <xf numFmtId="168" fontId="31" fillId="0" borderId="1" xfId="20" applyNumberFormat="1" applyFont="1" applyFill="1" applyBorder="1" applyAlignment="1">
      <alignment horizontal="center" vertical="center"/>
    </xf>
    <xf numFmtId="0" fontId="31" fillId="0" borderId="1" xfId="45" applyFont="1" applyFill="1" applyBorder="1" applyAlignment="1">
      <alignment horizontal="left" vertical="center" wrapText="1"/>
    </xf>
    <xf numFmtId="0" fontId="31" fillId="0" borderId="1" xfId="45" applyFont="1" applyFill="1" applyBorder="1" applyAlignment="1">
      <alignment horizontal="center" vertical="center" wrapText="1"/>
    </xf>
    <xf numFmtId="0" fontId="31" fillId="0" borderId="1" xfId="45" applyFont="1" applyBorder="1" applyAlignment="1">
      <alignment horizontal="left" vertical="center" wrapText="1"/>
    </xf>
    <xf numFmtId="168" fontId="31" fillId="0" borderId="1" xfId="20" applyNumberFormat="1" applyFont="1" applyBorder="1" applyAlignment="1">
      <alignment horizontal="right" vertical="center" wrapText="1"/>
    </xf>
    <xf numFmtId="0" fontId="31" fillId="4" borderId="1" xfId="0" applyFont="1" applyFill="1" applyBorder="1" applyAlignment="1">
      <alignment horizontal="left" vertical="center" wrapText="1"/>
    </xf>
    <xf numFmtId="0" fontId="31" fillId="4" borderId="1" xfId="0"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168" fontId="31" fillId="0" borderId="1" xfId="20" applyNumberFormat="1" applyFont="1" applyFill="1" applyBorder="1" applyAlignment="1">
      <alignment vertical="center"/>
    </xf>
    <xf numFmtId="0" fontId="31" fillId="0" borderId="1" xfId="0" applyNumberFormat="1" applyFont="1" applyFill="1" applyBorder="1" applyAlignment="1">
      <alignment horizontal="justify" vertical="center" wrapText="1"/>
    </xf>
    <xf numFmtId="0" fontId="31" fillId="0" borderId="1" xfId="43" applyFont="1" applyFill="1" applyBorder="1" applyAlignment="1">
      <alignment horizontal="justify" vertical="center" wrapText="1"/>
    </xf>
    <xf numFmtId="3" fontId="31" fillId="0" borderId="1" xfId="46" applyNumberFormat="1" applyFont="1" applyFill="1" applyBorder="1" applyAlignment="1">
      <alignment horizontal="center" vertical="center" wrapText="1"/>
    </xf>
    <xf numFmtId="0" fontId="31" fillId="0" borderId="1" xfId="44" applyFont="1" applyFill="1" applyBorder="1" applyAlignment="1">
      <alignment horizontal="justify" vertical="center" wrapText="1"/>
    </xf>
    <xf numFmtId="41" fontId="31" fillId="0" borderId="1" xfId="0" applyNumberFormat="1" applyFont="1" applyFill="1" applyBorder="1" applyAlignment="1">
      <alignment horizontal="justify" vertical="center" wrapText="1"/>
    </xf>
    <xf numFmtId="168" fontId="31" fillId="0" borderId="1" xfId="20" applyNumberFormat="1" applyFont="1" applyFill="1" applyBorder="1" applyAlignment="1">
      <alignment horizontal="justify" vertical="center" wrapText="1"/>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49" fontId="31" fillId="0" borderId="1" xfId="0" applyNumberFormat="1" applyFont="1" applyFill="1" applyBorder="1" applyAlignment="1">
      <alignment horizontal="justify" vertical="center" wrapText="1"/>
    </xf>
    <xf numFmtId="0" fontId="31" fillId="0" borderId="1" xfId="1" applyFont="1" applyFill="1" applyBorder="1" applyAlignment="1">
      <alignment horizontal="justify" vertical="center" wrapText="1"/>
    </xf>
    <xf numFmtId="0" fontId="31" fillId="0" borderId="1" xfId="0" applyFont="1" applyFill="1" applyBorder="1" applyAlignment="1">
      <alignment horizontal="justify" vertical="center"/>
    </xf>
    <xf numFmtId="1" fontId="31" fillId="0" borderId="1" xfId="37" applyNumberFormat="1" applyFont="1" applyFill="1" applyBorder="1" applyAlignment="1">
      <alignment horizontal="justify" vertical="center" wrapText="1"/>
    </xf>
    <xf numFmtId="41" fontId="31" fillId="0" borderId="1" xfId="37" applyNumberFormat="1" applyFont="1" applyFill="1" applyBorder="1" applyAlignment="1">
      <alignment horizontal="justify" vertical="center" wrapText="1"/>
    </xf>
    <xf numFmtId="169" fontId="31" fillId="0" borderId="1" xfId="37" applyNumberFormat="1" applyFont="1" applyFill="1" applyBorder="1" applyAlignment="1">
      <alignment horizontal="justify" vertical="center" wrapText="1"/>
    </xf>
    <xf numFmtId="3" fontId="31" fillId="0" borderId="1" xfId="37" quotePrefix="1" applyNumberFormat="1" applyFont="1" applyFill="1" applyBorder="1" applyAlignment="1">
      <alignment horizontal="justify" vertical="center" wrapText="1"/>
    </xf>
    <xf numFmtId="0" fontId="31" fillId="0" borderId="1" xfId="1" applyFont="1" applyFill="1" applyBorder="1" applyAlignment="1">
      <alignment horizontal="center" vertical="center" wrapText="1"/>
    </xf>
    <xf numFmtId="168" fontId="29" fillId="0" borderId="1" xfId="20" applyNumberFormat="1" applyFont="1" applyFill="1" applyBorder="1" applyAlignment="1">
      <alignment vertical="center"/>
    </xf>
    <xf numFmtId="0" fontId="31" fillId="0" borderId="1" xfId="47" applyFont="1" applyFill="1" applyBorder="1" applyAlignment="1">
      <alignment horizontal="center" vertical="center" wrapText="1"/>
    </xf>
    <xf numFmtId="170" fontId="31" fillId="0" borderId="1" xfId="8" applyNumberFormat="1" applyFont="1" applyFill="1" applyBorder="1" applyAlignment="1">
      <alignment horizontal="center" vertical="center" wrapText="1"/>
    </xf>
    <xf numFmtId="3" fontId="31" fillId="2" borderId="1" xfId="1" applyNumberFormat="1" applyFont="1" applyFill="1" applyBorder="1" applyAlignment="1">
      <alignment horizontal="justify" vertical="center" wrapText="1"/>
    </xf>
    <xf numFmtId="3" fontId="29" fillId="0" borderId="2" xfId="0" applyNumberFormat="1" applyFont="1" applyBorder="1" applyAlignment="1">
      <alignment vertical="center" wrapText="1"/>
    </xf>
    <xf numFmtId="3" fontId="29" fillId="0" borderId="3" xfId="0" applyNumberFormat="1" applyFont="1" applyBorder="1" applyAlignment="1">
      <alignment vertical="center" wrapText="1"/>
    </xf>
    <xf numFmtId="3" fontId="29" fillId="0" borderId="5" xfId="0" applyNumberFormat="1" applyFont="1" applyBorder="1" applyAlignment="1">
      <alignment vertical="center" wrapText="1"/>
    </xf>
    <xf numFmtId="3" fontId="49" fillId="0" borderId="5" xfId="0" applyNumberFormat="1" applyFont="1" applyBorder="1" applyAlignment="1">
      <alignment horizontal="right" vertical="center" wrapText="1"/>
    </xf>
    <xf numFmtId="0" fontId="49" fillId="0" borderId="5" xfId="0" applyFont="1" applyBorder="1" applyAlignment="1">
      <alignment horizontal="right" vertical="center" wrapText="1"/>
    </xf>
    <xf numFmtId="3" fontId="49" fillId="0" borderId="1" xfId="0" applyNumberFormat="1" applyFont="1" applyBorder="1" applyAlignment="1">
      <alignment horizontal="right" vertical="center" wrapText="1"/>
    </xf>
    <xf numFmtId="3" fontId="29" fillId="0" borderId="2" xfId="0" applyNumberFormat="1" applyFont="1" applyFill="1" applyBorder="1" applyAlignment="1">
      <alignment vertical="center"/>
    </xf>
    <xf numFmtId="0" fontId="72" fillId="0" borderId="1" xfId="0" applyFont="1" applyBorder="1" applyAlignment="1">
      <alignment horizontal="center" vertical="center" wrapText="1"/>
    </xf>
    <xf numFmtId="3" fontId="30" fillId="0" borderId="0" xfId="0" applyNumberFormat="1" applyFont="1" applyFill="1" applyAlignment="1">
      <alignment vertical="center" wrapText="1"/>
    </xf>
    <xf numFmtId="3" fontId="29" fillId="0" borderId="5" xfId="0" applyNumberFormat="1" applyFont="1" applyFill="1" applyBorder="1" applyAlignment="1">
      <alignment vertical="center"/>
    </xf>
    <xf numFmtId="3" fontId="29" fillId="2" borderId="5" xfId="0" applyNumberFormat="1" applyFont="1" applyFill="1" applyBorder="1" applyAlignment="1">
      <alignment vertical="center"/>
    </xf>
    <xf numFmtId="0" fontId="29" fillId="0" borderId="1" xfId="0" applyFont="1" applyFill="1" applyBorder="1" applyAlignment="1">
      <alignment vertical="center" wrapText="1"/>
    </xf>
    <xf numFmtId="3" fontId="29" fillId="0" borderId="1" xfId="0" applyNumberFormat="1" applyFont="1" applyFill="1" applyBorder="1" applyAlignment="1">
      <alignment horizontal="right" vertical="center" wrapText="1"/>
    </xf>
    <xf numFmtId="3" fontId="29" fillId="0" borderId="3" xfId="0" applyNumberFormat="1" applyFont="1" applyFill="1" applyBorder="1" applyAlignment="1">
      <alignment horizontal="right" vertical="center"/>
    </xf>
    <xf numFmtId="3" fontId="29" fillId="0" borderId="3" xfId="0" applyNumberFormat="1" applyFont="1" applyFill="1" applyBorder="1" applyAlignment="1">
      <alignment vertical="center"/>
    </xf>
    <xf numFmtId="166" fontId="30" fillId="0" borderId="3" xfId="2" applyNumberFormat="1" applyFont="1" applyFill="1" applyBorder="1" applyAlignment="1">
      <alignment horizontal="center" vertical="center" wrapText="1"/>
    </xf>
    <xf numFmtId="0" fontId="29" fillId="0" borderId="1" xfId="0" applyFont="1" applyFill="1" applyBorder="1" applyAlignment="1">
      <alignment horizontal="justify" vertical="center" wrapText="1"/>
    </xf>
    <xf numFmtId="3" fontId="29" fillId="0" borderId="3" xfId="0" applyNumberFormat="1" applyFont="1" applyFill="1" applyBorder="1" applyAlignment="1">
      <alignment horizontal="right" vertical="center" wrapText="1"/>
    </xf>
    <xf numFmtId="3" fontId="29" fillId="2" borderId="3" xfId="0" applyNumberFormat="1" applyFont="1" applyFill="1" applyBorder="1" applyAlignment="1">
      <alignment vertical="center"/>
    </xf>
    <xf numFmtId="3" fontId="29" fillId="0" borderId="2" xfId="0" applyNumberFormat="1" applyFont="1" applyFill="1" applyBorder="1" applyAlignment="1">
      <alignment horizontal="right" vertical="center"/>
    </xf>
    <xf numFmtId="1" fontId="19" fillId="0" borderId="0" xfId="37" applyNumberFormat="1" applyFont="1" applyFill="1" applyBorder="1" applyAlignment="1">
      <alignment vertical="center"/>
    </xf>
    <xf numFmtId="3" fontId="26" fillId="0" borderId="0" xfId="37" applyNumberFormat="1" applyFont="1" applyFill="1" applyBorder="1" applyAlignment="1">
      <alignment vertical="center"/>
    </xf>
    <xf numFmtId="49" fontId="26" fillId="0" borderId="0" xfId="37" applyNumberFormat="1" applyFont="1" applyFill="1" applyBorder="1" applyAlignment="1">
      <alignment vertical="center"/>
    </xf>
    <xf numFmtId="3" fontId="26" fillId="0" borderId="0" xfId="37" applyNumberFormat="1" applyFont="1" applyFill="1" applyBorder="1" applyAlignment="1">
      <alignment horizontal="right" vertical="center"/>
    </xf>
    <xf numFmtId="3" fontId="19" fillId="0" borderId="2" xfId="37" applyNumberFormat="1" applyFont="1" applyFill="1" applyBorder="1" applyAlignment="1">
      <alignment vertical="center"/>
    </xf>
    <xf numFmtId="3" fontId="19" fillId="0" borderId="0" xfId="37" applyNumberFormat="1" applyFont="1" applyFill="1" applyBorder="1" applyAlignment="1">
      <alignment horizontal="center" vertical="center" wrapText="1"/>
    </xf>
    <xf numFmtId="3" fontId="23" fillId="0" borderId="1" xfId="37" applyNumberFormat="1" applyFont="1" applyFill="1" applyBorder="1" applyAlignment="1">
      <alignment horizontal="left" vertical="center" wrapText="1"/>
    </xf>
    <xf numFmtId="3" fontId="23" fillId="0" borderId="1" xfId="0" applyNumberFormat="1" applyFont="1" applyBorder="1" applyAlignment="1">
      <alignment horizontal="right" vertical="center" wrapText="1"/>
    </xf>
    <xf numFmtId="0" fontId="64" fillId="0" borderId="1" xfId="0" applyNumberFormat="1" applyFont="1" applyFill="1" applyBorder="1" applyAlignment="1">
      <alignment horizontal="center" vertical="center" wrapText="1"/>
    </xf>
    <xf numFmtId="168" fontId="64" fillId="0" borderId="1" xfId="2" applyNumberFormat="1" applyFont="1" applyFill="1" applyBorder="1" applyAlignment="1">
      <alignment horizontal="right" vertical="center" wrapText="1"/>
    </xf>
    <xf numFmtId="1" fontId="64" fillId="0" borderId="0" xfId="37" applyNumberFormat="1" applyFont="1" applyFill="1" applyBorder="1" applyAlignment="1">
      <alignment vertical="center"/>
    </xf>
    <xf numFmtId="1" fontId="64" fillId="0" borderId="1" xfId="37" applyNumberFormat="1" applyFont="1" applyFill="1" applyBorder="1" applyAlignment="1">
      <alignment vertical="center"/>
    </xf>
    <xf numFmtId="49" fontId="19" fillId="0" borderId="0" xfId="37" applyNumberFormat="1" applyFont="1" applyFill="1" applyBorder="1" applyAlignment="1">
      <alignment vertical="center"/>
    </xf>
    <xf numFmtId="1" fontId="19" fillId="0" borderId="0" xfId="37" applyNumberFormat="1" applyFont="1" applyFill="1" applyBorder="1" applyAlignment="1">
      <alignment vertical="center" wrapText="1"/>
    </xf>
    <xf numFmtId="49" fontId="19" fillId="0" borderId="0" xfId="37" applyNumberFormat="1" applyFont="1" applyFill="1" applyBorder="1" applyAlignment="1">
      <alignment horizontal="center" vertical="center" wrapText="1"/>
    </xf>
    <xf numFmtId="1" fontId="19" fillId="0" borderId="0" xfId="37" applyNumberFormat="1" applyFont="1" applyFill="1" applyBorder="1" applyAlignment="1">
      <alignment horizontal="center" vertical="center" wrapText="1"/>
    </xf>
    <xf numFmtId="3" fontId="19" fillId="0" borderId="0" xfId="37" applyNumberFormat="1" applyFont="1" applyFill="1" applyBorder="1" applyAlignment="1">
      <alignment horizontal="right" vertical="center" wrapText="1"/>
    </xf>
    <xf numFmtId="49" fontId="19" fillId="0" borderId="0" xfId="37" applyNumberFormat="1" applyFont="1" applyFill="1" applyBorder="1" applyAlignment="1">
      <alignment horizontal="center" vertical="center"/>
    </xf>
    <xf numFmtId="49" fontId="19" fillId="0" borderId="0" xfId="37" applyNumberFormat="1" applyFont="1" applyFill="1" applyAlignment="1">
      <alignment horizontal="center" vertical="center"/>
    </xf>
    <xf numFmtId="1" fontId="19" fillId="0" borderId="0" xfId="37" applyNumberFormat="1" applyFont="1" applyFill="1" applyAlignment="1">
      <alignment vertical="center" wrapText="1"/>
    </xf>
    <xf numFmtId="49" fontId="19" fillId="0" borderId="0" xfId="37" applyNumberFormat="1" applyFont="1" applyFill="1" applyAlignment="1">
      <alignment horizontal="center" vertical="center" wrapText="1"/>
    </xf>
    <xf numFmtId="1" fontId="19" fillId="0" borderId="0" xfId="37" applyNumberFormat="1" applyFont="1" applyFill="1" applyAlignment="1">
      <alignment horizontal="center" vertical="center" wrapText="1"/>
    </xf>
    <xf numFmtId="3" fontId="19" fillId="0" borderId="0" xfId="37" applyNumberFormat="1" applyFont="1" applyFill="1" applyAlignment="1">
      <alignment horizontal="right" vertical="center" wrapText="1"/>
    </xf>
    <xf numFmtId="3" fontId="29" fillId="0" borderId="1" xfId="48" applyNumberFormat="1" applyFont="1" applyFill="1" applyBorder="1" applyAlignment="1">
      <alignment horizontal="right" vertical="center"/>
    </xf>
    <xf numFmtId="3" fontId="23" fillId="0" borderId="1" xfId="37" applyNumberFormat="1"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NumberFormat="1" applyFont="1" applyFill="1" applyBorder="1" applyAlignment="1">
      <alignment horizontal="center" vertical="center" wrapText="1"/>
    </xf>
    <xf numFmtId="168" fontId="23" fillId="0" borderId="1" xfId="2" applyNumberFormat="1" applyFont="1" applyFill="1" applyBorder="1" applyAlignment="1">
      <alignment horizontal="right" vertical="center" wrapText="1"/>
    </xf>
    <xf numFmtId="0" fontId="29" fillId="0" borderId="1" xfId="0" applyNumberFormat="1" applyFont="1" applyFill="1" applyBorder="1" applyAlignment="1">
      <alignment horizontal="justify" vertical="center" wrapText="1"/>
    </xf>
    <xf numFmtId="0" fontId="29" fillId="0" borderId="1" xfId="0" applyNumberFormat="1" applyFont="1" applyFill="1" applyBorder="1" applyAlignment="1">
      <alignment horizontal="center" vertical="center" wrapText="1"/>
    </xf>
    <xf numFmtId="168" fontId="29" fillId="0" borderId="1" xfId="20" applyNumberFormat="1" applyFont="1" applyFill="1" applyBorder="1" applyAlignment="1">
      <alignment horizontal="center" vertical="center" wrapText="1"/>
    </xf>
    <xf numFmtId="0" fontId="73" fillId="0" borderId="1" xfId="0" applyFont="1" applyBorder="1"/>
    <xf numFmtId="0" fontId="29" fillId="0" borderId="1" xfId="44" applyFont="1" applyFill="1" applyBorder="1" applyAlignment="1">
      <alignment horizontal="justify" vertical="center" wrapText="1"/>
    </xf>
    <xf numFmtId="3" fontId="29" fillId="0" borderId="1" xfId="46" applyNumberFormat="1" applyFont="1" applyFill="1" applyBorder="1" applyAlignment="1">
      <alignment horizontal="center" vertical="center" wrapText="1"/>
    </xf>
    <xf numFmtId="41" fontId="29" fillId="0" borderId="1" xfId="0" applyNumberFormat="1" applyFont="1" applyFill="1" applyBorder="1" applyAlignment="1">
      <alignment horizontal="justify" vertical="center" wrapText="1"/>
    </xf>
    <xf numFmtId="0" fontId="29" fillId="0" borderId="1" xfId="1" applyFont="1" applyFill="1" applyBorder="1" applyAlignment="1">
      <alignment horizontal="justify" vertical="center" wrapText="1"/>
    </xf>
    <xf numFmtId="3" fontId="29" fillId="0" borderId="1" xfId="37" quotePrefix="1" applyNumberFormat="1" applyFont="1" applyFill="1" applyBorder="1" applyAlignment="1">
      <alignment horizontal="justify" vertical="center" wrapText="1"/>
    </xf>
    <xf numFmtId="0" fontId="29" fillId="0" borderId="1" xfId="43" applyFont="1" applyFill="1" applyBorder="1" applyAlignment="1">
      <alignment horizontal="justify" vertical="center" wrapText="1"/>
    </xf>
    <xf numFmtId="0" fontId="29" fillId="0" borderId="1" xfId="1" applyFont="1" applyFill="1" applyBorder="1" applyAlignment="1">
      <alignment horizontal="center" vertical="center" wrapText="1"/>
    </xf>
    <xf numFmtId="0" fontId="29" fillId="0" borderId="1" xfId="0" applyFont="1" applyFill="1" applyBorder="1" applyAlignment="1">
      <alignment horizontal="justify" vertical="center"/>
    </xf>
    <xf numFmtId="168" fontId="29" fillId="0" borderId="1" xfId="20" applyNumberFormat="1" applyFont="1" applyFill="1" applyBorder="1" applyAlignment="1">
      <alignment vertical="center" wrapText="1"/>
    </xf>
    <xf numFmtId="0" fontId="29" fillId="0" borderId="1" xfId="47" applyFont="1" applyFill="1" applyBorder="1" applyAlignment="1">
      <alignment horizontal="center" vertical="center" wrapText="1"/>
    </xf>
    <xf numFmtId="170" fontId="29" fillId="0" borderId="1" xfId="8" applyNumberFormat="1" applyFont="1" applyFill="1" applyBorder="1" applyAlignment="1">
      <alignment horizontal="center" vertical="center" wrapText="1"/>
    </xf>
    <xf numFmtId="167" fontId="31" fillId="0" borderId="1" xfId="20" applyNumberFormat="1" applyFont="1" applyFill="1" applyBorder="1" applyAlignment="1">
      <alignment vertical="center" wrapText="1"/>
    </xf>
    <xf numFmtId="0" fontId="31" fillId="0" borderId="1" xfId="0" applyFont="1" applyBorder="1"/>
    <xf numFmtId="168" fontId="29" fillId="0" borderId="1" xfId="20" applyNumberFormat="1" applyFont="1" applyBorder="1"/>
    <xf numFmtId="168" fontId="31" fillId="0" borderId="1" xfId="20" applyNumberFormat="1" applyFont="1" applyBorder="1"/>
    <xf numFmtId="0" fontId="31" fillId="0" borderId="1" xfId="41" applyFont="1" applyFill="1" applyBorder="1" applyAlignment="1">
      <alignment horizontal="justify" vertical="center" wrapText="1"/>
    </xf>
    <xf numFmtId="0" fontId="31" fillId="0" borderId="1" xfId="41" applyFont="1" applyFill="1" applyBorder="1" applyAlignment="1">
      <alignment horizontal="center" vertical="center" wrapText="1"/>
    </xf>
    <xf numFmtId="1" fontId="31" fillId="0" borderId="1" xfId="0" applyNumberFormat="1" applyFont="1" applyFill="1" applyBorder="1" applyAlignment="1">
      <alignment horizontal="justify" vertical="center" wrapText="1"/>
    </xf>
    <xf numFmtId="1" fontId="31" fillId="0" borderId="1" xfId="11" applyNumberFormat="1" applyFont="1" applyFill="1" applyBorder="1" applyAlignment="1">
      <alignment horizontal="justify" vertical="center" wrapText="1"/>
    </xf>
    <xf numFmtId="49" fontId="31" fillId="0" borderId="1" xfId="11" applyNumberFormat="1" applyFont="1" applyFill="1" applyBorder="1" applyAlignment="1">
      <alignment horizontal="justify" vertical="center" wrapText="1"/>
    </xf>
    <xf numFmtId="49" fontId="29" fillId="0" borderId="1" xfId="11" applyNumberFormat="1" applyFont="1" applyFill="1" applyBorder="1" applyAlignment="1">
      <alignment horizontal="justify" vertical="center" wrapText="1"/>
    </xf>
    <xf numFmtId="0" fontId="29" fillId="0" borderId="1" xfId="41" applyFont="1" applyFill="1" applyBorder="1" applyAlignment="1">
      <alignment horizontal="center" vertical="center" wrapText="1"/>
    </xf>
    <xf numFmtId="0" fontId="24" fillId="3" borderId="0" xfId="0" applyFont="1" applyFill="1"/>
    <xf numFmtId="0" fontId="28" fillId="0" borderId="0" xfId="0" applyFont="1" applyAlignment="1">
      <alignment vertical="center" wrapText="1"/>
    </xf>
    <xf numFmtId="0" fontId="74" fillId="0" borderId="0" xfId="0" applyFont="1" applyAlignment="1">
      <alignment wrapText="1"/>
    </xf>
    <xf numFmtId="49" fontId="74" fillId="3" borderId="0" xfId="37" applyNumberFormat="1" applyFont="1" applyFill="1" applyAlignment="1">
      <alignment horizontal="center" vertical="center" wrapText="1"/>
    </xf>
    <xf numFmtId="49" fontId="24" fillId="3" borderId="0" xfId="37" applyNumberFormat="1" applyFont="1" applyFill="1" applyAlignment="1">
      <alignment vertical="center"/>
    </xf>
    <xf numFmtId="49" fontId="28" fillId="3" borderId="2" xfId="37" applyNumberFormat="1" applyFont="1" applyFill="1" applyBorder="1" applyAlignment="1">
      <alignment vertical="center" wrapText="1"/>
    </xf>
    <xf numFmtId="49" fontId="28" fillId="3" borderId="1" xfId="37" applyNumberFormat="1" applyFont="1" applyFill="1" applyBorder="1" applyAlignment="1">
      <alignment horizontal="center" vertical="center" wrapText="1"/>
    </xf>
    <xf numFmtId="49" fontId="28" fillId="3" borderId="5" xfId="37" applyNumberFormat="1" applyFont="1" applyFill="1" applyBorder="1" applyAlignment="1">
      <alignment horizontal="center" vertical="center" wrapText="1"/>
    </xf>
    <xf numFmtId="168" fontId="28" fillId="0" borderId="1" xfId="0" applyNumberFormat="1" applyFont="1" applyBorder="1" applyAlignment="1">
      <alignment vertical="center"/>
    </xf>
    <xf numFmtId="49" fontId="28" fillId="3" borderId="1" xfId="25" applyNumberFormat="1" applyFont="1" applyFill="1" applyBorder="1" applyAlignment="1">
      <alignment horizontal="center" vertical="center" wrapText="1"/>
    </xf>
    <xf numFmtId="49" fontId="28" fillId="3" borderId="1" xfId="25" applyNumberFormat="1" applyFont="1" applyFill="1" applyBorder="1" applyAlignment="1">
      <alignment horizontal="left" vertical="center" wrapText="1"/>
    </xf>
    <xf numFmtId="168" fontId="28" fillId="3" borderId="1" xfId="0" applyNumberFormat="1" applyFont="1" applyFill="1" applyBorder="1" applyAlignment="1">
      <alignment horizontal="center" vertical="center" wrapText="1"/>
    </xf>
    <xf numFmtId="168" fontId="28" fillId="3" borderId="1" xfId="0" applyNumberFormat="1" applyFont="1" applyFill="1" applyBorder="1" applyAlignment="1">
      <alignment vertical="center"/>
    </xf>
    <xf numFmtId="0" fontId="28" fillId="3" borderId="0" xfId="0" applyFont="1" applyFill="1" applyAlignment="1">
      <alignment vertical="center"/>
    </xf>
    <xf numFmtId="0" fontId="28" fillId="3" borderId="1" xfId="0" applyFont="1" applyFill="1" applyBorder="1" applyAlignment="1">
      <alignment horizontal="center" vertical="center" wrapText="1"/>
    </xf>
    <xf numFmtId="168" fontId="24" fillId="3" borderId="1" xfId="0" applyNumberFormat="1" applyFont="1" applyFill="1" applyBorder="1"/>
    <xf numFmtId="0" fontId="28" fillId="3" borderId="0" xfId="0" applyFont="1" applyFill="1"/>
    <xf numFmtId="49" fontId="24" fillId="3" borderId="1" xfId="25" applyNumberFormat="1" applyFont="1" applyFill="1" applyBorder="1" applyAlignment="1">
      <alignment horizontal="center" vertical="center" wrapText="1"/>
    </xf>
    <xf numFmtId="49" fontId="24" fillId="3" borderId="1" xfId="25" quotePrefix="1" applyNumberFormat="1" applyFont="1" applyFill="1" applyBorder="1" applyAlignment="1">
      <alignment horizontal="justify" vertical="center" wrapText="1"/>
    </xf>
    <xf numFmtId="49" fontId="24" fillId="3" borderId="1" xfId="25" quotePrefix="1" applyNumberFormat="1" applyFont="1" applyFill="1" applyBorder="1" applyAlignment="1">
      <alignment horizontal="center" vertical="center" wrapText="1"/>
    </xf>
    <xf numFmtId="168" fontId="24" fillId="3" borderId="1" xfId="10" applyNumberFormat="1" applyFont="1" applyFill="1" applyBorder="1" applyAlignment="1">
      <alignment horizontal="right" vertical="center" wrapText="1"/>
    </xf>
    <xf numFmtId="168" fontId="24" fillId="3" borderId="1" xfId="0" applyNumberFormat="1" applyFont="1" applyFill="1" applyBorder="1" applyAlignment="1">
      <alignment horizontal="center" vertical="center" wrapText="1"/>
    </xf>
    <xf numFmtId="49" fontId="28" fillId="3" borderId="1" xfId="25" quotePrefix="1" applyNumberFormat="1" applyFont="1" applyFill="1" applyBorder="1" applyAlignment="1">
      <alignment horizontal="left" vertical="center" wrapText="1"/>
    </xf>
    <xf numFmtId="49" fontId="28" fillId="3" borderId="1" xfId="25" quotePrefix="1" applyNumberFormat="1" applyFont="1" applyFill="1" applyBorder="1" applyAlignment="1">
      <alignment horizontal="center" vertical="center" wrapText="1"/>
    </xf>
    <xf numFmtId="49" fontId="28" fillId="2" borderId="1" xfId="25" applyNumberFormat="1" applyFont="1" applyFill="1" applyBorder="1" applyAlignment="1">
      <alignment horizontal="center" vertical="center" wrapText="1"/>
    </xf>
    <xf numFmtId="49" fontId="28" fillId="2" borderId="1" xfId="25" applyNumberFormat="1" applyFont="1" applyFill="1" applyBorder="1" applyAlignment="1">
      <alignment horizontal="left" vertical="center" wrapText="1"/>
    </xf>
    <xf numFmtId="168" fontId="28" fillId="2" borderId="1" xfId="0" applyNumberFormat="1" applyFont="1" applyFill="1" applyBorder="1" applyAlignment="1">
      <alignment horizontal="center" vertical="center" wrapText="1"/>
    </xf>
    <xf numFmtId="0" fontId="28" fillId="2" borderId="1" xfId="0" applyFont="1" applyFill="1" applyBorder="1" applyAlignment="1">
      <alignment vertical="center"/>
    </xf>
    <xf numFmtId="0" fontId="28" fillId="2" borderId="0" xfId="0" applyFont="1" applyFill="1" applyAlignment="1">
      <alignment vertical="center"/>
    </xf>
    <xf numFmtId="49" fontId="28" fillId="3" borderId="1" xfId="25" quotePrefix="1" applyNumberFormat="1" applyFont="1" applyFill="1" applyBorder="1" applyAlignment="1">
      <alignment horizontal="justify" vertical="center" wrapText="1"/>
    </xf>
    <xf numFmtId="49" fontId="28" fillId="3" borderId="1" xfId="10" quotePrefix="1" applyNumberFormat="1" applyFont="1" applyFill="1" applyBorder="1" applyAlignment="1">
      <alignment horizontal="center" vertical="center" wrapText="1"/>
    </xf>
    <xf numFmtId="0" fontId="28" fillId="3" borderId="1" xfId="0" applyFont="1" applyFill="1" applyBorder="1"/>
    <xf numFmtId="0" fontId="28" fillId="3" borderId="3" xfId="0" applyFont="1" applyFill="1" applyBorder="1" applyAlignment="1">
      <alignment horizontal="center" vertical="center" wrapText="1"/>
    </xf>
    <xf numFmtId="49" fontId="24" fillId="3" borderId="1" xfId="10" quotePrefix="1"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49" fontId="24" fillId="3" borderId="0" xfId="25" applyNumberFormat="1" applyFont="1" applyFill="1" applyBorder="1" applyAlignment="1">
      <alignment horizontal="center" vertical="center" wrapText="1"/>
    </xf>
    <xf numFmtId="49" fontId="24" fillId="3" borderId="0" xfId="25" quotePrefix="1" applyNumberFormat="1" applyFont="1" applyFill="1" applyBorder="1" applyAlignment="1">
      <alignment horizontal="justify" vertical="center" wrapText="1"/>
    </xf>
    <xf numFmtId="49" fontId="24" fillId="3" borderId="0" xfId="10" quotePrefix="1" applyNumberFormat="1" applyFont="1" applyFill="1" applyBorder="1" applyAlignment="1">
      <alignment horizontal="center" vertical="center" wrapText="1"/>
    </xf>
    <xf numFmtId="168" fontId="24" fillId="3" borderId="0" xfId="10" applyNumberFormat="1" applyFont="1" applyFill="1" applyBorder="1" applyAlignment="1">
      <alignment horizontal="right" vertical="center" wrapText="1"/>
    </xf>
    <xf numFmtId="168" fontId="28" fillId="3" borderId="0" xfId="10" applyNumberFormat="1" applyFont="1" applyFill="1" applyBorder="1" applyAlignment="1">
      <alignment horizontal="right" vertical="center" wrapText="1"/>
    </xf>
    <xf numFmtId="168" fontId="24" fillId="3" borderId="0" xfId="0" applyNumberFormat="1" applyFont="1" applyFill="1" applyBorder="1"/>
    <xf numFmtId="0" fontId="24" fillId="3" borderId="0" xfId="0" applyFont="1" applyFill="1" applyAlignment="1">
      <alignment horizontal="center" vertical="center" wrapText="1"/>
    </xf>
    <xf numFmtId="0" fontId="24" fillId="3" borderId="0" xfId="0" applyFont="1" applyFill="1" applyAlignment="1">
      <alignment horizontal="center"/>
    </xf>
    <xf numFmtId="0" fontId="24" fillId="2" borderId="0" xfId="0" applyFont="1" applyFill="1"/>
    <xf numFmtId="0" fontId="24" fillId="2" borderId="0" xfId="0" applyFont="1" applyFill="1" applyAlignment="1">
      <alignment horizontal="center"/>
    </xf>
    <xf numFmtId="0" fontId="24" fillId="2" borderId="0" xfId="0" applyFont="1" applyFill="1" applyAlignment="1">
      <alignment horizontal="center" vertical="center"/>
    </xf>
    <xf numFmtId="0" fontId="74" fillId="2" borderId="0" xfId="0" applyFont="1" applyFill="1" applyAlignment="1">
      <alignment horizontal="right" vertical="center"/>
    </xf>
    <xf numFmtId="0" fontId="24" fillId="2" borderId="0" xfId="0" applyFont="1" applyFill="1" applyAlignment="1">
      <alignment horizontal="right"/>
    </xf>
    <xf numFmtId="0" fontId="28" fillId="2" borderId="2" xfId="0" applyFont="1" applyFill="1" applyBorder="1" applyAlignment="1">
      <alignment vertical="center" wrapText="1"/>
    </xf>
    <xf numFmtId="0" fontId="28"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0" fontId="28" fillId="2" borderId="1" xfId="0" applyFont="1" applyFill="1" applyBorder="1" applyAlignment="1">
      <alignment horizontal="left" vertical="center"/>
    </xf>
    <xf numFmtId="3" fontId="28" fillId="0" borderId="1" xfId="0" applyNumberFormat="1" applyFont="1" applyFill="1" applyBorder="1" applyAlignment="1">
      <alignment horizontal="right" vertical="center"/>
    </xf>
    <xf numFmtId="168" fontId="28" fillId="2" borderId="1" xfId="20" applyNumberFormat="1" applyFont="1" applyFill="1" applyBorder="1" applyAlignment="1">
      <alignment horizontal="center" vertical="center"/>
    </xf>
    <xf numFmtId="0" fontId="28" fillId="2" borderId="0" xfId="0" applyFont="1" applyFill="1" applyAlignment="1">
      <alignment horizontal="center" vertical="center"/>
    </xf>
    <xf numFmtId="0" fontId="28" fillId="2" borderId="1" xfId="0" applyFont="1" applyFill="1" applyBorder="1" applyAlignment="1">
      <alignment vertical="center" wrapText="1"/>
    </xf>
    <xf numFmtId="0" fontId="24" fillId="2" borderId="1" xfId="0" applyFont="1" applyFill="1" applyBorder="1" applyAlignment="1">
      <alignment horizontal="center" vertical="center"/>
    </xf>
    <xf numFmtId="0" fontId="24" fillId="2" borderId="1" xfId="0" applyFont="1" applyFill="1" applyBorder="1" applyAlignment="1">
      <alignment vertical="center"/>
    </xf>
    <xf numFmtId="168" fontId="28" fillId="2" borderId="1" xfId="0" applyNumberFormat="1" applyFont="1" applyFill="1" applyBorder="1" applyAlignment="1">
      <alignment vertical="center"/>
    </xf>
    <xf numFmtId="0" fontId="24" fillId="2" borderId="0" xfId="0" applyFont="1" applyFill="1" applyAlignment="1">
      <alignment vertical="center"/>
    </xf>
    <xf numFmtId="0" fontId="24" fillId="2" borderId="5" xfId="0" applyFont="1" applyFill="1" applyBorder="1" applyAlignment="1">
      <alignment horizontal="center" vertical="center"/>
    </xf>
    <xf numFmtId="0" fontId="24" fillId="2" borderId="5" xfId="0" applyFont="1" applyFill="1" applyBorder="1" applyAlignment="1">
      <alignment vertical="center" wrapText="1"/>
    </xf>
    <xf numFmtId="0" fontId="24" fillId="2" borderId="5" xfId="0" applyFont="1" applyFill="1" applyBorder="1" applyAlignment="1">
      <alignment horizontal="center" vertical="center" wrapText="1"/>
    </xf>
    <xf numFmtId="168" fontId="24" fillId="2" borderId="5" xfId="20" applyNumberFormat="1" applyFont="1" applyFill="1" applyBorder="1" applyAlignment="1">
      <alignment vertical="center"/>
    </xf>
    <xf numFmtId="0" fontId="24" fillId="2" borderId="1" xfId="0" applyFont="1" applyFill="1" applyBorder="1" applyAlignment="1">
      <alignment horizontal="center" vertical="center" wrapText="1"/>
    </xf>
    <xf numFmtId="0" fontId="22" fillId="2" borderId="0" xfId="0" applyFont="1" applyFill="1" applyBorder="1" applyAlignment="1">
      <alignment vertical="center"/>
    </xf>
    <xf numFmtId="168" fontId="24" fillId="2" borderId="5" xfId="0" applyNumberFormat="1" applyFont="1" applyFill="1" applyBorder="1" applyAlignment="1">
      <alignment vertical="center"/>
    </xf>
    <xf numFmtId="0" fontId="24" fillId="0" borderId="5" xfId="0" applyFont="1" applyBorder="1" applyAlignment="1">
      <alignment horizontal="center" vertical="center"/>
    </xf>
    <xf numFmtId="0" fontId="24" fillId="0" borderId="5" xfId="0" applyFont="1" applyBorder="1" applyAlignment="1">
      <alignment vertical="center" wrapText="1"/>
    </xf>
    <xf numFmtId="0" fontId="24" fillId="0" borderId="5" xfId="0" applyFont="1" applyBorder="1" applyAlignment="1">
      <alignment horizontal="center" vertical="center" wrapText="1"/>
    </xf>
    <xf numFmtId="168" fontId="24" fillId="0" borderId="5" xfId="20" applyNumberFormat="1" applyFont="1" applyBorder="1" applyAlignment="1">
      <alignment vertical="center"/>
    </xf>
    <xf numFmtId="168" fontId="24" fillId="0" borderId="5" xfId="0" applyNumberFormat="1" applyFont="1" applyBorder="1" applyAlignment="1">
      <alignment vertical="center"/>
    </xf>
    <xf numFmtId="0" fontId="24" fillId="0" borderId="1" xfId="0" applyFont="1" applyBorder="1" applyAlignment="1">
      <alignment horizontal="center" vertical="center" wrapText="1"/>
    </xf>
    <xf numFmtId="0" fontId="24" fillId="2" borderId="1" xfId="42" applyFont="1" applyFill="1" applyBorder="1" applyAlignment="1">
      <alignment vertical="center" wrapText="1"/>
    </xf>
    <xf numFmtId="0" fontId="24" fillId="2" borderId="1" xfId="41" applyFont="1" applyFill="1" applyBorder="1" applyAlignment="1">
      <alignment horizontal="center" vertical="center" wrapText="1"/>
    </xf>
    <xf numFmtId="168" fontId="24" fillId="2" borderId="1" xfId="20" applyNumberFormat="1" applyFont="1" applyFill="1" applyBorder="1" applyAlignment="1">
      <alignment horizontal="center" vertical="center"/>
    </xf>
    <xf numFmtId="168" fontId="24" fillId="2" borderId="1" xfId="20" applyNumberFormat="1" applyFont="1" applyFill="1" applyBorder="1" applyAlignment="1">
      <alignment horizontal="right" vertical="center"/>
    </xf>
    <xf numFmtId="168" fontId="24" fillId="2" borderId="1" xfId="20" applyNumberFormat="1"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1" xfId="41" applyFont="1" applyFill="1" applyBorder="1" applyAlignment="1">
      <alignment horizontal="center" vertical="center"/>
    </xf>
    <xf numFmtId="168" fontId="28" fillId="2" borderId="1" xfId="0" applyNumberFormat="1" applyFont="1" applyFill="1" applyBorder="1" applyAlignment="1">
      <alignment horizontal="center" vertical="center"/>
    </xf>
    <xf numFmtId="0" fontId="24"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 xfId="0" applyFont="1" applyFill="1" applyBorder="1" applyAlignment="1">
      <alignment horizontal="left" vertical="center" wrapText="1"/>
    </xf>
    <xf numFmtId="0" fontId="28" fillId="2" borderId="1" xfId="0" applyFont="1" applyFill="1" applyBorder="1"/>
    <xf numFmtId="168" fontId="28" fillId="2" borderId="5" xfId="0" applyNumberFormat="1" applyFont="1" applyFill="1" applyBorder="1" applyAlignment="1">
      <alignment vertical="center"/>
    </xf>
    <xf numFmtId="168" fontId="28" fillId="2" borderId="5" xfId="20" applyNumberFormat="1" applyFont="1" applyFill="1" applyBorder="1" applyAlignment="1">
      <alignment horizontal="center"/>
    </xf>
    <xf numFmtId="168" fontId="28" fillId="2" borderId="1" xfId="20" applyNumberFormat="1" applyFont="1" applyFill="1" applyBorder="1"/>
    <xf numFmtId="0" fontId="28" fillId="2" borderId="5" xfId="0" applyFont="1" applyFill="1" applyBorder="1" applyAlignment="1">
      <alignment horizontal="left" vertical="center" wrapText="1"/>
    </xf>
    <xf numFmtId="0" fontId="28" fillId="2" borderId="5" xfId="0" applyFont="1" applyFill="1" applyBorder="1" applyAlignment="1">
      <alignment horizontal="center" vertical="center" wrapText="1"/>
    </xf>
    <xf numFmtId="0" fontId="41" fillId="2" borderId="0" xfId="0" applyFont="1" applyFill="1" applyBorder="1" applyAlignment="1">
      <alignment vertical="center"/>
    </xf>
    <xf numFmtId="171" fontId="52" fillId="0" borderId="1" xfId="2" applyNumberFormat="1" applyFont="1" applyFill="1" applyBorder="1" applyAlignment="1">
      <alignment horizontal="right" vertical="center" wrapText="1"/>
    </xf>
    <xf numFmtId="166" fontId="14" fillId="0" borderId="1" xfId="37" applyNumberFormat="1" applyFont="1" applyFill="1" applyBorder="1" applyAlignment="1">
      <alignment vertical="center" wrapText="1"/>
    </xf>
    <xf numFmtId="171" fontId="14" fillId="0" borderId="1" xfId="2" applyNumberFormat="1" applyFont="1" applyFill="1" applyBorder="1" applyAlignment="1">
      <alignment horizontal="right" vertical="center" wrapText="1"/>
    </xf>
    <xf numFmtId="166" fontId="52" fillId="0" borderId="1" xfId="0" applyNumberFormat="1" applyFont="1" applyFill="1" applyBorder="1" applyAlignment="1">
      <alignment horizontal="right" vertical="center" wrapText="1"/>
    </xf>
    <xf numFmtId="166" fontId="55" fillId="0" borderId="1" xfId="0" applyNumberFormat="1" applyFont="1" applyFill="1" applyBorder="1" applyAlignment="1">
      <alignment horizontal="right" vertical="center" wrapText="1"/>
    </xf>
    <xf numFmtId="0" fontId="49"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168" fontId="31" fillId="0" borderId="1" xfId="20" applyNumberFormat="1" applyFont="1" applyFill="1" applyBorder="1"/>
    <xf numFmtId="3" fontId="31" fillId="0" borderId="1" xfId="0" applyNumberFormat="1" applyFont="1" applyFill="1" applyBorder="1" applyAlignment="1">
      <alignment horizontal="center" vertical="center" wrapText="1"/>
    </xf>
    <xf numFmtId="0" fontId="24" fillId="2" borderId="3" xfId="41" applyFont="1" applyFill="1" applyBorder="1" applyAlignment="1">
      <alignment horizontal="center" vertical="center" wrapText="1"/>
    </xf>
    <xf numFmtId="0" fontId="34" fillId="0" borderId="1" xfId="0" applyFont="1" applyBorder="1"/>
    <xf numFmtId="3" fontId="34" fillId="0" borderId="1" xfId="0" applyNumberFormat="1" applyFont="1" applyBorder="1" applyAlignment="1">
      <alignment horizontal="center" wrapText="1"/>
    </xf>
    <xf numFmtId="0" fontId="14" fillId="0" borderId="1" xfId="0" applyFont="1" applyFill="1" applyBorder="1" applyAlignment="1">
      <alignment vertical="center" wrapText="1"/>
    </xf>
    <xf numFmtId="0" fontId="58" fillId="0" borderId="8" xfId="0" applyFont="1" applyFill="1" applyBorder="1" applyAlignment="1">
      <alignment horizontal="center" vertical="center"/>
    </xf>
    <xf numFmtId="3" fontId="57" fillId="0" borderId="1" xfId="0" applyNumberFormat="1" applyFont="1" applyFill="1" applyBorder="1" applyAlignment="1">
      <alignment horizontal="right" vertical="center" wrapText="1"/>
    </xf>
    <xf numFmtId="166" fontId="57" fillId="0" borderId="1" xfId="0" applyNumberFormat="1" applyFont="1" applyFill="1" applyBorder="1" applyAlignment="1">
      <alignment horizontal="right" vertical="center" wrapText="1"/>
    </xf>
    <xf numFmtId="0" fontId="63" fillId="0" borderId="0" xfId="0" applyFont="1" applyFill="1" applyBorder="1" applyAlignment="1">
      <alignment vertical="center"/>
    </xf>
    <xf numFmtId="0" fontId="49" fillId="0" borderId="1" xfId="0" applyFont="1" applyBorder="1" applyAlignment="1">
      <alignment horizontal="center" vertical="center" wrapText="1"/>
    </xf>
    <xf numFmtId="166" fontId="62" fillId="0" borderId="1" xfId="0" applyNumberFormat="1" applyFont="1" applyFill="1" applyBorder="1" applyAlignment="1">
      <alignment horizontal="right" vertical="center" wrapText="1"/>
    </xf>
    <xf numFmtId="171" fontId="14" fillId="0" borderId="1" xfId="2" applyNumberFormat="1" applyFont="1" applyFill="1" applyBorder="1" applyAlignment="1">
      <alignment vertical="center" wrapText="1"/>
    </xf>
    <xf numFmtId="166" fontId="14" fillId="0" borderId="1" xfId="15" applyNumberFormat="1" applyFont="1" applyFill="1" applyBorder="1" applyAlignment="1">
      <alignment horizontal="right" vertical="center" wrapText="1"/>
    </xf>
    <xf numFmtId="0" fontId="28" fillId="0" borderId="1" xfId="0" applyFont="1" applyFill="1" applyBorder="1" applyAlignment="1">
      <alignment horizontal="center" vertical="center" wrapText="1"/>
    </xf>
    <xf numFmtId="1" fontId="29" fillId="0" borderId="5" xfId="37" applyNumberFormat="1" applyFont="1" applyFill="1" applyBorder="1" applyAlignment="1">
      <alignment horizontal="center" vertical="center" wrapText="1"/>
    </xf>
    <xf numFmtId="1" fontId="31" fillId="0" borderId="5" xfId="37" applyNumberFormat="1" applyFont="1" applyFill="1" applyBorder="1" applyAlignment="1">
      <alignment horizontal="center" vertical="center" wrapText="1"/>
    </xf>
    <xf numFmtId="1" fontId="29" fillId="0" borderId="3" xfId="37" applyNumberFormat="1" applyFont="1" applyFill="1" applyBorder="1" applyAlignment="1">
      <alignment horizontal="center" vertical="center" wrapText="1"/>
    </xf>
    <xf numFmtId="1" fontId="31" fillId="0" borderId="3" xfId="37" applyNumberFormat="1" applyFont="1" applyFill="1" applyBorder="1" applyAlignment="1">
      <alignment horizontal="center" vertical="center" wrapText="1"/>
    </xf>
    <xf numFmtId="3" fontId="31" fillId="0" borderId="1" xfId="37" applyNumberFormat="1" applyFont="1" applyFill="1" applyBorder="1" applyAlignment="1">
      <alignment horizontal="right" vertical="center" wrapText="1"/>
    </xf>
    <xf numFmtId="172" fontId="31" fillId="0" borderId="5" xfId="37" applyNumberFormat="1" applyFont="1" applyFill="1" applyBorder="1" applyAlignment="1">
      <alignment horizontal="right" vertical="center" wrapText="1"/>
    </xf>
    <xf numFmtId="49" fontId="31" fillId="0" borderId="1" xfId="0" applyNumberFormat="1" applyFont="1" applyFill="1" applyBorder="1" applyAlignment="1">
      <alignment horizontal="center" vertical="center"/>
    </xf>
    <xf numFmtId="173" fontId="31" fillId="0" borderId="1" xfId="2" applyNumberFormat="1" applyFont="1" applyFill="1" applyBorder="1" applyAlignment="1">
      <alignment horizontal="right" vertical="center"/>
    </xf>
    <xf numFmtId="173" fontId="31" fillId="0" borderId="1" xfId="2" applyNumberFormat="1" applyFont="1" applyFill="1" applyBorder="1" applyAlignment="1">
      <alignment horizontal="right" vertical="center" wrapText="1"/>
    </xf>
    <xf numFmtId="173" fontId="31" fillId="0" borderId="3" xfId="2" applyNumberFormat="1" applyFont="1" applyFill="1" applyBorder="1" applyAlignment="1">
      <alignment horizontal="right" vertical="center" wrapText="1"/>
    </xf>
    <xf numFmtId="37" fontId="74" fillId="3" borderId="0" xfId="37" applyNumberFormat="1" applyFont="1" applyFill="1" applyAlignment="1">
      <alignment horizontal="center" vertical="center" wrapText="1"/>
    </xf>
    <xf numFmtId="168" fontId="24" fillId="3" borderId="1" xfId="34" applyNumberFormat="1" applyFont="1" applyFill="1" applyBorder="1" applyAlignment="1">
      <alignment horizontal="right" vertical="center" wrapText="1"/>
    </xf>
    <xf numFmtId="49" fontId="28" fillId="3" borderId="1" xfId="34" quotePrefix="1" applyNumberFormat="1" applyFont="1" applyFill="1" applyBorder="1" applyAlignment="1">
      <alignment horizontal="center" vertical="center" wrapText="1"/>
    </xf>
    <xf numFmtId="49" fontId="24" fillId="3" borderId="1" xfId="34" quotePrefix="1" applyNumberFormat="1" applyFont="1" applyFill="1" applyBorder="1" applyAlignment="1">
      <alignment horizontal="center" vertical="center" wrapText="1"/>
    </xf>
    <xf numFmtId="49" fontId="24" fillId="3" borderId="0" xfId="34" quotePrefix="1" applyNumberFormat="1" applyFont="1" applyFill="1" applyBorder="1" applyAlignment="1">
      <alignment horizontal="center" vertical="center" wrapText="1"/>
    </xf>
    <xf numFmtId="37" fontId="24" fillId="3" borderId="0" xfId="34" quotePrefix="1" applyNumberFormat="1" applyFont="1" applyFill="1" applyBorder="1" applyAlignment="1">
      <alignment horizontal="center" vertical="center" wrapText="1"/>
    </xf>
    <xf numFmtId="37" fontId="24" fillId="3" borderId="0" xfId="0" applyNumberFormat="1" applyFont="1" applyFill="1" applyAlignment="1">
      <alignment horizontal="center"/>
    </xf>
    <xf numFmtId="0" fontId="4" fillId="2" borderId="0" xfId="0" applyFont="1" applyFill="1" applyBorder="1" applyAlignment="1">
      <alignment horizontal="center" vertical="center"/>
    </xf>
    <xf numFmtId="3" fontId="36" fillId="2" borderId="1" xfId="0" applyNumberFormat="1" applyFont="1" applyFill="1" applyBorder="1" applyAlignment="1">
      <alignment horizontal="right" vertical="center" wrapText="1"/>
    </xf>
    <xf numFmtId="0" fontId="37" fillId="2" borderId="1"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1" xfId="0" applyFont="1" applyFill="1" applyBorder="1" applyAlignment="1">
      <alignment vertical="center" wrapText="1"/>
    </xf>
    <xf numFmtId="0" fontId="17" fillId="2" borderId="0" xfId="0" applyFont="1" applyFill="1" applyAlignment="1">
      <alignment vertical="center"/>
    </xf>
    <xf numFmtId="3" fontId="37" fillId="2" borderId="1" xfId="0" applyNumberFormat="1" applyFont="1" applyFill="1" applyBorder="1" applyAlignment="1">
      <alignment horizontal="center" vertical="center" wrapText="1"/>
    </xf>
    <xf numFmtId="3" fontId="47" fillId="2" borderId="1" xfId="0" applyNumberFormat="1" applyFont="1" applyFill="1" applyBorder="1" applyAlignment="1">
      <alignment horizontal="right" vertical="center" wrapText="1"/>
    </xf>
    <xf numFmtId="3" fontId="37" fillId="2"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xf>
    <xf numFmtId="168" fontId="19" fillId="2" borderId="5" xfId="20" applyNumberFormat="1" applyFont="1" applyFill="1" applyBorder="1" applyAlignment="1">
      <alignment vertical="center"/>
    </xf>
    <xf numFmtId="168" fontId="19" fillId="2" borderId="5" xfId="0" applyNumberFormat="1" applyFont="1" applyFill="1" applyBorder="1" applyAlignment="1">
      <alignment vertical="center"/>
    </xf>
    <xf numFmtId="0" fontId="19" fillId="0" borderId="0" xfId="0" applyFont="1" applyFill="1" applyAlignment="1">
      <alignment horizontal="center" vertical="center"/>
    </xf>
    <xf numFmtId="0" fontId="19" fillId="0" borderId="5" xfId="0" applyFont="1" applyFill="1" applyBorder="1" applyAlignment="1">
      <alignment horizontal="center" vertical="center" wrapText="1"/>
    </xf>
    <xf numFmtId="168" fontId="23" fillId="0" borderId="1" xfId="0" applyNumberFormat="1" applyFont="1" applyFill="1" applyBorder="1" applyAlignment="1">
      <alignment vertical="center"/>
    </xf>
    <xf numFmtId="168" fontId="28" fillId="0" borderId="1" xfId="0" applyNumberFormat="1" applyFont="1" applyFill="1" applyBorder="1" applyAlignment="1">
      <alignment vertical="center"/>
    </xf>
    <xf numFmtId="0" fontId="19" fillId="0" borderId="1" xfId="41" applyFont="1" applyFill="1" applyBorder="1" applyAlignment="1">
      <alignment horizontal="center" vertical="center" wrapText="1"/>
    </xf>
    <xf numFmtId="0" fontId="19" fillId="0" borderId="3" xfId="41" applyFont="1" applyFill="1" applyBorder="1" applyAlignment="1">
      <alignment vertical="center" wrapText="1"/>
    </xf>
    <xf numFmtId="0" fontId="19"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 xfId="41" applyFont="1" applyFill="1" applyBorder="1" applyAlignment="1">
      <alignment vertical="center" wrapText="1"/>
    </xf>
    <xf numFmtId="0" fontId="19" fillId="0" borderId="0" xfId="0" applyFont="1" applyFill="1"/>
    <xf numFmtId="167" fontId="24" fillId="0" borderId="0" xfId="2" applyNumberFormat="1" applyFont="1" applyFill="1" applyAlignment="1">
      <alignment horizontal="center" vertical="center"/>
    </xf>
    <xf numFmtId="167" fontId="24" fillId="0" borderId="5" xfId="2" applyNumberFormat="1" applyFont="1" applyFill="1" applyBorder="1" applyAlignment="1">
      <alignment horizontal="center" vertical="center" wrapText="1"/>
    </xf>
    <xf numFmtId="167" fontId="24" fillId="0" borderId="1" xfId="2" applyNumberFormat="1" applyFont="1" applyFill="1" applyBorder="1" applyAlignment="1">
      <alignment horizontal="center" vertical="center" wrapText="1"/>
    </xf>
    <xf numFmtId="167" fontId="24" fillId="0" borderId="3" xfId="2" applyNumberFormat="1" applyFont="1" applyFill="1" applyBorder="1" applyAlignment="1">
      <alignment vertical="center" wrapText="1"/>
    </xf>
    <xf numFmtId="167" fontId="24" fillId="0" borderId="1" xfId="2" applyNumberFormat="1" applyFont="1" applyFill="1" applyBorder="1" applyAlignment="1">
      <alignment horizontal="center" vertical="center"/>
    </xf>
    <xf numFmtId="167" fontId="28" fillId="0" borderId="5" xfId="2" applyNumberFormat="1" applyFont="1" applyFill="1" applyBorder="1" applyAlignment="1">
      <alignment horizontal="center" vertical="center"/>
    </xf>
    <xf numFmtId="167" fontId="24" fillId="0" borderId="5" xfId="2" applyNumberFormat="1" applyFont="1" applyFill="1" applyBorder="1" applyAlignment="1">
      <alignment horizontal="center" vertical="center"/>
    </xf>
    <xf numFmtId="167" fontId="24" fillId="0" borderId="0" xfId="2" applyNumberFormat="1" applyFont="1" applyFill="1"/>
    <xf numFmtId="0" fontId="34" fillId="0" borderId="1" xfId="0" applyFont="1" applyBorder="1" applyAlignment="1">
      <alignment horizontal="center" wrapText="1"/>
    </xf>
    <xf numFmtId="0" fontId="31" fillId="0" borderId="0" xfId="0" applyFont="1" applyFill="1" applyAlignment="1">
      <alignment horizontal="center" vertical="center"/>
    </xf>
    <xf numFmtId="0" fontId="31" fillId="0" borderId="1" xfId="20" applyNumberFormat="1" applyFont="1" applyFill="1" applyBorder="1" applyAlignment="1">
      <alignment horizontal="center" vertical="center"/>
    </xf>
    <xf numFmtId="167" fontId="31" fillId="0" borderId="1" xfId="2" applyNumberFormat="1" applyFont="1" applyFill="1" applyBorder="1" applyAlignment="1">
      <alignment horizontal="center" vertical="center"/>
    </xf>
    <xf numFmtId="0" fontId="31" fillId="0" borderId="1" xfId="43" applyFont="1" applyFill="1" applyBorder="1" applyAlignment="1">
      <alignment horizontal="center" vertical="center" wrapText="1"/>
    </xf>
    <xf numFmtId="0" fontId="31" fillId="0" borderId="1" xfId="44" applyFont="1" applyFill="1" applyBorder="1" applyAlignment="1">
      <alignment horizontal="center" vertical="center" wrapText="1"/>
    </xf>
    <xf numFmtId="0" fontId="31" fillId="0" borderId="1" xfId="0" applyFont="1" applyFill="1" applyBorder="1" applyAlignment="1">
      <alignment horizontal="center"/>
    </xf>
    <xf numFmtId="167" fontId="31" fillId="0" borderId="1" xfId="2" quotePrefix="1" applyNumberFormat="1" applyFont="1" applyFill="1" applyBorder="1" applyAlignment="1">
      <alignment horizontal="center" vertical="center"/>
    </xf>
    <xf numFmtId="168" fontId="31" fillId="0" borderId="1" xfId="20" quotePrefix="1" applyNumberFormat="1" applyFont="1" applyFill="1" applyBorder="1" applyAlignment="1">
      <alignment horizontal="center" vertical="center" wrapText="1"/>
    </xf>
    <xf numFmtId="3" fontId="31" fillId="0" borderId="1" xfId="0" applyNumberFormat="1" applyFont="1" applyFill="1" applyBorder="1" applyAlignment="1">
      <alignment horizontal="center" vertical="center"/>
    </xf>
    <xf numFmtId="0" fontId="75" fillId="6" borderId="0" xfId="0" applyFont="1" applyFill="1" applyAlignment="1">
      <alignment horizontal="center"/>
    </xf>
    <xf numFmtId="0" fontId="31" fillId="0" borderId="0" xfId="0" applyFont="1" applyFill="1" applyAlignment="1">
      <alignment horizontal="right" vertical="center"/>
    </xf>
    <xf numFmtId="0" fontId="29" fillId="0" borderId="1" xfId="0" applyFont="1" applyFill="1" applyBorder="1" applyAlignment="1">
      <alignment horizontal="right" vertical="center"/>
    </xf>
    <xf numFmtId="167" fontId="31" fillId="0" borderId="1" xfId="2" applyNumberFormat="1" applyFont="1" applyFill="1" applyBorder="1" applyAlignment="1">
      <alignment horizontal="right" vertical="center" wrapText="1"/>
    </xf>
    <xf numFmtId="167" fontId="31" fillId="0" borderId="1" xfId="2" applyNumberFormat="1" applyFont="1" applyFill="1" applyBorder="1" applyAlignment="1">
      <alignment horizontal="right" vertical="center"/>
    </xf>
    <xf numFmtId="3" fontId="31" fillId="0" borderId="1" xfId="37" applyNumberFormat="1" applyFont="1" applyFill="1" applyBorder="1" applyAlignment="1">
      <alignment horizontal="right" vertical="center"/>
    </xf>
    <xf numFmtId="168" fontId="31" fillId="0" borderId="1" xfId="20" applyNumberFormat="1" applyFont="1" applyFill="1" applyBorder="1" applyAlignment="1">
      <alignment horizontal="right" vertical="center"/>
    </xf>
    <xf numFmtId="0" fontId="31" fillId="0" borderId="1" xfId="0" applyFont="1" applyFill="1" applyBorder="1" applyAlignment="1">
      <alignment horizontal="right" vertical="center" wrapText="1"/>
    </xf>
    <xf numFmtId="0" fontId="29" fillId="0" borderId="1" xfId="0" applyNumberFormat="1" applyFont="1" applyFill="1" applyBorder="1" applyAlignment="1">
      <alignment horizontal="right" vertical="center" wrapText="1"/>
    </xf>
    <xf numFmtId="3" fontId="31" fillId="0" borderId="1" xfId="0" applyNumberFormat="1" applyFont="1" applyFill="1" applyBorder="1" applyAlignment="1">
      <alignment horizontal="right"/>
    </xf>
    <xf numFmtId="0" fontId="29" fillId="0" borderId="1" xfId="1" applyFont="1" applyFill="1" applyBorder="1" applyAlignment="1">
      <alignment horizontal="right" vertical="center" wrapText="1"/>
    </xf>
    <xf numFmtId="0" fontId="29" fillId="0" borderId="1" xfId="0" applyFont="1" applyFill="1" applyBorder="1" applyAlignment="1">
      <alignment horizontal="right" vertical="center" wrapText="1"/>
    </xf>
    <xf numFmtId="0" fontId="29" fillId="0" borderId="1" xfId="47" applyFont="1" applyFill="1" applyBorder="1" applyAlignment="1">
      <alignment horizontal="right" vertical="center" wrapText="1"/>
    </xf>
    <xf numFmtId="0" fontId="75" fillId="6" borderId="0" xfId="0" applyFont="1" applyFill="1" applyAlignment="1">
      <alignment horizontal="right"/>
    </xf>
    <xf numFmtId="3" fontId="19" fillId="0" borderId="1" xfId="37" applyNumberFormat="1" applyFont="1" applyFill="1" applyBorder="1" applyAlignment="1">
      <alignment horizontal="center" vertical="center" wrapText="1"/>
    </xf>
    <xf numFmtId="49" fontId="19" fillId="0" borderId="1" xfId="37" applyNumberFormat="1" applyFont="1" applyFill="1" applyBorder="1" applyAlignment="1">
      <alignment horizontal="center" vertical="center" wrapText="1"/>
    </xf>
    <xf numFmtId="1" fontId="19" fillId="0" borderId="1" xfId="37" applyNumberFormat="1" applyFont="1" applyFill="1" applyBorder="1" applyAlignment="1">
      <alignment horizontal="center" vertical="center" wrapText="1"/>
    </xf>
    <xf numFmtId="49" fontId="51" fillId="0" borderId="0" xfId="37" applyNumberFormat="1" applyFont="1" applyFill="1" applyBorder="1" applyAlignment="1">
      <alignment vertical="center"/>
    </xf>
    <xf numFmtId="3" fontId="61" fillId="0" borderId="1" xfId="37" applyNumberFormat="1" applyFont="1" applyFill="1" applyBorder="1" applyAlignment="1">
      <alignment horizontal="center" vertical="center" wrapText="1"/>
    </xf>
    <xf numFmtId="49" fontId="14" fillId="0" borderId="1" xfId="37" applyNumberFormat="1" applyFont="1" applyFill="1" applyBorder="1" applyAlignment="1">
      <alignment horizontal="center" vertical="center" wrapText="1"/>
    </xf>
    <xf numFmtId="0" fontId="61" fillId="0" borderId="1" xfId="0" applyNumberFormat="1" applyFont="1" applyFill="1" applyBorder="1" applyAlignment="1">
      <alignment horizontal="center" vertical="center" wrapText="1"/>
    </xf>
    <xf numFmtId="49" fontId="14" fillId="0" borderId="0" xfId="37" applyNumberFormat="1" applyFont="1" applyFill="1" applyBorder="1" applyAlignment="1">
      <alignment horizontal="center" vertical="center" wrapText="1"/>
    </xf>
    <xf numFmtId="49" fontId="14" fillId="0" borderId="0" xfId="37" applyNumberFormat="1" applyFont="1" applyFill="1" applyAlignment="1">
      <alignment horizontal="center" vertical="center" wrapText="1"/>
    </xf>
    <xf numFmtId="1" fontId="11" fillId="0" borderId="0"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5" fillId="0" borderId="3" xfId="0" applyNumberFormat="1" applyFont="1" applyFill="1" applyBorder="1" applyAlignment="1">
      <alignment horizontal="center" vertical="center" wrapText="1"/>
    </xf>
    <xf numFmtId="165" fontId="5" fillId="0" borderId="4" xfId="0" applyNumberFormat="1" applyFont="1" applyFill="1" applyBorder="1" applyAlignment="1">
      <alignment horizontal="center" vertical="center" wrapText="1"/>
    </xf>
    <xf numFmtId="165" fontId="5" fillId="0" borderId="5"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 fontId="4" fillId="0" borderId="6" xfId="1" applyNumberFormat="1" applyFont="1" applyFill="1" applyBorder="1" applyAlignment="1">
      <alignment horizontal="right"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29" fillId="0" borderId="1" xfId="0" applyFont="1" applyBorder="1" applyAlignment="1">
      <alignment horizontal="center" vertical="center" wrapText="1"/>
    </xf>
    <xf numFmtId="0" fontId="44" fillId="0" borderId="0" xfId="0" applyFont="1" applyAlignment="1">
      <alignment horizontal="center" vertical="center"/>
    </xf>
    <xf numFmtId="0" fontId="31" fillId="0" borderId="6" xfId="0" applyFont="1" applyBorder="1" applyAlignment="1">
      <alignment horizontal="center" vertical="center"/>
    </xf>
    <xf numFmtId="0" fontId="29" fillId="0" borderId="1" xfId="0" applyFont="1" applyBorder="1" applyAlignment="1">
      <alignment horizontal="center" vertical="center"/>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 xfId="0" applyFont="1" applyFill="1" applyBorder="1" applyAlignment="1">
      <alignment horizontal="center" vertical="center" wrapText="1"/>
    </xf>
    <xf numFmtId="164" fontId="28" fillId="0" borderId="1" xfId="2"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3" fillId="0" borderId="0" xfId="0" applyFont="1" applyFill="1" applyAlignment="1">
      <alignment horizontal="center" wrapText="1"/>
    </xf>
    <xf numFmtId="0" fontId="26" fillId="0" borderId="0" xfId="0" applyFont="1" applyFill="1" applyAlignment="1">
      <alignment horizontal="center" wrapText="1"/>
    </xf>
    <xf numFmtId="0" fontId="27" fillId="0" borderId="6" xfId="0" applyFont="1" applyFill="1" applyBorder="1" applyAlignment="1">
      <alignment horizontal="center"/>
    </xf>
    <xf numFmtId="0" fontId="28" fillId="0" borderId="1" xfId="0" applyFont="1" applyFill="1" applyBorder="1" applyAlignment="1">
      <alignment horizontal="center" vertical="center" wrapText="1"/>
    </xf>
    <xf numFmtId="0" fontId="28" fillId="2" borderId="0" xfId="0" applyFont="1" applyFill="1" applyAlignment="1">
      <alignment horizontal="center" vertical="center"/>
    </xf>
    <xf numFmtId="0" fontId="28" fillId="2" borderId="0" xfId="0" applyFont="1" applyFill="1" applyAlignment="1">
      <alignment horizontal="center" vertical="center" wrapText="1"/>
    </xf>
    <xf numFmtId="0" fontId="74" fillId="2" borderId="0" xfId="0" applyFont="1" applyFill="1" applyAlignment="1">
      <alignment horizontal="center" wrapText="1"/>
    </xf>
    <xf numFmtId="0" fontId="74" fillId="2" borderId="0" xfId="0" applyFont="1" applyFill="1" applyAlignment="1">
      <alignment horizontal="center"/>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0" fontId="23" fillId="0" borderId="1" xfId="0" applyFont="1" applyFill="1" applyBorder="1" applyAlignment="1">
      <alignment horizontal="center" vertical="center" wrapText="1"/>
    </xf>
    <xf numFmtId="167" fontId="28" fillId="0" borderId="1" xfId="2" applyNumberFormat="1" applyFont="1" applyFill="1" applyBorder="1" applyAlignment="1">
      <alignment horizontal="center" vertical="center" wrapText="1"/>
    </xf>
    <xf numFmtId="167" fontId="28" fillId="0" borderId="1" xfId="2" applyNumberFormat="1" applyFont="1" applyFill="1" applyBorder="1" applyAlignment="1">
      <alignment horizontal="center" vertical="center"/>
    </xf>
    <xf numFmtId="0" fontId="28" fillId="0" borderId="0" xfId="0" applyFont="1" applyAlignment="1">
      <alignment horizontal="center"/>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5" xfId="0" applyFont="1" applyFill="1" applyBorder="1" applyAlignment="1">
      <alignment horizontal="center" vertical="center" wrapText="1"/>
    </xf>
    <xf numFmtId="49" fontId="28" fillId="3" borderId="3" xfId="37" applyNumberFormat="1" applyFont="1" applyFill="1" applyBorder="1" applyAlignment="1">
      <alignment horizontal="center" vertical="center" wrapText="1"/>
    </xf>
    <xf numFmtId="49" fontId="28" fillId="3" borderId="5" xfId="37" applyNumberFormat="1" applyFont="1" applyFill="1" applyBorder="1" applyAlignment="1">
      <alignment horizontal="center" vertical="center" wrapText="1"/>
    </xf>
    <xf numFmtId="168" fontId="24" fillId="3" borderId="3" xfId="0" applyNumberFormat="1" applyFont="1" applyFill="1" applyBorder="1" applyAlignment="1">
      <alignment horizontal="center" vertical="center" wrapText="1"/>
    </xf>
    <xf numFmtId="168" fontId="24" fillId="3" borderId="4" xfId="0" applyNumberFormat="1" applyFont="1" applyFill="1" applyBorder="1" applyAlignment="1">
      <alignment horizontal="center" vertical="center" wrapText="1"/>
    </xf>
    <xf numFmtId="168" fontId="24" fillId="3" borderId="5" xfId="0" applyNumberFormat="1" applyFont="1" applyFill="1" applyBorder="1" applyAlignment="1">
      <alignment horizontal="center" vertical="center" wrapText="1"/>
    </xf>
    <xf numFmtId="0" fontId="28" fillId="0" borderId="0" xfId="0" applyFont="1" applyAlignment="1">
      <alignment horizontal="center" vertical="center"/>
    </xf>
    <xf numFmtId="49" fontId="74" fillId="3" borderId="6" xfId="37" applyNumberFormat="1" applyFont="1" applyFill="1" applyBorder="1" applyAlignment="1">
      <alignment horizontal="right" vertical="center" wrapText="1"/>
    </xf>
    <xf numFmtId="49" fontId="28" fillId="3" borderId="10" xfId="37" applyNumberFormat="1" applyFont="1" applyFill="1" applyBorder="1" applyAlignment="1">
      <alignment horizontal="center" vertical="center" wrapText="1"/>
    </xf>
    <xf numFmtId="49" fontId="28" fillId="3" borderId="11" xfId="37" applyNumberFormat="1" applyFont="1" applyFill="1" applyBorder="1" applyAlignment="1">
      <alignment horizontal="center" vertical="center" wrapText="1"/>
    </xf>
    <xf numFmtId="0" fontId="28" fillId="0" borderId="0" xfId="0" applyFont="1" applyAlignment="1">
      <alignment horizontal="center" vertical="center" wrapText="1"/>
    </xf>
    <xf numFmtId="0" fontId="74" fillId="0" borderId="0" xfId="0" applyFont="1" applyAlignment="1">
      <alignment horizontal="center" wrapText="1"/>
    </xf>
    <xf numFmtId="37" fontId="28" fillId="3" borderId="3" xfId="37" applyNumberFormat="1" applyFont="1" applyFill="1" applyBorder="1" applyAlignment="1">
      <alignment horizontal="center" vertical="center" wrapText="1"/>
    </xf>
    <xf numFmtId="37" fontId="28" fillId="3" borderId="5" xfId="37" applyNumberFormat="1" applyFont="1" applyFill="1" applyBorder="1" applyAlignment="1">
      <alignment horizontal="center" vertical="center" wrapText="1"/>
    </xf>
    <xf numFmtId="3" fontId="37" fillId="0" borderId="3" xfId="0" applyNumberFormat="1" applyFont="1" applyBorder="1" applyAlignment="1">
      <alignment horizontal="center" vertical="center" wrapText="1"/>
    </xf>
    <xf numFmtId="3" fontId="37" fillId="0" borderId="4" xfId="0" applyNumberFormat="1" applyFont="1" applyBorder="1" applyAlignment="1">
      <alignment horizontal="center" vertical="center" wrapText="1"/>
    </xf>
    <xf numFmtId="3" fontId="37" fillId="0" borderId="5" xfId="0" applyNumberFormat="1"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3" fontId="28" fillId="0" borderId="0" xfId="0" applyNumberFormat="1" applyFont="1" applyAlignment="1">
      <alignment horizontal="center" vertical="center"/>
    </xf>
    <xf numFmtId="3" fontId="29" fillId="0" borderId="1" xfId="0" applyNumberFormat="1" applyFont="1" applyBorder="1" applyAlignment="1">
      <alignment horizontal="center" vertical="center" wrapText="1"/>
    </xf>
    <xf numFmtId="3" fontId="29" fillId="0" borderId="3" xfId="0" applyNumberFormat="1" applyFont="1" applyBorder="1" applyAlignment="1">
      <alignment horizontal="center" vertical="center" wrapText="1"/>
    </xf>
    <xf numFmtId="3" fontId="29" fillId="0" borderId="4" xfId="0" applyNumberFormat="1" applyFont="1" applyBorder="1" applyAlignment="1">
      <alignment horizontal="center" vertical="center" wrapText="1"/>
    </xf>
    <xf numFmtId="3" fontId="29" fillId="0" borderId="5" xfId="0" applyNumberFormat="1" applyFont="1" applyBorder="1" applyAlignment="1">
      <alignment horizontal="center" vertical="center" wrapText="1"/>
    </xf>
    <xf numFmtId="0" fontId="23" fillId="0" borderId="0" xfId="0" applyFont="1" applyAlignment="1">
      <alignment horizontal="center"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3" fontId="29" fillId="0" borderId="10" xfId="0" applyNumberFormat="1" applyFont="1" applyBorder="1" applyAlignment="1">
      <alignment horizontal="center" vertical="center" wrapText="1"/>
    </xf>
    <xf numFmtId="3" fontId="29" fillId="0" borderId="12" xfId="0" applyNumberFormat="1" applyFont="1" applyBorder="1" applyAlignment="1">
      <alignment horizontal="center" vertical="center" wrapText="1"/>
    </xf>
    <xf numFmtId="3" fontId="29" fillId="0" borderId="11" xfId="0" applyNumberFormat="1" applyFont="1" applyBorder="1" applyAlignment="1">
      <alignment horizontal="center" vertical="center" wrapText="1"/>
    </xf>
    <xf numFmtId="3" fontId="37" fillId="0" borderId="1" xfId="0" applyNumberFormat="1" applyFont="1" applyBorder="1" applyAlignment="1">
      <alignment horizontal="center" vertical="center" wrapText="1"/>
    </xf>
    <xf numFmtId="0" fontId="49" fillId="0" borderId="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50" fillId="0" borderId="0" xfId="0" applyFont="1" applyAlignment="1">
      <alignment horizontal="center" vertical="center"/>
    </xf>
    <xf numFmtId="0" fontId="32" fillId="0" borderId="6" xfId="0" applyFont="1" applyBorder="1" applyAlignment="1">
      <alignment horizontal="right"/>
    </xf>
    <xf numFmtId="0" fontId="49" fillId="0" borderId="1"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1" xfId="0" applyFont="1" applyBorder="1" applyAlignment="1">
      <alignment horizontal="center" vertical="center" wrapText="1"/>
    </xf>
    <xf numFmtId="1" fontId="19" fillId="0" borderId="1" xfId="37" applyNumberFormat="1" applyFont="1" applyFill="1" applyBorder="1" applyAlignment="1">
      <alignment horizontal="center" vertical="center" wrapText="1"/>
    </xf>
    <xf numFmtId="3" fontId="26" fillId="0" borderId="0" xfId="37" applyNumberFormat="1" applyFont="1" applyFill="1" applyAlignment="1">
      <alignment horizontal="center" vertical="center" wrapText="1"/>
    </xf>
    <xf numFmtId="3" fontId="19" fillId="0" borderId="10" xfId="37" applyNumberFormat="1" applyFont="1" applyFill="1" applyBorder="1" applyAlignment="1">
      <alignment horizontal="center" vertical="center" wrapText="1"/>
    </xf>
    <xf numFmtId="3" fontId="19" fillId="0" borderId="12" xfId="37" applyNumberFormat="1" applyFont="1" applyFill="1" applyBorder="1" applyAlignment="1">
      <alignment horizontal="center" vertical="center" wrapText="1"/>
    </xf>
    <xf numFmtId="3" fontId="19" fillId="0" borderId="11" xfId="37" applyNumberFormat="1" applyFont="1" applyFill="1" applyBorder="1" applyAlignment="1">
      <alignment horizontal="center" vertical="center" wrapText="1"/>
    </xf>
    <xf numFmtId="3" fontId="23" fillId="0" borderId="0" xfId="37" applyNumberFormat="1" applyFont="1" applyFill="1" applyAlignment="1">
      <alignment horizontal="center" vertical="center" wrapText="1"/>
    </xf>
    <xf numFmtId="3" fontId="26" fillId="0" borderId="6" xfId="37" applyNumberFormat="1" applyFont="1" applyFill="1" applyBorder="1" applyAlignment="1">
      <alignment horizontal="center" vertical="center"/>
    </xf>
    <xf numFmtId="3" fontId="19" fillId="0" borderId="1" xfId="37" applyNumberFormat="1" applyFont="1" applyFill="1" applyBorder="1" applyAlignment="1">
      <alignment horizontal="center" vertical="center" wrapText="1"/>
    </xf>
    <xf numFmtId="49" fontId="19" fillId="0" borderId="1" xfId="37" applyNumberFormat="1" applyFont="1" applyFill="1" applyBorder="1" applyAlignment="1">
      <alignment horizontal="center" vertical="center" wrapText="1"/>
    </xf>
    <xf numFmtId="49" fontId="19" fillId="0" borderId="3" xfId="37" applyNumberFormat="1" applyFont="1" applyFill="1" applyBorder="1" applyAlignment="1">
      <alignment horizontal="center" vertical="center" wrapText="1"/>
    </xf>
    <xf numFmtId="49" fontId="19" fillId="0" borderId="4" xfId="37" applyNumberFormat="1" applyFont="1" applyFill="1" applyBorder="1" applyAlignment="1">
      <alignment horizontal="center" vertical="center" wrapText="1"/>
    </xf>
    <xf numFmtId="49" fontId="19" fillId="0" borderId="5" xfId="37" applyNumberFormat="1" applyFont="1" applyFill="1" applyBorder="1" applyAlignment="1">
      <alignment horizontal="center" vertical="center" wrapText="1"/>
    </xf>
    <xf numFmtId="3" fontId="19" fillId="0" borderId="3" xfId="50" applyNumberFormat="1" applyFont="1" applyFill="1" applyBorder="1" applyAlignment="1">
      <alignment horizontal="center" vertical="center" wrapText="1"/>
    </xf>
    <xf numFmtId="3" fontId="19" fillId="0" borderId="4" xfId="50" applyNumberFormat="1" applyFont="1" applyFill="1" applyBorder="1" applyAlignment="1">
      <alignment horizontal="center" vertical="center" wrapText="1"/>
    </xf>
    <xf numFmtId="3" fontId="19" fillId="0" borderId="5" xfId="50" applyNumberFormat="1" applyFont="1" applyFill="1" applyBorder="1" applyAlignment="1">
      <alignment horizontal="center" vertical="center" wrapText="1"/>
    </xf>
    <xf numFmtId="3" fontId="19" fillId="0" borderId="3" xfId="37" applyNumberFormat="1" applyFont="1" applyFill="1" applyBorder="1" applyAlignment="1">
      <alignment horizontal="center" vertical="center" wrapText="1"/>
    </xf>
    <xf numFmtId="3" fontId="19" fillId="0" borderId="4" xfId="37" applyNumberFormat="1" applyFont="1" applyFill="1" applyBorder="1" applyAlignment="1">
      <alignment horizontal="center" vertical="center" wrapText="1"/>
    </xf>
    <xf numFmtId="3" fontId="19" fillId="0" borderId="5" xfId="37" applyNumberFormat="1" applyFont="1" applyFill="1" applyBorder="1" applyAlignment="1">
      <alignment horizontal="center" vertical="center" wrapText="1"/>
    </xf>
    <xf numFmtId="0" fontId="66" fillId="0" borderId="0" xfId="0" applyFont="1" applyBorder="1" applyAlignment="1">
      <alignment horizontal="center" vertical="center"/>
    </xf>
    <xf numFmtId="0" fontId="71" fillId="0" borderId="6" xfId="0" applyFont="1" applyBorder="1" applyAlignment="1">
      <alignment horizontal="right" vertical="center" wrapText="1"/>
    </xf>
    <xf numFmtId="0" fontId="71" fillId="0" borderId="0" xfId="0" applyFont="1" applyBorder="1" applyAlignment="1">
      <alignment horizontal="center" vertical="center" wrapText="1"/>
    </xf>
    <xf numFmtId="0" fontId="70" fillId="0" borderId="3" xfId="0" applyFont="1" applyBorder="1" applyAlignment="1">
      <alignment horizontal="center" vertical="center"/>
    </xf>
    <xf numFmtId="0" fontId="70" fillId="0" borderId="5" xfId="0" applyFont="1" applyBorder="1" applyAlignment="1">
      <alignment horizontal="center" vertical="center"/>
    </xf>
    <xf numFmtId="0" fontId="70" fillId="0" borderId="11"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13" xfId="0" applyFont="1" applyBorder="1" applyAlignment="1">
      <alignment horizontal="center" vertical="center" wrapText="1"/>
    </xf>
    <xf numFmtId="0" fontId="70" fillId="0" borderId="4" xfId="0" applyFont="1" applyBorder="1" applyAlignment="1">
      <alignment horizontal="center" vertical="center"/>
    </xf>
    <xf numFmtId="0" fontId="66" fillId="0" borderId="0" xfId="0" applyFont="1" applyBorder="1" applyAlignment="1">
      <alignment horizontal="center" vertical="center" wrapText="1"/>
    </xf>
  </cellXfs>
  <cellStyles count="52">
    <cellStyle name="Bình thường 2" xfId="40" xr:uid="{00000000-0005-0000-0000-000000000000}"/>
    <cellStyle name="Comma" xfId="2" builtinId="3"/>
    <cellStyle name="Comma [0] 2" xfId="8" xr:uid="{00000000-0005-0000-0000-000002000000}"/>
    <cellStyle name="Comma 10 10 2" xfId="12" xr:uid="{00000000-0005-0000-0000-000003000000}"/>
    <cellStyle name="Comma 10 2 3" xfId="7" xr:uid="{00000000-0005-0000-0000-000004000000}"/>
    <cellStyle name="Comma 13" xfId="46" xr:uid="{00000000-0005-0000-0000-000005000000}"/>
    <cellStyle name="Comma 14" xfId="30" xr:uid="{00000000-0005-0000-0000-000006000000}"/>
    <cellStyle name="Comma 15 2" xfId="20" xr:uid="{00000000-0005-0000-0000-000007000000}"/>
    <cellStyle name="Comma 16 3" xfId="27" xr:uid="{00000000-0005-0000-0000-000008000000}"/>
    <cellStyle name="Comma 172" xfId="14" xr:uid="{00000000-0005-0000-0000-000009000000}"/>
    <cellStyle name="Comma 172 2" xfId="35" xr:uid="{00000000-0005-0000-0000-00000A000000}"/>
    <cellStyle name="Comma 2" xfId="10" xr:uid="{00000000-0005-0000-0000-00000B000000}"/>
    <cellStyle name="Comma 2 2" xfId="34" xr:uid="{00000000-0005-0000-0000-00000C000000}"/>
    <cellStyle name="Comma 22" xfId="17" xr:uid="{00000000-0005-0000-0000-00000D000000}"/>
    <cellStyle name="Comma 3" xfId="26" xr:uid="{00000000-0005-0000-0000-00000E000000}"/>
    <cellStyle name="Comma 4" xfId="24" xr:uid="{00000000-0005-0000-0000-00000F000000}"/>
    <cellStyle name="Comma 4 2 5" xfId="13" xr:uid="{00000000-0005-0000-0000-000010000000}"/>
    <cellStyle name="Comma 7" xfId="29" xr:uid="{00000000-0005-0000-0000-000011000000}"/>
    <cellStyle name="Excel Built-in Normal" xfId="4" xr:uid="{00000000-0005-0000-0000-000012000000}"/>
    <cellStyle name="Normal" xfId="0" builtinId="0"/>
    <cellStyle name="Normal 10" xfId="9" xr:uid="{00000000-0005-0000-0000-000014000000}"/>
    <cellStyle name="Normal 10 2 24 3" xfId="19" xr:uid="{00000000-0005-0000-0000-000015000000}"/>
    <cellStyle name="Normal 11 10" xfId="42" xr:uid="{00000000-0005-0000-0000-000016000000}"/>
    <cellStyle name="Normal 11 4" xfId="31" xr:uid="{00000000-0005-0000-0000-000017000000}"/>
    <cellStyle name="Normal 11 4 2" xfId="3" xr:uid="{00000000-0005-0000-0000-000018000000}"/>
    <cellStyle name="Normal 11 4 2 2" xfId="33" xr:uid="{00000000-0005-0000-0000-000019000000}"/>
    <cellStyle name="Normal 13" xfId="44" xr:uid="{00000000-0005-0000-0000-00001A000000}"/>
    <cellStyle name="Normal 18" xfId="18" xr:uid="{00000000-0005-0000-0000-00001B000000}"/>
    <cellStyle name="Normal 19 2" xfId="28" xr:uid="{00000000-0005-0000-0000-00001C000000}"/>
    <cellStyle name="Normal 2" xfId="1" xr:uid="{00000000-0005-0000-0000-00001D000000}"/>
    <cellStyle name="Normal 2 10" xfId="25" xr:uid="{00000000-0005-0000-0000-00001E000000}"/>
    <cellStyle name="Normal 2 2" xfId="11" xr:uid="{00000000-0005-0000-0000-00001F000000}"/>
    <cellStyle name="Normal 2 25" xfId="22" xr:uid="{00000000-0005-0000-0000-000020000000}"/>
    <cellStyle name="Normal 2 3" xfId="51" xr:uid="{00000000-0005-0000-0000-000021000000}"/>
    <cellStyle name="Normal 232" xfId="21" xr:uid="{00000000-0005-0000-0000-000022000000}"/>
    <cellStyle name="Normal 3" xfId="32" xr:uid="{00000000-0005-0000-0000-000023000000}"/>
    <cellStyle name="Normal 3 21" xfId="23" xr:uid="{00000000-0005-0000-0000-000024000000}"/>
    <cellStyle name="Normal 3 3 2" xfId="49" xr:uid="{00000000-0005-0000-0000-000025000000}"/>
    <cellStyle name="Normal 39 3" xfId="5" xr:uid="{00000000-0005-0000-0000-000026000000}"/>
    <cellStyle name="Normal 4" xfId="47" xr:uid="{00000000-0005-0000-0000-000027000000}"/>
    <cellStyle name="Normal 4 2 2" xfId="48" xr:uid="{00000000-0005-0000-0000-000028000000}"/>
    <cellStyle name="Normal 4 3" xfId="16" xr:uid="{00000000-0005-0000-0000-000029000000}"/>
    <cellStyle name="Normal_Bieu mau (CV ) 2 10" xfId="37" xr:uid="{00000000-0005-0000-0000-00002A000000}"/>
    <cellStyle name="Normal_Bieu mau (CV ) 2 2" xfId="38" xr:uid="{00000000-0005-0000-0000-00002B000000}"/>
    <cellStyle name="Normal_Bieu mau (CV ) 2_23-06-2015" xfId="50" xr:uid="{00000000-0005-0000-0000-00002C000000}"/>
    <cellStyle name="Normal_Bieu mau (CV ) 2_Tong hop no XDCB 31.12 (TH chung 5.12)" xfId="39" xr:uid="{00000000-0005-0000-0000-00002D000000}"/>
    <cellStyle name="Normal_Bieu mau (CV ) 3" xfId="6" xr:uid="{00000000-0005-0000-0000-00002E000000}"/>
    <cellStyle name="Normal_KH2014.12.11.2013 (Ban Goc)" xfId="15" xr:uid="{00000000-0005-0000-0000-00002F000000}"/>
    <cellStyle name="Normal_Sheet1" xfId="41" xr:uid="{00000000-0005-0000-0000-000030000000}"/>
    <cellStyle name="Normal_Sheet1 2_KH trung han NS tinh 2016-2020 (17.11) Phi CHA LO" xfId="36" xr:uid="{00000000-0005-0000-0000-000031000000}"/>
    <cellStyle name="Normal_Sheet1_1" xfId="43" xr:uid="{00000000-0005-0000-0000-000032000000}"/>
    <cellStyle name="Normal_Tổng hợp" xfId="4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198120</xdr:colOff>
      <xdr:row>26</xdr:row>
      <xdr:rowOff>0</xdr:rowOff>
    </xdr:from>
    <xdr:to>
      <xdr:col>1</xdr:col>
      <xdr:colOff>274320</xdr:colOff>
      <xdr:row>26</xdr:row>
      <xdr:rowOff>429163</xdr:rowOff>
    </xdr:to>
    <xdr:sp macro="" textlink="">
      <xdr:nvSpPr>
        <xdr:cNvPr id="195" name="Text Box 2">
          <a:extLst>
            <a:ext uri="{FF2B5EF4-FFF2-40B4-BE49-F238E27FC236}">
              <a16:creationId xmlns:a16="http://schemas.microsoft.com/office/drawing/2014/main" id="{00000000-0008-0000-0000-0000C300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196" name="Text Box 3">
          <a:extLst>
            <a:ext uri="{FF2B5EF4-FFF2-40B4-BE49-F238E27FC236}">
              <a16:creationId xmlns:a16="http://schemas.microsoft.com/office/drawing/2014/main" id="{00000000-0008-0000-0000-0000C4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197" name="Text Box 4">
          <a:extLst>
            <a:ext uri="{FF2B5EF4-FFF2-40B4-BE49-F238E27FC236}">
              <a16:creationId xmlns:a16="http://schemas.microsoft.com/office/drawing/2014/main" id="{00000000-0008-0000-0000-0000C5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198" name="Text Box 5">
          <a:extLst>
            <a:ext uri="{FF2B5EF4-FFF2-40B4-BE49-F238E27FC236}">
              <a16:creationId xmlns:a16="http://schemas.microsoft.com/office/drawing/2014/main" id="{00000000-0008-0000-0000-0000C6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199" name="Text Box 6">
          <a:extLst>
            <a:ext uri="{FF2B5EF4-FFF2-40B4-BE49-F238E27FC236}">
              <a16:creationId xmlns:a16="http://schemas.microsoft.com/office/drawing/2014/main" id="{00000000-0008-0000-0000-0000C7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00" name="Text Box 7">
          <a:extLst>
            <a:ext uri="{FF2B5EF4-FFF2-40B4-BE49-F238E27FC236}">
              <a16:creationId xmlns:a16="http://schemas.microsoft.com/office/drawing/2014/main" id="{00000000-0008-0000-0000-0000C8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01" name="Text Box 8">
          <a:extLst>
            <a:ext uri="{FF2B5EF4-FFF2-40B4-BE49-F238E27FC236}">
              <a16:creationId xmlns:a16="http://schemas.microsoft.com/office/drawing/2014/main" id="{00000000-0008-0000-0000-0000C9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02" name="Text Box 9">
          <a:extLst>
            <a:ext uri="{FF2B5EF4-FFF2-40B4-BE49-F238E27FC236}">
              <a16:creationId xmlns:a16="http://schemas.microsoft.com/office/drawing/2014/main" id="{00000000-0008-0000-0000-0000CA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03" name="Text Box 10">
          <a:extLst>
            <a:ext uri="{FF2B5EF4-FFF2-40B4-BE49-F238E27FC236}">
              <a16:creationId xmlns:a16="http://schemas.microsoft.com/office/drawing/2014/main" id="{00000000-0008-0000-0000-0000CB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04" name="Text Box 11">
          <a:extLst>
            <a:ext uri="{FF2B5EF4-FFF2-40B4-BE49-F238E27FC236}">
              <a16:creationId xmlns:a16="http://schemas.microsoft.com/office/drawing/2014/main" id="{00000000-0008-0000-0000-0000CC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05" name="Text Box 12">
          <a:extLst>
            <a:ext uri="{FF2B5EF4-FFF2-40B4-BE49-F238E27FC236}">
              <a16:creationId xmlns:a16="http://schemas.microsoft.com/office/drawing/2014/main" id="{00000000-0008-0000-0000-0000CD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06" name="Text Box 13">
          <a:extLst>
            <a:ext uri="{FF2B5EF4-FFF2-40B4-BE49-F238E27FC236}">
              <a16:creationId xmlns:a16="http://schemas.microsoft.com/office/drawing/2014/main" id="{00000000-0008-0000-0000-0000CE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07" name="Text Box 14">
          <a:extLst>
            <a:ext uri="{FF2B5EF4-FFF2-40B4-BE49-F238E27FC236}">
              <a16:creationId xmlns:a16="http://schemas.microsoft.com/office/drawing/2014/main" id="{00000000-0008-0000-0000-0000CF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08" name="Text Box 15">
          <a:extLst>
            <a:ext uri="{FF2B5EF4-FFF2-40B4-BE49-F238E27FC236}">
              <a16:creationId xmlns:a16="http://schemas.microsoft.com/office/drawing/2014/main" id="{00000000-0008-0000-0000-0000D0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09" name="Text Box 16">
          <a:extLst>
            <a:ext uri="{FF2B5EF4-FFF2-40B4-BE49-F238E27FC236}">
              <a16:creationId xmlns:a16="http://schemas.microsoft.com/office/drawing/2014/main" id="{00000000-0008-0000-0000-0000D1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10" name="Text Box 17">
          <a:extLst>
            <a:ext uri="{FF2B5EF4-FFF2-40B4-BE49-F238E27FC236}">
              <a16:creationId xmlns:a16="http://schemas.microsoft.com/office/drawing/2014/main" id="{00000000-0008-0000-0000-0000D2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211" name="Text Box 18">
          <a:extLst>
            <a:ext uri="{FF2B5EF4-FFF2-40B4-BE49-F238E27FC236}">
              <a16:creationId xmlns:a16="http://schemas.microsoft.com/office/drawing/2014/main" id="{00000000-0008-0000-0000-0000D300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212" name="Text Box 19">
          <a:extLst>
            <a:ext uri="{FF2B5EF4-FFF2-40B4-BE49-F238E27FC236}">
              <a16:creationId xmlns:a16="http://schemas.microsoft.com/office/drawing/2014/main" id="{00000000-0008-0000-0000-0000D400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13" name="Text Box 20">
          <a:extLst>
            <a:ext uri="{FF2B5EF4-FFF2-40B4-BE49-F238E27FC236}">
              <a16:creationId xmlns:a16="http://schemas.microsoft.com/office/drawing/2014/main" id="{00000000-0008-0000-0000-0000D5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14" name="Text Box 21">
          <a:extLst>
            <a:ext uri="{FF2B5EF4-FFF2-40B4-BE49-F238E27FC236}">
              <a16:creationId xmlns:a16="http://schemas.microsoft.com/office/drawing/2014/main" id="{00000000-0008-0000-0000-0000D6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15" name="Text Box 22">
          <a:extLst>
            <a:ext uri="{FF2B5EF4-FFF2-40B4-BE49-F238E27FC236}">
              <a16:creationId xmlns:a16="http://schemas.microsoft.com/office/drawing/2014/main" id="{00000000-0008-0000-0000-0000D7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16" name="Text Box 23">
          <a:extLst>
            <a:ext uri="{FF2B5EF4-FFF2-40B4-BE49-F238E27FC236}">
              <a16:creationId xmlns:a16="http://schemas.microsoft.com/office/drawing/2014/main" id="{00000000-0008-0000-0000-0000D8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17" name="Text Box 24">
          <a:extLst>
            <a:ext uri="{FF2B5EF4-FFF2-40B4-BE49-F238E27FC236}">
              <a16:creationId xmlns:a16="http://schemas.microsoft.com/office/drawing/2014/main" id="{00000000-0008-0000-0000-0000D9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18" name="Text Box 25">
          <a:extLst>
            <a:ext uri="{FF2B5EF4-FFF2-40B4-BE49-F238E27FC236}">
              <a16:creationId xmlns:a16="http://schemas.microsoft.com/office/drawing/2014/main" id="{00000000-0008-0000-0000-0000DA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19" name="Text Box 26">
          <a:extLst>
            <a:ext uri="{FF2B5EF4-FFF2-40B4-BE49-F238E27FC236}">
              <a16:creationId xmlns:a16="http://schemas.microsoft.com/office/drawing/2014/main" id="{00000000-0008-0000-0000-0000DB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20" name="Text Box 27">
          <a:extLst>
            <a:ext uri="{FF2B5EF4-FFF2-40B4-BE49-F238E27FC236}">
              <a16:creationId xmlns:a16="http://schemas.microsoft.com/office/drawing/2014/main" id="{00000000-0008-0000-0000-0000DC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21" name="Text Box 28">
          <a:extLst>
            <a:ext uri="{FF2B5EF4-FFF2-40B4-BE49-F238E27FC236}">
              <a16:creationId xmlns:a16="http://schemas.microsoft.com/office/drawing/2014/main" id="{00000000-0008-0000-0000-0000DD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22" name="Text Box 29">
          <a:extLst>
            <a:ext uri="{FF2B5EF4-FFF2-40B4-BE49-F238E27FC236}">
              <a16:creationId xmlns:a16="http://schemas.microsoft.com/office/drawing/2014/main" id="{00000000-0008-0000-0000-0000DE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23" name="Text Box 30">
          <a:extLst>
            <a:ext uri="{FF2B5EF4-FFF2-40B4-BE49-F238E27FC236}">
              <a16:creationId xmlns:a16="http://schemas.microsoft.com/office/drawing/2014/main" id="{00000000-0008-0000-0000-0000DF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24" name="Text Box 31">
          <a:extLst>
            <a:ext uri="{FF2B5EF4-FFF2-40B4-BE49-F238E27FC236}">
              <a16:creationId xmlns:a16="http://schemas.microsoft.com/office/drawing/2014/main" id="{00000000-0008-0000-0000-0000E0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25" name="Text Box 32">
          <a:extLst>
            <a:ext uri="{FF2B5EF4-FFF2-40B4-BE49-F238E27FC236}">
              <a16:creationId xmlns:a16="http://schemas.microsoft.com/office/drawing/2014/main" id="{00000000-0008-0000-0000-0000E1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26" name="Text Box 33">
          <a:extLst>
            <a:ext uri="{FF2B5EF4-FFF2-40B4-BE49-F238E27FC236}">
              <a16:creationId xmlns:a16="http://schemas.microsoft.com/office/drawing/2014/main" id="{00000000-0008-0000-0000-0000E2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27" name="Text Box 34">
          <a:extLst>
            <a:ext uri="{FF2B5EF4-FFF2-40B4-BE49-F238E27FC236}">
              <a16:creationId xmlns:a16="http://schemas.microsoft.com/office/drawing/2014/main" id="{00000000-0008-0000-0000-0000E3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28" name="Text Box 35">
          <a:extLst>
            <a:ext uri="{FF2B5EF4-FFF2-40B4-BE49-F238E27FC236}">
              <a16:creationId xmlns:a16="http://schemas.microsoft.com/office/drawing/2014/main" id="{00000000-0008-0000-0000-0000E4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29" name="Text Box 36">
          <a:extLst>
            <a:ext uri="{FF2B5EF4-FFF2-40B4-BE49-F238E27FC236}">
              <a16:creationId xmlns:a16="http://schemas.microsoft.com/office/drawing/2014/main" id="{00000000-0008-0000-0000-0000E5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30" name="Text Box 37">
          <a:extLst>
            <a:ext uri="{FF2B5EF4-FFF2-40B4-BE49-F238E27FC236}">
              <a16:creationId xmlns:a16="http://schemas.microsoft.com/office/drawing/2014/main" id="{00000000-0008-0000-0000-0000E6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31" name="Text Box 38">
          <a:extLst>
            <a:ext uri="{FF2B5EF4-FFF2-40B4-BE49-F238E27FC236}">
              <a16:creationId xmlns:a16="http://schemas.microsoft.com/office/drawing/2014/main" id="{00000000-0008-0000-0000-0000E7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32" name="Text Box 39">
          <a:extLst>
            <a:ext uri="{FF2B5EF4-FFF2-40B4-BE49-F238E27FC236}">
              <a16:creationId xmlns:a16="http://schemas.microsoft.com/office/drawing/2014/main" id="{00000000-0008-0000-0000-0000E8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33" name="Text Box 40">
          <a:extLst>
            <a:ext uri="{FF2B5EF4-FFF2-40B4-BE49-F238E27FC236}">
              <a16:creationId xmlns:a16="http://schemas.microsoft.com/office/drawing/2014/main" id="{00000000-0008-0000-0000-0000E9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34" name="Text Box 41">
          <a:extLst>
            <a:ext uri="{FF2B5EF4-FFF2-40B4-BE49-F238E27FC236}">
              <a16:creationId xmlns:a16="http://schemas.microsoft.com/office/drawing/2014/main" id="{00000000-0008-0000-0000-0000EA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35" name="Text Box 42">
          <a:extLst>
            <a:ext uri="{FF2B5EF4-FFF2-40B4-BE49-F238E27FC236}">
              <a16:creationId xmlns:a16="http://schemas.microsoft.com/office/drawing/2014/main" id="{00000000-0008-0000-0000-0000EB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36" name="Text Box 43">
          <a:extLst>
            <a:ext uri="{FF2B5EF4-FFF2-40B4-BE49-F238E27FC236}">
              <a16:creationId xmlns:a16="http://schemas.microsoft.com/office/drawing/2014/main" id="{00000000-0008-0000-0000-0000EC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37" name="Text Box 44">
          <a:extLst>
            <a:ext uri="{FF2B5EF4-FFF2-40B4-BE49-F238E27FC236}">
              <a16:creationId xmlns:a16="http://schemas.microsoft.com/office/drawing/2014/main" id="{00000000-0008-0000-0000-0000ED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38" name="Text Box 45">
          <a:extLst>
            <a:ext uri="{FF2B5EF4-FFF2-40B4-BE49-F238E27FC236}">
              <a16:creationId xmlns:a16="http://schemas.microsoft.com/office/drawing/2014/main" id="{00000000-0008-0000-0000-0000EE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39" name="Text Box 46">
          <a:extLst>
            <a:ext uri="{FF2B5EF4-FFF2-40B4-BE49-F238E27FC236}">
              <a16:creationId xmlns:a16="http://schemas.microsoft.com/office/drawing/2014/main" id="{00000000-0008-0000-0000-0000EF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40" name="Text Box 47">
          <a:extLst>
            <a:ext uri="{FF2B5EF4-FFF2-40B4-BE49-F238E27FC236}">
              <a16:creationId xmlns:a16="http://schemas.microsoft.com/office/drawing/2014/main" id="{00000000-0008-0000-0000-0000F0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41" name="Text Box 48">
          <a:extLst>
            <a:ext uri="{FF2B5EF4-FFF2-40B4-BE49-F238E27FC236}">
              <a16:creationId xmlns:a16="http://schemas.microsoft.com/office/drawing/2014/main" id="{00000000-0008-0000-0000-0000F1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42" name="Text Box 49">
          <a:extLst>
            <a:ext uri="{FF2B5EF4-FFF2-40B4-BE49-F238E27FC236}">
              <a16:creationId xmlns:a16="http://schemas.microsoft.com/office/drawing/2014/main" id="{00000000-0008-0000-0000-0000F2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243" name="Text Box 50">
          <a:extLst>
            <a:ext uri="{FF2B5EF4-FFF2-40B4-BE49-F238E27FC236}">
              <a16:creationId xmlns:a16="http://schemas.microsoft.com/office/drawing/2014/main" id="{00000000-0008-0000-0000-0000F300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244" name="Text Box 51">
          <a:extLst>
            <a:ext uri="{FF2B5EF4-FFF2-40B4-BE49-F238E27FC236}">
              <a16:creationId xmlns:a16="http://schemas.microsoft.com/office/drawing/2014/main" id="{00000000-0008-0000-0000-0000F400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45" name="Text Box 52">
          <a:extLst>
            <a:ext uri="{FF2B5EF4-FFF2-40B4-BE49-F238E27FC236}">
              <a16:creationId xmlns:a16="http://schemas.microsoft.com/office/drawing/2014/main" id="{00000000-0008-0000-0000-0000F5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46" name="Text Box 53">
          <a:extLst>
            <a:ext uri="{FF2B5EF4-FFF2-40B4-BE49-F238E27FC236}">
              <a16:creationId xmlns:a16="http://schemas.microsoft.com/office/drawing/2014/main" id="{00000000-0008-0000-0000-0000F6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47" name="Text Box 54">
          <a:extLst>
            <a:ext uri="{FF2B5EF4-FFF2-40B4-BE49-F238E27FC236}">
              <a16:creationId xmlns:a16="http://schemas.microsoft.com/office/drawing/2014/main" id="{00000000-0008-0000-0000-0000F7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48" name="Text Box 55">
          <a:extLst>
            <a:ext uri="{FF2B5EF4-FFF2-40B4-BE49-F238E27FC236}">
              <a16:creationId xmlns:a16="http://schemas.microsoft.com/office/drawing/2014/main" id="{00000000-0008-0000-0000-0000F8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49" name="Text Box 56">
          <a:extLst>
            <a:ext uri="{FF2B5EF4-FFF2-40B4-BE49-F238E27FC236}">
              <a16:creationId xmlns:a16="http://schemas.microsoft.com/office/drawing/2014/main" id="{00000000-0008-0000-0000-0000F9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50" name="Text Box 57">
          <a:extLst>
            <a:ext uri="{FF2B5EF4-FFF2-40B4-BE49-F238E27FC236}">
              <a16:creationId xmlns:a16="http://schemas.microsoft.com/office/drawing/2014/main" id="{00000000-0008-0000-0000-0000FA00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51" name="Text Box 58">
          <a:extLst>
            <a:ext uri="{FF2B5EF4-FFF2-40B4-BE49-F238E27FC236}">
              <a16:creationId xmlns:a16="http://schemas.microsoft.com/office/drawing/2014/main" id="{00000000-0008-0000-0000-0000FB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52" name="Text Box 59">
          <a:extLst>
            <a:ext uri="{FF2B5EF4-FFF2-40B4-BE49-F238E27FC236}">
              <a16:creationId xmlns:a16="http://schemas.microsoft.com/office/drawing/2014/main" id="{00000000-0008-0000-0000-0000FC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53" name="Text Box 60">
          <a:extLst>
            <a:ext uri="{FF2B5EF4-FFF2-40B4-BE49-F238E27FC236}">
              <a16:creationId xmlns:a16="http://schemas.microsoft.com/office/drawing/2014/main" id="{00000000-0008-0000-0000-0000FD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54" name="Text Box 61">
          <a:extLst>
            <a:ext uri="{FF2B5EF4-FFF2-40B4-BE49-F238E27FC236}">
              <a16:creationId xmlns:a16="http://schemas.microsoft.com/office/drawing/2014/main" id="{00000000-0008-0000-0000-0000FE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55" name="Text Box 62">
          <a:extLst>
            <a:ext uri="{FF2B5EF4-FFF2-40B4-BE49-F238E27FC236}">
              <a16:creationId xmlns:a16="http://schemas.microsoft.com/office/drawing/2014/main" id="{00000000-0008-0000-0000-0000FF00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56" name="Text Box 63">
          <a:extLst>
            <a:ext uri="{FF2B5EF4-FFF2-40B4-BE49-F238E27FC236}">
              <a16:creationId xmlns:a16="http://schemas.microsoft.com/office/drawing/2014/main" id="{00000000-0008-0000-0000-000000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57" name="Text Box 64">
          <a:extLst>
            <a:ext uri="{FF2B5EF4-FFF2-40B4-BE49-F238E27FC236}">
              <a16:creationId xmlns:a16="http://schemas.microsoft.com/office/drawing/2014/main" id="{00000000-0008-0000-0000-000001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58" name="Text Box 65">
          <a:extLst>
            <a:ext uri="{FF2B5EF4-FFF2-40B4-BE49-F238E27FC236}">
              <a16:creationId xmlns:a16="http://schemas.microsoft.com/office/drawing/2014/main" id="{00000000-0008-0000-0000-000002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59" name="Text Box 66">
          <a:extLst>
            <a:ext uri="{FF2B5EF4-FFF2-40B4-BE49-F238E27FC236}">
              <a16:creationId xmlns:a16="http://schemas.microsoft.com/office/drawing/2014/main" id="{00000000-0008-0000-0000-000003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260" name="Text Box 67">
          <a:extLst>
            <a:ext uri="{FF2B5EF4-FFF2-40B4-BE49-F238E27FC236}">
              <a16:creationId xmlns:a16="http://schemas.microsoft.com/office/drawing/2014/main" id="{00000000-0008-0000-0000-00000401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261" name="Text Box 68">
          <a:extLst>
            <a:ext uri="{FF2B5EF4-FFF2-40B4-BE49-F238E27FC236}">
              <a16:creationId xmlns:a16="http://schemas.microsoft.com/office/drawing/2014/main" id="{00000000-0008-0000-0000-00000501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62" name="Text Box 69">
          <a:extLst>
            <a:ext uri="{FF2B5EF4-FFF2-40B4-BE49-F238E27FC236}">
              <a16:creationId xmlns:a16="http://schemas.microsoft.com/office/drawing/2014/main" id="{00000000-0008-0000-0000-000006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63" name="Text Box 70">
          <a:extLst>
            <a:ext uri="{FF2B5EF4-FFF2-40B4-BE49-F238E27FC236}">
              <a16:creationId xmlns:a16="http://schemas.microsoft.com/office/drawing/2014/main" id="{00000000-0008-0000-0000-000007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64" name="Text Box 71">
          <a:extLst>
            <a:ext uri="{FF2B5EF4-FFF2-40B4-BE49-F238E27FC236}">
              <a16:creationId xmlns:a16="http://schemas.microsoft.com/office/drawing/2014/main" id="{00000000-0008-0000-0000-000008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65" name="Text Box 72">
          <a:extLst>
            <a:ext uri="{FF2B5EF4-FFF2-40B4-BE49-F238E27FC236}">
              <a16:creationId xmlns:a16="http://schemas.microsoft.com/office/drawing/2014/main" id="{00000000-0008-0000-0000-000009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66" name="Text Box 73">
          <a:extLst>
            <a:ext uri="{FF2B5EF4-FFF2-40B4-BE49-F238E27FC236}">
              <a16:creationId xmlns:a16="http://schemas.microsoft.com/office/drawing/2014/main" id="{00000000-0008-0000-0000-00000A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67" name="Text Box 74">
          <a:extLst>
            <a:ext uri="{FF2B5EF4-FFF2-40B4-BE49-F238E27FC236}">
              <a16:creationId xmlns:a16="http://schemas.microsoft.com/office/drawing/2014/main" id="{00000000-0008-0000-0000-00000B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68" name="Text Box 75">
          <a:extLst>
            <a:ext uri="{FF2B5EF4-FFF2-40B4-BE49-F238E27FC236}">
              <a16:creationId xmlns:a16="http://schemas.microsoft.com/office/drawing/2014/main" id="{00000000-0008-0000-0000-00000C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69" name="Text Box 76">
          <a:extLst>
            <a:ext uri="{FF2B5EF4-FFF2-40B4-BE49-F238E27FC236}">
              <a16:creationId xmlns:a16="http://schemas.microsoft.com/office/drawing/2014/main" id="{00000000-0008-0000-0000-00000D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70" name="Text Box 77">
          <a:extLst>
            <a:ext uri="{FF2B5EF4-FFF2-40B4-BE49-F238E27FC236}">
              <a16:creationId xmlns:a16="http://schemas.microsoft.com/office/drawing/2014/main" id="{00000000-0008-0000-0000-00000E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71" name="Text Box 78">
          <a:extLst>
            <a:ext uri="{FF2B5EF4-FFF2-40B4-BE49-F238E27FC236}">
              <a16:creationId xmlns:a16="http://schemas.microsoft.com/office/drawing/2014/main" id="{00000000-0008-0000-0000-00000F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72" name="Text Box 79">
          <a:extLst>
            <a:ext uri="{FF2B5EF4-FFF2-40B4-BE49-F238E27FC236}">
              <a16:creationId xmlns:a16="http://schemas.microsoft.com/office/drawing/2014/main" id="{00000000-0008-0000-0000-000010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73" name="Text Box 80">
          <a:extLst>
            <a:ext uri="{FF2B5EF4-FFF2-40B4-BE49-F238E27FC236}">
              <a16:creationId xmlns:a16="http://schemas.microsoft.com/office/drawing/2014/main" id="{00000000-0008-0000-0000-000011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74" name="Text Box 81">
          <a:extLst>
            <a:ext uri="{FF2B5EF4-FFF2-40B4-BE49-F238E27FC236}">
              <a16:creationId xmlns:a16="http://schemas.microsoft.com/office/drawing/2014/main" id="{00000000-0008-0000-0000-000012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75" name="Text Box 82">
          <a:extLst>
            <a:ext uri="{FF2B5EF4-FFF2-40B4-BE49-F238E27FC236}">
              <a16:creationId xmlns:a16="http://schemas.microsoft.com/office/drawing/2014/main" id="{00000000-0008-0000-0000-000013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76" name="Text Box 83">
          <a:extLst>
            <a:ext uri="{FF2B5EF4-FFF2-40B4-BE49-F238E27FC236}">
              <a16:creationId xmlns:a16="http://schemas.microsoft.com/office/drawing/2014/main" id="{00000000-0008-0000-0000-000014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77" name="Text Box 84">
          <a:extLst>
            <a:ext uri="{FF2B5EF4-FFF2-40B4-BE49-F238E27FC236}">
              <a16:creationId xmlns:a16="http://schemas.microsoft.com/office/drawing/2014/main" id="{00000000-0008-0000-0000-000015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78" name="Text Box 85">
          <a:extLst>
            <a:ext uri="{FF2B5EF4-FFF2-40B4-BE49-F238E27FC236}">
              <a16:creationId xmlns:a16="http://schemas.microsoft.com/office/drawing/2014/main" id="{00000000-0008-0000-0000-000016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79" name="Text Box 86">
          <a:extLst>
            <a:ext uri="{FF2B5EF4-FFF2-40B4-BE49-F238E27FC236}">
              <a16:creationId xmlns:a16="http://schemas.microsoft.com/office/drawing/2014/main" id="{00000000-0008-0000-0000-000017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80" name="Text Box 87">
          <a:extLst>
            <a:ext uri="{FF2B5EF4-FFF2-40B4-BE49-F238E27FC236}">
              <a16:creationId xmlns:a16="http://schemas.microsoft.com/office/drawing/2014/main" id="{00000000-0008-0000-0000-000018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81" name="Text Box 88">
          <a:extLst>
            <a:ext uri="{FF2B5EF4-FFF2-40B4-BE49-F238E27FC236}">
              <a16:creationId xmlns:a16="http://schemas.microsoft.com/office/drawing/2014/main" id="{00000000-0008-0000-0000-000019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82" name="Text Box 89">
          <a:extLst>
            <a:ext uri="{FF2B5EF4-FFF2-40B4-BE49-F238E27FC236}">
              <a16:creationId xmlns:a16="http://schemas.microsoft.com/office/drawing/2014/main" id="{00000000-0008-0000-0000-00001A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83" name="Text Box 90">
          <a:extLst>
            <a:ext uri="{FF2B5EF4-FFF2-40B4-BE49-F238E27FC236}">
              <a16:creationId xmlns:a16="http://schemas.microsoft.com/office/drawing/2014/main" id="{00000000-0008-0000-0000-00001B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84" name="Text Box 91">
          <a:extLst>
            <a:ext uri="{FF2B5EF4-FFF2-40B4-BE49-F238E27FC236}">
              <a16:creationId xmlns:a16="http://schemas.microsoft.com/office/drawing/2014/main" id="{00000000-0008-0000-0000-00001C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85" name="Text Box 92">
          <a:extLst>
            <a:ext uri="{FF2B5EF4-FFF2-40B4-BE49-F238E27FC236}">
              <a16:creationId xmlns:a16="http://schemas.microsoft.com/office/drawing/2014/main" id="{00000000-0008-0000-0000-00001D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86" name="Text Box 93">
          <a:extLst>
            <a:ext uri="{FF2B5EF4-FFF2-40B4-BE49-F238E27FC236}">
              <a16:creationId xmlns:a16="http://schemas.microsoft.com/office/drawing/2014/main" id="{00000000-0008-0000-0000-00001E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87" name="Text Box 94">
          <a:extLst>
            <a:ext uri="{FF2B5EF4-FFF2-40B4-BE49-F238E27FC236}">
              <a16:creationId xmlns:a16="http://schemas.microsoft.com/office/drawing/2014/main" id="{00000000-0008-0000-0000-00001F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88" name="Text Box 95">
          <a:extLst>
            <a:ext uri="{FF2B5EF4-FFF2-40B4-BE49-F238E27FC236}">
              <a16:creationId xmlns:a16="http://schemas.microsoft.com/office/drawing/2014/main" id="{00000000-0008-0000-0000-000020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89" name="Text Box 96">
          <a:extLst>
            <a:ext uri="{FF2B5EF4-FFF2-40B4-BE49-F238E27FC236}">
              <a16:creationId xmlns:a16="http://schemas.microsoft.com/office/drawing/2014/main" id="{00000000-0008-0000-0000-000021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90" name="Text Box 97">
          <a:extLst>
            <a:ext uri="{FF2B5EF4-FFF2-40B4-BE49-F238E27FC236}">
              <a16:creationId xmlns:a16="http://schemas.microsoft.com/office/drawing/2014/main" id="{00000000-0008-0000-0000-000022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91" name="Text Box 98">
          <a:extLst>
            <a:ext uri="{FF2B5EF4-FFF2-40B4-BE49-F238E27FC236}">
              <a16:creationId xmlns:a16="http://schemas.microsoft.com/office/drawing/2014/main" id="{00000000-0008-0000-0000-000023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292" name="Text Box 99">
          <a:extLst>
            <a:ext uri="{FF2B5EF4-FFF2-40B4-BE49-F238E27FC236}">
              <a16:creationId xmlns:a16="http://schemas.microsoft.com/office/drawing/2014/main" id="{00000000-0008-0000-0000-00002401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293" name="Text Box 100">
          <a:extLst>
            <a:ext uri="{FF2B5EF4-FFF2-40B4-BE49-F238E27FC236}">
              <a16:creationId xmlns:a16="http://schemas.microsoft.com/office/drawing/2014/main" id="{00000000-0008-0000-0000-00002501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94" name="Text Box 101">
          <a:extLst>
            <a:ext uri="{FF2B5EF4-FFF2-40B4-BE49-F238E27FC236}">
              <a16:creationId xmlns:a16="http://schemas.microsoft.com/office/drawing/2014/main" id="{00000000-0008-0000-0000-000026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95" name="Text Box 102">
          <a:extLst>
            <a:ext uri="{FF2B5EF4-FFF2-40B4-BE49-F238E27FC236}">
              <a16:creationId xmlns:a16="http://schemas.microsoft.com/office/drawing/2014/main" id="{00000000-0008-0000-0000-000027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296" name="Text Box 103">
          <a:extLst>
            <a:ext uri="{FF2B5EF4-FFF2-40B4-BE49-F238E27FC236}">
              <a16:creationId xmlns:a16="http://schemas.microsoft.com/office/drawing/2014/main" id="{00000000-0008-0000-0000-000028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97" name="Text Box 104">
          <a:extLst>
            <a:ext uri="{FF2B5EF4-FFF2-40B4-BE49-F238E27FC236}">
              <a16:creationId xmlns:a16="http://schemas.microsoft.com/office/drawing/2014/main" id="{00000000-0008-0000-0000-000029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98" name="Text Box 105">
          <a:extLst>
            <a:ext uri="{FF2B5EF4-FFF2-40B4-BE49-F238E27FC236}">
              <a16:creationId xmlns:a16="http://schemas.microsoft.com/office/drawing/2014/main" id="{00000000-0008-0000-0000-00002A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299" name="Text Box 106">
          <a:extLst>
            <a:ext uri="{FF2B5EF4-FFF2-40B4-BE49-F238E27FC236}">
              <a16:creationId xmlns:a16="http://schemas.microsoft.com/office/drawing/2014/main" id="{00000000-0008-0000-0000-00002B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00" name="Text Box 107">
          <a:extLst>
            <a:ext uri="{FF2B5EF4-FFF2-40B4-BE49-F238E27FC236}">
              <a16:creationId xmlns:a16="http://schemas.microsoft.com/office/drawing/2014/main" id="{00000000-0008-0000-0000-00002C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01" name="Text Box 108">
          <a:extLst>
            <a:ext uri="{FF2B5EF4-FFF2-40B4-BE49-F238E27FC236}">
              <a16:creationId xmlns:a16="http://schemas.microsoft.com/office/drawing/2014/main" id="{00000000-0008-0000-0000-00002D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02" name="Text Box 109">
          <a:extLst>
            <a:ext uri="{FF2B5EF4-FFF2-40B4-BE49-F238E27FC236}">
              <a16:creationId xmlns:a16="http://schemas.microsoft.com/office/drawing/2014/main" id="{00000000-0008-0000-0000-00002E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03" name="Text Box 110">
          <a:extLst>
            <a:ext uri="{FF2B5EF4-FFF2-40B4-BE49-F238E27FC236}">
              <a16:creationId xmlns:a16="http://schemas.microsoft.com/office/drawing/2014/main" id="{00000000-0008-0000-0000-00002F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04" name="Text Box 111">
          <a:extLst>
            <a:ext uri="{FF2B5EF4-FFF2-40B4-BE49-F238E27FC236}">
              <a16:creationId xmlns:a16="http://schemas.microsoft.com/office/drawing/2014/main" id="{00000000-0008-0000-0000-000030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05" name="Text Box 112">
          <a:extLst>
            <a:ext uri="{FF2B5EF4-FFF2-40B4-BE49-F238E27FC236}">
              <a16:creationId xmlns:a16="http://schemas.microsoft.com/office/drawing/2014/main" id="{00000000-0008-0000-0000-000031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06" name="Text Box 113">
          <a:extLst>
            <a:ext uri="{FF2B5EF4-FFF2-40B4-BE49-F238E27FC236}">
              <a16:creationId xmlns:a16="http://schemas.microsoft.com/office/drawing/2014/main" id="{00000000-0008-0000-0000-000032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07" name="Text Box 114">
          <a:extLst>
            <a:ext uri="{FF2B5EF4-FFF2-40B4-BE49-F238E27FC236}">
              <a16:creationId xmlns:a16="http://schemas.microsoft.com/office/drawing/2014/main" id="{00000000-0008-0000-0000-000033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08" name="Text Box 115">
          <a:extLst>
            <a:ext uri="{FF2B5EF4-FFF2-40B4-BE49-F238E27FC236}">
              <a16:creationId xmlns:a16="http://schemas.microsoft.com/office/drawing/2014/main" id="{00000000-0008-0000-0000-000034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309" name="Text Box 116">
          <a:extLst>
            <a:ext uri="{FF2B5EF4-FFF2-40B4-BE49-F238E27FC236}">
              <a16:creationId xmlns:a16="http://schemas.microsoft.com/office/drawing/2014/main" id="{00000000-0008-0000-0000-00003501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310" name="Text Box 117">
          <a:extLst>
            <a:ext uri="{FF2B5EF4-FFF2-40B4-BE49-F238E27FC236}">
              <a16:creationId xmlns:a16="http://schemas.microsoft.com/office/drawing/2014/main" id="{00000000-0008-0000-0000-00003601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11" name="Text Box 118">
          <a:extLst>
            <a:ext uri="{FF2B5EF4-FFF2-40B4-BE49-F238E27FC236}">
              <a16:creationId xmlns:a16="http://schemas.microsoft.com/office/drawing/2014/main" id="{00000000-0008-0000-0000-000037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12" name="Text Box 119">
          <a:extLst>
            <a:ext uri="{FF2B5EF4-FFF2-40B4-BE49-F238E27FC236}">
              <a16:creationId xmlns:a16="http://schemas.microsoft.com/office/drawing/2014/main" id="{00000000-0008-0000-0000-000038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13" name="Text Box 120">
          <a:extLst>
            <a:ext uri="{FF2B5EF4-FFF2-40B4-BE49-F238E27FC236}">
              <a16:creationId xmlns:a16="http://schemas.microsoft.com/office/drawing/2014/main" id="{00000000-0008-0000-0000-000039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14" name="Text Box 121">
          <a:extLst>
            <a:ext uri="{FF2B5EF4-FFF2-40B4-BE49-F238E27FC236}">
              <a16:creationId xmlns:a16="http://schemas.microsoft.com/office/drawing/2014/main" id="{00000000-0008-0000-0000-00003A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15" name="Text Box 122">
          <a:extLst>
            <a:ext uri="{FF2B5EF4-FFF2-40B4-BE49-F238E27FC236}">
              <a16:creationId xmlns:a16="http://schemas.microsoft.com/office/drawing/2014/main" id="{00000000-0008-0000-0000-00003B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16" name="Text Box 123">
          <a:extLst>
            <a:ext uri="{FF2B5EF4-FFF2-40B4-BE49-F238E27FC236}">
              <a16:creationId xmlns:a16="http://schemas.microsoft.com/office/drawing/2014/main" id="{00000000-0008-0000-0000-00003C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17" name="Text Box 124">
          <a:extLst>
            <a:ext uri="{FF2B5EF4-FFF2-40B4-BE49-F238E27FC236}">
              <a16:creationId xmlns:a16="http://schemas.microsoft.com/office/drawing/2014/main" id="{00000000-0008-0000-0000-00003D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18" name="Text Box 125">
          <a:extLst>
            <a:ext uri="{FF2B5EF4-FFF2-40B4-BE49-F238E27FC236}">
              <a16:creationId xmlns:a16="http://schemas.microsoft.com/office/drawing/2014/main" id="{00000000-0008-0000-0000-00003E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19" name="Text Box 126">
          <a:extLst>
            <a:ext uri="{FF2B5EF4-FFF2-40B4-BE49-F238E27FC236}">
              <a16:creationId xmlns:a16="http://schemas.microsoft.com/office/drawing/2014/main" id="{00000000-0008-0000-0000-00003F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20" name="Text Box 127">
          <a:extLst>
            <a:ext uri="{FF2B5EF4-FFF2-40B4-BE49-F238E27FC236}">
              <a16:creationId xmlns:a16="http://schemas.microsoft.com/office/drawing/2014/main" id="{00000000-0008-0000-0000-000040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21" name="Text Box 128">
          <a:extLst>
            <a:ext uri="{FF2B5EF4-FFF2-40B4-BE49-F238E27FC236}">
              <a16:creationId xmlns:a16="http://schemas.microsoft.com/office/drawing/2014/main" id="{00000000-0008-0000-0000-000041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22" name="Text Box 129">
          <a:extLst>
            <a:ext uri="{FF2B5EF4-FFF2-40B4-BE49-F238E27FC236}">
              <a16:creationId xmlns:a16="http://schemas.microsoft.com/office/drawing/2014/main" id="{00000000-0008-0000-0000-000042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23" name="Text Box 130">
          <a:extLst>
            <a:ext uri="{FF2B5EF4-FFF2-40B4-BE49-F238E27FC236}">
              <a16:creationId xmlns:a16="http://schemas.microsoft.com/office/drawing/2014/main" id="{00000000-0008-0000-0000-000043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24" name="Text Box 131">
          <a:extLst>
            <a:ext uri="{FF2B5EF4-FFF2-40B4-BE49-F238E27FC236}">
              <a16:creationId xmlns:a16="http://schemas.microsoft.com/office/drawing/2014/main" id="{00000000-0008-0000-0000-000044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25" name="Text Box 132">
          <a:extLst>
            <a:ext uri="{FF2B5EF4-FFF2-40B4-BE49-F238E27FC236}">
              <a16:creationId xmlns:a16="http://schemas.microsoft.com/office/drawing/2014/main" id="{00000000-0008-0000-0000-000045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26" name="Text Box 133">
          <a:extLst>
            <a:ext uri="{FF2B5EF4-FFF2-40B4-BE49-F238E27FC236}">
              <a16:creationId xmlns:a16="http://schemas.microsoft.com/office/drawing/2014/main" id="{00000000-0008-0000-0000-000046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27" name="Text Box 134">
          <a:extLst>
            <a:ext uri="{FF2B5EF4-FFF2-40B4-BE49-F238E27FC236}">
              <a16:creationId xmlns:a16="http://schemas.microsoft.com/office/drawing/2014/main" id="{00000000-0008-0000-0000-000047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28" name="Text Box 135">
          <a:extLst>
            <a:ext uri="{FF2B5EF4-FFF2-40B4-BE49-F238E27FC236}">
              <a16:creationId xmlns:a16="http://schemas.microsoft.com/office/drawing/2014/main" id="{00000000-0008-0000-0000-000048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29" name="Text Box 136">
          <a:extLst>
            <a:ext uri="{FF2B5EF4-FFF2-40B4-BE49-F238E27FC236}">
              <a16:creationId xmlns:a16="http://schemas.microsoft.com/office/drawing/2014/main" id="{00000000-0008-0000-0000-000049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30" name="Text Box 137">
          <a:extLst>
            <a:ext uri="{FF2B5EF4-FFF2-40B4-BE49-F238E27FC236}">
              <a16:creationId xmlns:a16="http://schemas.microsoft.com/office/drawing/2014/main" id="{00000000-0008-0000-0000-00004A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31" name="Text Box 138">
          <a:extLst>
            <a:ext uri="{FF2B5EF4-FFF2-40B4-BE49-F238E27FC236}">
              <a16:creationId xmlns:a16="http://schemas.microsoft.com/office/drawing/2014/main" id="{00000000-0008-0000-0000-00004B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32" name="Text Box 139">
          <a:extLst>
            <a:ext uri="{FF2B5EF4-FFF2-40B4-BE49-F238E27FC236}">
              <a16:creationId xmlns:a16="http://schemas.microsoft.com/office/drawing/2014/main" id="{00000000-0008-0000-0000-00004C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33" name="Text Box 140">
          <a:extLst>
            <a:ext uri="{FF2B5EF4-FFF2-40B4-BE49-F238E27FC236}">
              <a16:creationId xmlns:a16="http://schemas.microsoft.com/office/drawing/2014/main" id="{00000000-0008-0000-0000-00004D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34" name="Text Box 141">
          <a:extLst>
            <a:ext uri="{FF2B5EF4-FFF2-40B4-BE49-F238E27FC236}">
              <a16:creationId xmlns:a16="http://schemas.microsoft.com/office/drawing/2014/main" id="{00000000-0008-0000-0000-00004E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35" name="Text Box 142">
          <a:extLst>
            <a:ext uri="{FF2B5EF4-FFF2-40B4-BE49-F238E27FC236}">
              <a16:creationId xmlns:a16="http://schemas.microsoft.com/office/drawing/2014/main" id="{00000000-0008-0000-0000-00004F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36" name="Text Box 143">
          <a:extLst>
            <a:ext uri="{FF2B5EF4-FFF2-40B4-BE49-F238E27FC236}">
              <a16:creationId xmlns:a16="http://schemas.microsoft.com/office/drawing/2014/main" id="{00000000-0008-0000-0000-000050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37" name="Text Box 144">
          <a:extLst>
            <a:ext uri="{FF2B5EF4-FFF2-40B4-BE49-F238E27FC236}">
              <a16:creationId xmlns:a16="http://schemas.microsoft.com/office/drawing/2014/main" id="{00000000-0008-0000-0000-000051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38" name="Text Box 145">
          <a:extLst>
            <a:ext uri="{FF2B5EF4-FFF2-40B4-BE49-F238E27FC236}">
              <a16:creationId xmlns:a16="http://schemas.microsoft.com/office/drawing/2014/main" id="{00000000-0008-0000-0000-000052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39" name="Text Box 146">
          <a:extLst>
            <a:ext uri="{FF2B5EF4-FFF2-40B4-BE49-F238E27FC236}">
              <a16:creationId xmlns:a16="http://schemas.microsoft.com/office/drawing/2014/main" id="{00000000-0008-0000-0000-000053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40" name="Text Box 147">
          <a:extLst>
            <a:ext uri="{FF2B5EF4-FFF2-40B4-BE49-F238E27FC236}">
              <a16:creationId xmlns:a16="http://schemas.microsoft.com/office/drawing/2014/main" id="{00000000-0008-0000-0000-000054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341" name="Text Box 148">
          <a:extLst>
            <a:ext uri="{FF2B5EF4-FFF2-40B4-BE49-F238E27FC236}">
              <a16:creationId xmlns:a16="http://schemas.microsoft.com/office/drawing/2014/main" id="{00000000-0008-0000-0000-00005501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342" name="Text Box 149">
          <a:extLst>
            <a:ext uri="{FF2B5EF4-FFF2-40B4-BE49-F238E27FC236}">
              <a16:creationId xmlns:a16="http://schemas.microsoft.com/office/drawing/2014/main" id="{00000000-0008-0000-0000-00005601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43" name="Text Box 150">
          <a:extLst>
            <a:ext uri="{FF2B5EF4-FFF2-40B4-BE49-F238E27FC236}">
              <a16:creationId xmlns:a16="http://schemas.microsoft.com/office/drawing/2014/main" id="{00000000-0008-0000-0000-000057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44" name="Text Box 151">
          <a:extLst>
            <a:ext uri="{FF2B5EF4-FFF2-40B4-BE49-F238E27FC236}">
              <a16:creationId xmlns:a16="http://schemas.microsoft.com/office/drawing/2014/main" id="{00000000-0008-0000-0000-000058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45" name="Text Box 152">
          <a:extLst>
            <a:ext uri="{FF2B5EF4-FFF2-40B4-BE49-F238E27FC236}">
              <a16:creationId xmlns:a16="http://schemas.microsoft.com/office/drawing/2014/main" id="{00000000-0008-0000-0000-000059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46" name="Text Box 153">
          <a:extLst>
            <a:ext uri="{FF2B5EF4-FFF2-40B4-BE49-F238E27FC236}">
              <a16:creationId xmlns:a16="http://schemas.microsoft.com/office/drawing/2014/main" id="{00000000-0008-0000-0000-00005A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47" name="Text Box 154">
          <a:extLst>
            <a:ext uri="{FF2B5EF4-FFF2-40B4-BE49-F238E27FC236}">
              <a16:creationId xmlns:a16="http://schemas.microsoft.com/office/drawing/2014/main" id="{00000000-0008-0000-0000-00005B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48" name="Text Box 155">
          <a:extLst>
            <a:ext uri="{FF2B5EF4-FFF2-40B4-BE49-F238E27FC236}">
              <a16:creationId xmlns:a16="http://schemas.microsoft.com/office/drawing/2014/main" id="{00000000-0008-0000-0000-00005C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49" name="Text Box 156">
          <a:extLst>
            <a:ext uri="{FF2B5EF4-FFF2-40B4-BE49-F238E27FC236}">
              <a16:creationId xmlns:a16="http://schemas.microsoft.com/office/drawing/2014/main" id="{00000000-0008-0000-0000-00005D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50" name="Text Box 157">
          <a:extLst>
            <a:ext uri="{FF2B5EF4-FFF2-40B4-BE49-F238E27FC236}">
              <a16:creationId xmlns:a16="http://schemas.microsoft.com/office/drawing/2014/main" id="{00000000-0008-0000-0000-00005E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51" name="Text Box 158">
          <a:extLst>
            <a:ext uri="{FF2B5EF4-FFF2-40B4-BE49-F238E27FC236}">
              <a16:creationId xmlns:a16="http://schemas.microsoft.com/office/drawing/2014/main" id="{00000000-0008-0000-0000-00005F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52" name="Text Box 159">
          <a:extLst>
            <a:ext uri="{FF2B5EF4-FFF2-40B4-BE49-F238E27FC236}">
              <a16:creationId xmlns:a16="http://schemas.microsoft.com/office/drawing/2014/main" id="{00000000-0008-0000-0000-000060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53" name="Text Box 160">
          <a:extLst>
            <a:ext uri="{FF2B5EF4-FFF2-40B4-BE49-F238E27FC236}">
              <a16:creationId xmlns:a16="http://schemas.microsoft.com/office/drawing/2014/main" id="{00000000-0008-0000-0000-000061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54" name="Text Box 161">
          <a:extLst>
            <a:ext uri="{FF2B5EF4-FFF2-40B4-BE49-F238E27FC236}">
              <a16:creationId xmlns:a16="http://schemas.microsoft.com/office/drawing/2014/main" id="{00000000-0008-0000-0000-000062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55" name="Text Box 162">
          <a:extLst>
            <a:ext uri="{FF2B5EF4-FFF2-40B4-BE49-F238E27FC236}">
              <a16:creationId xmlns:a16="http://schemas.microsoft.com/office/drawing/2014/main" id="{00000000-0008-0000-0000-000063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56" name="Text Box 163">
          <a:extLst>
            <a:ext uri="{FF2B5EF4-FFF2-40B4-BE49-F238E27FC236}">
              <a16:creationId xmlns:a16="http://schemas.microsoft.com/office/drawing/2014/main" id="{00000000-0008-0000-0000-000064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57" name="Text Box 164">
          <a:extLst>
            <a:ext uri="{FF2B5EF4-FFF2-40B4-BE49-F238E27FC236}">
              <a16:creationId xmlns:a16="http://schemas.microsoft.com/office/drawing/2014/main" id="{00000000-0008-0000-0000-000065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358" name="Text Box 165">
          <a:extLst>
            <a:ext uri="{FF2B5EF4-FFF2-40B4-BE49-F238E27FC236}">
              <a16:creationId xmlns:a16="http://schemas.microsoft.com/office/drawing/2014/main" id="{00000000-0008-0000-0000-00006601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359" name="Text Box 166">
          <a:extLst>
            <a:ext uri="{FF2B5EF4-FFF2-40B4-BE49-F238E27FC236}">
              <a16:creationId xmlns:a16="http://schemas.microsoft.com/office/drawing/2014/main" id="{00000000-0008-0000-0000-000067010000}"/>
            </a:ext>
          </a:extLst>
        </xdr:cNvPr>
        <xdr:cNvSpPr txBox="1">
          <a:spLocks noChangeArrowheads="1"/>
        </xdr:cNvSpPr>
      </xdr:nvSpPr>
      <xdr:spPr bwMode="auto">
        <a:xfrm>
          <a:off x="664845" y="6124575"/>
          <a:ext cx="7620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60" name="Text Box 167">
          <a:extLst>
            <a:ext uri="{FF2B5EF4-FFF2-40B4-BE49-F238E27FC236}">
              <a16:creationId xmlns:a16="http://schemas.microsoft.com/office/drawing/2014/main" id="{00000000-0008-0000-0000-000068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61" name="Text Box 168">
          <a:extLst>
            <a:ext uri="{FF2B5EF4-FFF2-40B4-BE49-F238E27FC236}">
              <a16:creationId xmlns:a16="http://schemas.microsoft.com/office/drawing/2014/main" id="{00000000-0008-0000-0000-000069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62" name="Text Box 169">
          <a:extLst>
            <a:ext uri="{FF2B5EF4-FFF2-40B4-BE49-F238E27FC236}">
              <a16:creationId xmlns:a16="http://schemas.microsoft.com/office/drawing/2014/main" id="{00000000-0008-0000-0000-00006A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63" name="Text Box 170">
          <a:extLst>
            <a:ext uri="{FF2B5EF4-FFF2-40B4-BE49-F238E27FC236}">
              <a16:creationId xmlns:a16="http://schemas.microsoft.com/office/drawing/2014/main" id="{00000000-0008-0000-0000-00006B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64" name="Text Box 171">
          <a:extLst>
            <a:ext uri="{FF2B5EF4-FFF2-40B4-BE49-F238E27FC236}">
              <a16:creationId xmlns:a16="http://schemas.microsoft.com/office/drawing/2014/main" id="{00000000-0008-0000-0000-00006C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65" name="Text Box 172">
          <a:extLst>
            <a:ext uri="{FF2B5EF4-FFF2-40B4-BE49-F238E27FC236}">
              <a16:creationId xmlns:a16="http://schemas.microsoft.com/office/drawing/2014/main" id="{00000000-0008-0000-0000-00006D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66" name="Text Box 173">
          <a:extLst>
            <a:ext uri="{FF2B5EF4-FFF2-40B4-BE49-F238E27FC236}">
              <a16:creationId xmlns:a16="http://schemas.microsoft.com/office/drawing/2014/main" id="{00000000-0008-0000-0000-00006E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67" name="Text Box 174">
          <a:extLst>
            <a:ext uri="{FF2B5EF4-FFF2-40B4-BE49-F238E27FC236}">
              <a16:creationId xmlns:a16="http://schemas.microsoft.com/office/drawing/2014/main" id="{00000000-0008-0000-0000-00006F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68" name="Text Box 175">
          <a:extLst>
            <a:ext uri="{FF2B5EF4-FFF2-40B4-BE49-F238E27FC236}">
              <a16:creationId xmlns:a16="http://schemas.microsoft.com/office/drawing/2014/main" id="{00000000-0008-0000-0000-000070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69" name="Text Box 176">
          <a:extLst>
            <a:ext uri="{FF2B5EF4-FFF2-40B4-BE49-F238E27FC236}">
              <a16:creationId xmlns:a16="http://schemas.microsoft.com/office/drawing/2014/main" id="{00000000-0008-0000-0000-000071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70" name="Text Box 177">
          <a:extLst>
            <a:ext uri="{FF2B5EF4-FFF2-40B4-BE49-F238E27FC236}">
              <a16:creationId xmlns:a16="http://schemas.microsoft.com/office/drawing/2014/main" id="{00000000-0008-0000-0000-000072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71" name="Text Box 178">
          <a:extLst>
            <a:ext uri="{FF2B5EF4-FFF2-40B4-BE49-F238E27FC236}">
              <a16:creationId xmlns:a16="http://schemas.microsoft.com/office/drawing/2014/main" id="{00000000-0008-0000-0000-000073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72" name="Text Box 179">
          <a:extLst>
            <a:ext uri="{FF2B5EF4-FFF2-40B4-BE49-F238E27FC236}">
              <a16:creationId xmlns:a16="http://schemas.microsoft.com/office/drawing/2014/main" id="{00000000-0008-0000-0000-000074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73" name="Text Box 180">
          <a:extLst>
            <a:ext uri="{FF2B5EF4-FFF2-40B4-BE49-F238E27FC236}">
              <a16:creationId xmlns:a16="http://schemas.microsoft.com/office/drawing/2014/main" id="{00000000-0008-0000-0000-000075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74" name="Text Box 181">
          <a:extLst>
            <a:ext uri="{FF2B5EF4-FFF2-40B4-BE49-F238E27FC236}">
              <a16:creationId xmlns:a16="http://schemas.microsoft.com/office/drawing/2014/main" id="{00000000-0008-0000-0000-000076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75" name="Text Box 182">
          <a:extLst>
            <a:ext uri="{FF2B5EF4-FFF2-40B4-BE49-F238E27FC236}">
              <a16:creationId xmlns:a16="http://schemas.microsoft.com/office/drawing/2014/main" id="{00000000-0008-0000-0000-000077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76" name="Text Box 183">
          <a:extLst>
            <a:ext uri="{FF2B5EF4-FFF2-40B4-BE49-F238E27FC236}">
              <a16:creationId xmlns:a16="http://schemas.microsoft.com/office/drawing/2014/main" id="{00000000-0008-0000-0000-000078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77" name="Text Box 184">
          <a:extLst>
            <a:ext uri="{FF2B5EF4-FFF2-40B4-BE49-F238E27FC236}">
              <a16:creationId xmlns:a16="http://schemas.microsoft.com/office/drawing/2014/main" id="{00000000-0008-0000-0000-000079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78" name="Text Box 185">
          <a:extLst>
            <a:ext uri="{FF2B5EF4-FFF2-40B4-BE49-F238E27FC236}">
              <a16:creationId xmlns:a16="http://schemas.microsoft.com/office/drawing/2014/main" id="{00000000-0008-0000-0000-00007A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79" name="Text Box 186">
          <a:extLst>
            <a:ext uri="{FF2B5EF4-FFF2-40B4-BE49-F238E27FC236}">
              <a16:creationId xmlns:a16="http://schemas.microsoft.com/office/drawing/2014/main" id="{00000000-0008-0000-0000-00007B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80" name="Text Box 187">
          <a:extLst>
            <a:ext uri="{FF2B5EF4-FFF2-40B4-BE49-F238E27FC236}">
              <a16:creationId xmlns:a16="http://schemas.microsoft.com/office/drawing/2014/main" id="{00000000-0008-0000-0000-00007C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81" name="Text Box 188">
          <a:extLst>
            <a:ext uri="{FF2B5EF4-FFF2-40B4-BE49-F238E27FC236}">
              <a16:creationId xmlns:a16="http://schemas.microsoft.com/office/drawing/2014/main" id="{00000000-0008-0000-0000-00007D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82" name="Text Box 189">
          <a:extLst>
            <a:ext uri="{FF2B5EF4-FFF2-40B4-BE49-F238E27FC236}">
              <a16:creationId xmlns:a16="http://schemas.microsoft.com/office/drawing/2014/main" id="{00000000-0008-0000-0000-00007E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83" name="Text Box 190">
          <a:extLst>
            <a:ext uri="{FF2B5EF4-FFF2-40B4-BE49-F238E27FC236}">
              <a16:creationId xmlns:a16="http://schemas.microsoft.com/office/drawing/2014/main" id="{00000000-0008-0000-0000-00007F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84" name="Text Box 191">
          <a:extLst>
            <a:ext uri="{FF2B5EF4-FFF2-40B4-BE49-F238E27FC236}">
              <a16:creationId xmlns:a16="http://schemas.microsoft.com/office/drawing/2014/main" id="{00000000-0008-0000-0000-000080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85" name="Text Box 192">
          <a:extLst>
            <a:ext uri="{FF2B5EF4-FFF2-40B4-BE49-F238E27FC236}">
              <a16:creationId xmlns:a16="http://schemas.microsoft.com/office/drawing/2014/main" id="{00000000-0008-0000-0000-000081010000}"/>
            </a:ext>
          </a:extLst>
        </xdr:cNvPr>
        <xdr:cNvSpPr txBox="1">
          <a:spLocks noChangeArrowheads="1"/>
        </xdr:cNvSpPr>
      </xdr:nvSpPr>
      <xdr:spPr bwMode="auto">
        <a:xfrm>
          <a:off x="718185" y="6124575"/>
          <a:ext cx="9906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86" name="Text Box 194">
          <a:extLst>
            <a:ext uri="{FF2B5EF4-FFF2-40B4-BE49-F238E27FC236}">
              <a16:creationId xmlns:a16="http://schemas.microsoft.com/office/drawing/2014/main" id="{00000000-0008-0000-0000-000082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87" name="Text Box 195">
          <a:extLst>
            <a:ext uri="{FF2B5EF4-FFF2-40B4-BE49-F238E27FC236}">
              <a16:creationId xmlns:a16="http://schemas.microsoft.com/office/drawing/2014/main" id="{00000000-0008-0000-0000-000083010000}"/>
            </a:ext>
          </a:extLst>
        </xdr:cNvPr>
        <xdr:cNvSpPr txBox="1">
          <a:spLocks noChangeArrowheads="1"/>
        </xdr:cNvSpPr>
      </xdr:nvSpPr>
      <xdr:spPr bwMode="auto">
        <a:xfrm>
          <a:off x="657225" y="6124575"/>
          <a:ext cx="106680" cy="42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388" name="Text Box 2">
          <a:extLst>
            <a:ext uri="{FF2B5EF4-FFF2-40B4-BE49-F238E27FC236}">
              <a16:creationId xmlns:a16="http://schemas.microsoft.com/office/drawing/2014/main" id="{00000000-0008-0000-0000-00008401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89" name="Text Box 3">
          <a:extLst>
            <a:ext uri="{FF2B5EF4-FFF2-40B4-BE49-F238E27FC236}">
              <a16:creationId xmlns:a16="http://schemas.microsoft.com/office/drawing/2014/main" id="{00000000-0008-0000-0000-000085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90" name="Text Box 4">
          <a:extLst>
            <a:ext uri="{FF2B5EF4-FFF2-40B4-BE49-F238E27FC236}">
              <a16:creationId xmlns:a16="http://schemas.microsoft.com/office/drawing/2014/main" id="{00000000-0008-0000-0000-000086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91" name="Text Box 5">
          <a:extLst>
            <a:ext uri="{FF2B5EF4-FFF2-40B4-BE49-F238E27FC236}">
              <a16:creationId xmlns:a16="http://schemas.microsoft.com/office/drawing/2014/main" id="{00000000-0008-0000-0000-000087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92" name="Text Box 6">
          <a:extLst>
            <a:ext uri="{FF2B5EF4-FFF2-40B4-BE49-F238E27FC236}">
              <a16:creationId xmlns:a16="http://schemas.microsoft.com/office/drawing/2014/main" id="{00000000-0008-0000-0000-000088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93" name="Text Box 7">
          <a:extLst>
            <a:ext uri="{FF2B5EF4-FFF2-40B4-BE49-F238E27FC236}">
              <a16:creationId xmlns:a16="http://schemas.microsoft.com/office/drawing/2014/main" id="{00000000-0008-0000-0000-000089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394" name="Text Box 8">
          <a:extLst>
            <a:ext uri="{FF2B5EF4-FFF2-40B4-BE49-F238E27FC236}">
              <a16:creationId xmlns:a16="http://schemas.microsoft.com/office/drawing/2014/main" id="{00000000-0008-0000-0000-00008A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95" name="Text Box 9">
          <a:extLst>
            <a:ext uri="{FF2B5EF4-FFF2-40B4-BE49-F238E27FC236}">
              <a16:creationId xmlns:a16="http://schemas.microsoft.com/office/drawing/2014/main" id="{00000000-0008-0000-0000-00008B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96" name="Text Box 10">
          <a:extLst>
            <a:ext uri="{FF2B5EF4-FFF2-40B4-BE49-F238E27FC236}">
              <a16:creationId xmlns:a16="http://schemas.microsoft.com/office/drawing/2014/main" id="{00000000-0008-0000-0000-00008C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97" name="Text Box 11">
          <a:extLst>
            <a:ext uri="{FF2B5EF4-FFF2-40B4-BE49-F238E27FC236}">
              <a16:creationId xmlns:a16="http://schemas.microsoft.com/office/drawing/2014/main" id="{00000000-0008-0000-0000-00008D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98" name="Text Box 12">
          <a:extLst>
            <a:ext uri="{FF2B5EF4-FFF2-40B4-BE49-F238E27FC236}">
              <a16:creationId xmlns:a16="http://schemas.microsoft.com/office/drawing/2014/main" id="{00000000-0008-0000-0000-00008E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399" name="Text Box 13">
          <a:extLst>
            <a:ext uri="{FF2B5EF4-FFF2-40B4-BE49-F238E27FC236}">
              <a16:creationId xmlns:a16="http://schemas.microsoft.com/office/drawing/2014/main" id="{00000000-0008-0000-0000-00008F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00" name="Text Box 14">
          <a:extLst>
            <a:ext uri="{FF2B5EF4-FFF2-40B4-BE49-F238E27FC236}">
              <a16:creationId xmlns:a16="http://schemas.microsoft.com/office/drawing/2014/main" id="{00000000-0008-0000-0000-000090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01" name="Text Box 15">
          <a:extLst>
            <a:ext uri="{FF2B5EF4-FFF2-40B4-BE49-F238E27FC236}">
              <a16:creationId xmlns:a16="http://schemas.microsoft.com/office/drawing/2014/main" id="{00000000-0008-0000-0000-000091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02" name="Text Box 16">
          <a:extLst>
            <a:ext uri="{FF2B5EF4-FFF2-40B4-BE49-F238E27FC236}">
              <a16:creationId xmlns:a16="http://schemas.microsoft.com/office/drawing/2014/main" id="{00000000-0008-0000-0000-000092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03" name="Text Box 17">
          <a:extLst>
            <a:ext uri="{FF2B5EF4-FFF2-40B4-BE49-F238E27FC236}">
              <a16:creationId xmlns:a16="http://schemas.microsoft.com/office/drawing/2014/main" id="{00000000-0008-0000-0000-000093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404" name="Text Box 18">
          <a:extLst>
            <a:ext uri="{FF2B5EF4-FFF2-40B4-BE49-F238E27FC236}">
              <a16:creationId xmlns:a16="http://schemas.microsoft.com/office/drawing/2014/main" id="{00000000-0008-0000-0000-00009401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405" name="Text Box 19">
          <a:extLst>
            <a:ext uri="{FF2B5EF4-FFF2-40B4-BE49-F238E27FC236}">
              <a16:creationId xmlns:a16="http://schemas.microsoft.com/office/drawing/2014/main" id="{00000000-0008-0000-0000-00009501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06" name="Text Box 20">
          <a:extLst>
            <a:ext uri="{FF2B5EF4-FFF2-40B4-BE49-F238E27FC236}">
              <a16:creationId xmlns:a16="http://schemas.microsoft.com/office/drawing/2014/main" id="{00000000-0008-0000-0000-000096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07" name="Text Box 21">
          <a:extLst>
            <a:ext uri="{FF2B5EF4-FFF2-40B4-BE49-F238E27FC236}">
              <a16:creationId xmlns:a16="http://schemas.microsoft.com/office/drawing/2014/main" id="{00000000-0008-0000-0000-000097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08" name="Text Box 22">
          <a:extLst>
            <a:ext uri="{FF2B5EF4-FFF2-40B4-BE49-F238E27FC236}">
              <a16:creationId xmlns:a16="http://schemas.microsoft.com/office/drawing/2014/main" id="{00000000-0008-0000-0000-000098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09" name="Text Box 23">
          <a:extLst>
            <a:ext uri="{FF2B5EF4-FFF2-40B4-BE49-F238E27FC236}">
              <a16:creationId xmlns:a16="http://schemas.microsoft.com/office/drawing/2014/main" id="{00000000-0008-0000-0000-000099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10" name="Text Box 24">
          <a:extLst>
            <a:ext uri="{FF2B5EF4-FFF2-40B4-BE49-F238E27FC236}">
              <a16:creationId xmlns:a16="http://schemas.microsoft.com/office/drawing/2014/main" id="{00000000-0008-0000-0000-00009A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11" name="Text Box 25">
          <a:extLst>
            <a:ext uri="{FF2B5EF4-FFF2-40B4-BE49-F238E27FC236}">
              <a16:creationId xmlns:a16="http://schemas.microsoft.com/office/drawing/2014/main" id="{00000000-0008-0000-0000-00009B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12" name="Text Box 26">
          <a:extLst>
            <a:ext uri="{FF2B5EF4-FFF2-40B4-BE49-F238E27FC236}">
              <a16:creationId xmlns:a16="http://schemas.microsoft.com/office/drawing/2014/main" id="{00000000-0008-0000-0000-00009C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13" name="Text Box 27">
          <a:extLst>
            <a:ext uri="{FF2B5EF4-FFF2-40B4-BE49-F238E27FC236}">
              <a16:creationId xmlns:a16="http://schemas.microsoft.com/office/drawing/2014/main" id="{00000000-0008-0000-0000-00009D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14" name="Text Box 28">
          <a:extLst>
            <a:ext uri="{FF2B5EF4-FFF2-40B4-BE49-F238E27FC236}">
              <a16:creationId xmlns:a16="http://schemas.microsoft.com/office/drawing/2014/main" id="{00000000-0008-0000-0000-00009E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15" name="Text Box 29">
          <a:extLst>
            <a:ext uri="{FF2B5EF4-FFF2-40B4-BE49-F238E27FC236}">
              <a16:creationId xmlns:a16="http://schemas.microsoft.com/office/drawing/2014/main" id="{00000000-0008-0000-0000-00009F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16" name="Text Box 30">
          <a:extLst>
            <a:ext uri="{FF2B5EF4-FFF2-40B4-BE49-F238E27FC236}">
              <a16:creationId xmlns:a16="http://schemas.microsoft.com/office/drawing/2014/main" id="{00000000-0008-0000-0000-0000A0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17" name="Text Box 31">
          <a:extLst>
            <a:ext uri="{FF2B5EF4-FFF2-40B4-BE49-F238E27FC236}">
              <a16:creationId xmlns:a16="http://schemas.microsoft.com/office/drawing/2014/main" id="{00000000-0008-0000-0000-0000A1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18" name="Text Box 32">
          <a:extLst>
            <a:ext uri="{FF2B5EF4-FFF2-40B4-BE49-F238E27FC236}">
              <a16:creationId xmlns:a16="http://schemas.microsoft.com/office/drawing/2014/main" id="{00000000-0008-0000-0000-0000A2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19" name="Text Box 33">
          <a:extLst>
            <a:ext uri="{FF2B5EF4-FFF2-40B4-BE49-F238E27FC236}">
              <a16:creationId xmlns:a16="http://schemas.microsoft.com/office/drawing/2014/main" id="{00000000-0008-0000-0000-0000A3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20" name="Text Box 34">
          <a:extLst>
            <a:ext uri="{FF2B5EF4-FFF2-40B4-BE49-F238E27FC236}">
              <a16:creationId xmlns:a16="http://schemas.microsoft.com/office/drawing/2014/main" id="{00000000-0008-0000-0000-0000A4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21" name="Text Box 35">
          <a:extLst>
            <a:ext uri="{FF2B5EF4-FFF2-40B4-BE49-F238E27FC236}">
              <a16:creationId xmlns:a16="http://schemas.microsoft.com/office/drawing/2014/main" id="{00000000-0008-0000-0000-0000A5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22" name="Text Box 36">
          <a:extLst>
            <a:ext uri="{FF2B5EF4-FFF2-40B4-BE49-F238E27FC236}">
              <a16:creationId xmlns:a16="http://schemas.microsoft.com/office/drawing/2014/main" id="{00000000-0008-0000-0000-0000A6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23" name="Text Box 37">
          <a:extLst>
            <a:ext uri="{FF2B5EF4-FFF2-40B4-BE49-F238E27FC236}">
              <a16:creationId xmlns:a16="http://schemas.microsoft.com/office/drawing/2014/main" id="{00000000-0008-0000-0000-0000A7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24" name="Text Box 38">
          <a:extLst>
            <a:ext uri="{FF2B5EF4-FFF2-40B4-BE49-F238E27FC236}">
              <a16:creationId xmlns:a16="http://schemas.microsoft.com/office/drawing/2014/main" id="{00000000-0008-0000-0000-0000A8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25" name="Text Box 39">
          <a:extLst>
            <a:ext uri="{FF2B5EF4-FFF2-40B4-BE49-F238E27FC236}">
              <a16:creationId xmlns:a16="http://schemas.microsoft.com/office/drawing/2014/main" id="{00000000-0008-0000-0000-0000A9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26" name="Text Box 40">
          <a:extLst>
            <a:ext uri="{FF2B5EF4-FFF2-40B4-BE49-F238E27FC236}">
              <a16:creationId xmlns:a16="http://schemas.microsoft.com/office/drawing/2014/main" id="{00000000-0008-0000-0000-0000AA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27" name="Text Box 41">
          <a:extLst>
            <a:ext uri="{FF2B5EF4-FFF2-40B4-BE49-F238E27FC236}">
              <a16:creationId xmlns:a16="http://schemas.microsoft.com/office/drawing/2014/main" id="{00000000-0008-0000-0000-0000AB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28" name="Text Box 42">
          <a:extLst>
            <a:ext uri="{FF2B5EF4-FFF2-40B4-BE49-F238E27FC236}">
              <a16:creationId xmlns:a16="http://schemas.microsoft.com/office/drawing/2014/main" id="{00000000-0008-0000-0000-0000AC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29" name="Text Box 43">
          <a:extLst>
            <a:ext uri="{FF2B5EF4-FFF2-40B4-BE49-F238E27FC236}">
              <a16:creationId xmlns:a16="http://schemas.microsoft.com/office/drawing/2014/main" id="{00000000-0008-0000-0000-0000AD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30" name="Text Box 44">
          <a:extLst>
            <a:ext uri="{FF2B5EF4-FFF2-40B4-BE49-F238E27FC236}">
              <a16:creationId xmlns:a16="http://schemas.microsoft.com/office/drawing/2014/main" id="{00000000-0008-0000-0000-0000AE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31" name="Text Box 45">
          <a:extLst>
            <a:ext uri="{FF2B5EF4-FFF2-40B4-BE49-F238E27FC236}">
              <a16:creationId xmlns:a16="http://schemas.microsoft.com/office/drawing/2014/main" id="{00000000-0008-0000-0000-0000AF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32" name="Text Box 46">
          <a:extLst>
            <a:ext uri="{FF2B5EF4-FFF2-40B4-BE49-F238E27FC236}">
              <a16:creationId xmlns:a16="http://schemas.microsoft.com/office/drawing/2014/main" id="{00000000-0008-0000-0000-0000B0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33" name="Text Box 47">
          <a:extLst>
            <a:ext uri="{FF2B5EF4-FFF2-40B4-BE49-F238E27FC236}">
              <a16:creationId xmlns:a16="http://schemas.microsoft.com/office/drawing/2014/main" id="{00000000-0008-0000-0000-0000B1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34" name="Text Box 48">
          <a:extLst>
            <a:ext uri="{FF2B5EF4-FFF2-40B4-BE49-F238E27FC236}">
              <a16:creationId xmlns:a16="http://schemas.microsoft.com/office/drawing/2014/main" id="{00000000-0008-0000-0000-0000B2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35" name="Text Box 49">
          <a:extLst>
            <a:ext uri="{FF2B5EF4-FFF2-40B4-BE49-F238E27FC236}">
              <a16:creationId xmlns:a16="http://schemas.microsoft.com/office/drawing/2014/main" id="{00000000-0008-0000-0000-0000B3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436" name="Text Box 50">
          <a:extLst>
            <a:ext uri="{FF2B5EF4-FFF2-40B4-BE49-F238E27FC236}">
              <a16:creationId xmlns:a16="http://schemas.microsoft.com/office/drawing/2014/main" id="{00000000-0008-0000-0000-0000B401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437" name="Text Box 51">
          <a:extLst>
            <a:ext uri="{FF2B5EF4-FFF2-40B4-BE49-F238E27FC236}">
              <a16:creationId xmlns:a16="http://schemas.microsoft.com/office/drawing/2014/main" id="{00000000-0008-0000-0000-0000B501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38" name="Text Box 52">
          <a:extLst>
            <a:ext uri="{FF2B5EF4-FFF2-40B4-BE49-F238E27FC236}">
              <a16:creationId xmlns:a16="http://schemas.microsoft.com/office/drawing/2014/main" id="{00000000-0008-0000-0000-0000B6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39" name="Text Box 53">
          <a:extLst>
            <a:ext uri="{FF2B5EF4-FFF2-40B4-BE49-F238E27FC236}">
              <a16:creationId xmlns:a16="http://schemas.microsoft.com/office/drawing/2014/main" id="{00000000-0008-0000-0000-0000B7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40" name="Text Box 54">
          <a:extLst>
            <a:ext uri="{FF2B5EF4-FFF2-40B4-BE49-F238E27FC236}">
              <a16:creationId xmlns:a16="http://schemas.microsoft.com/office/drawing/2014/main" id="{00000000-0008-0000-0000-0000B8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41" name="Text Box 55">
          <a:extLst>
            <a:ext uri="{FF2B5EF4-FFF2-40B4-BE49-F238E27FC236}">
              <a16:creationId xmlns:a16="http://schemas.microsoft.com/office/drawing/2014/main" id="{00000000-0008-0000-0000-0000B9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42" name="Text Box 56">
          <a:extLst>
            <a:ext uri="{FF2B5EF4-FFF2-40B4-BE49-F238E27FC236}">
              <a16:creationId xmlns:a16="http://schemas.microsoft.com/office/drawing/2014/main" id="{00000000-0008-0000-0000-0000BA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43" name="Text Box 57">
          <a:extLst>
            <a:ext uri="{FF2B5EF4-FFF2-40B4-BE49-F238E27FC236}">
              <a16:creationId xmlns:a16="http://schemas.microsoft.com/office/drawing/2014/main" id="{00000000-0008-0000-0000-0000BB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44" name="Text Box 58">
          <a:extLst>
            <a:ext uri="{FF2B5EF4-FFF2-40B4-BE49-F238E27FC236}">
              <a16:creationId xmlns:a16="http://schemas.microsoft.com/office/drawing/2014/main" id="{00000000-0008-0000-0000-0000BC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45" name="Text Box 59">
          <a:extLst>
            <a:ext uri="{FF2B5EF4-FFF2-40B4-BE49-F238E27FC236}">
              <a16:creationId xmlns:a16="http://schemas.microsoft.com/office/drawing/2014/main" id="{00000000-0008-0000-0000-0000BD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46" name="Text Box 60">
          <a:extLst>
            <a:ext uri="{FF2B5EF4-FFF2-40B4-BE49-F238E27FC236}">
              <a16:creationId xmlns:a16="http://schemas.microsoft.com/office/drawing/2014/main" id="{00000000-0008-0000-0000-0000BE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47" name="Text Box 61">
          <a:extLst>
            <a:ext uri="{FF2B5EF4-FFF2-40B4-BE49-F238E27FC236}">
              <a16:creationId xmlns:a16="http://schemas.microsoft.com/office/drawing/2014/main" id="{00000000-0008-0000-0000-0000BF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48" name="Text Box 62">
          <a:extLst>
            <a:ext uri="{FF2B5EF4-FFF2-40B4-BE49-F238E27FC236}">
              <a16:creationId xmlns:a16="http://schemas.microsoft.com/office/drawing/2014/main" id="{00000000-0008-0000-0000-0000C0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49" name="Text Box 63">
          <a:extLst>
            <a:ext uri="{FF2B5EF4-FFF2-40B4-BE49-F238E27FC236}">
              <a16:creationId xmlns:a16="http://schemas.microsoft.com/office/drawing/2014/main" id="{00000000-0008-0000-0000-0000C1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50" name="Text Box 64">
          <a:extLst>
            <a:ext uri="{FF2B5EF4-FFF2-40B4-BE49-F238E27FC236}">
              <a16:creationId xmlns:a16="http://schemas.microsoft.com/office/drawing/2014/main" id="{00000000-0008-0000-0000-0000C2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51" name="Text Box 65">
          <a:extLst>
            <a:ext uri="{FF2B5EF4-FFF2-40B4-BE49-F238E27FC236}">
              <a16:creationId xmlns:a16="http://schemas.microsoft.com/office/drawing/2014/main" id="{00000000-0008-0000-0000-0000C3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52" name="Text Box 66">
          <a:extLst>
            <a:ext uri="{FF2B5EF4-FFF2-40B4-BE49-F238E27FC236}">
              <a16:creationId xmlns:a16="http://schemas.microsoft.com/office/drawing/2014/main" id="{00000000-0008-0000-0000-0000C4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453" name="Text Box 67">
          <a:extLst>
            <a:ext uri="{FF2B5EF4-FFF2-40B4-BE49-F238E27FC236}">
              <a16:creationId xmlns:a16="http://schemas.microsoft.com/office/drawing/2014/main" id="{00000000-0008-0000-0000-0000C501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454" name="Text Box 68">
          <a:extLst>
            <a:ext uri="{FF2B5EF4-FFF2-40B4-BE49-F238E27FC236}">
              <a16:creationId xmlns:a16="http://schemas.microsoft.com/office/drawing/2014/main" id="{00000000-0008-0000-0000-0000C601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55" name="Text Box 69">
          <a:extLst>
            <a:ext uri="{FF2B5EF4-FFF2-40B4-BE49-F238E27FC236}">
              <a16:creationId xmlns:a16="http://schemas.microsoft.com/office/drawing/2014/main" id="{00000000-0008-0000-0000-0000C7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56" name="Text Box 70">
          <a:extLst>
            <a:ext uri="{FF2B5EF4-FFF2-40B4-BE49-F238E27FC236}">
              <a16:creationId xmlns:a16="http://schemas.microsoft.com/office/drawing/2014/main" id="{00000000-0008-0000-0000-0000C8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57" name="Text Box 71">
          <a:extLst>
            <a:ext uri="{FF2B5EF4-FFF2-40B4-BE49-F238E27FC236}">
              <a16:creationId xmlns:a16="http://schemas.microsoft.com/office/drawing/2014/main" id="{00000000-0008-0000-0000-0000C9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58" name="Text Box 72">
          <a:extLst>
            <a:ext uri="{FF2B5EF4-FFF2-40B4-BE49-F238E27FC236}">
              <a16:creationId xmlns:a16="http://schemas.microsoft.com/office/drawing/2014/main" id="{00000000-0008-0000-0000-0000CA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59" name="Text Box 73">
          <a:extLst>
            <a:ext uri="{FF2B5EF4-FFF2-40B4-BE49-F238E27FC236}">
              <a16:creationId xmlns:a16="http://schemas.microsoft.com/office/drawing/2014/main" id="{00000000-0008-0000-0000-0000CB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60" name="Text Box 74">
          <a:extLst>
            <a:ext uri="{FF2B5EF4-FFF2-40B4-BE49-F238E27FC236}">
              <a16:creationId xmlns:a16="http://schemas.microsoft.com/office/drawing/2014/main" id="{00000000-0008-0000-0000-0000CC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61" name="Text Box 75">
          <a:extLst>
            <a:ext uri="{FF2B5EF4-FFF2-40B4-BE49-F238E27FC236}">
              <a16:creationId xmlns:a16="http://schemas.microsoft.com/office/drawing/2014/main" id="{00000000-0008-0000-0000-0000CD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62" name="Text Box 76">
          <a:extLst>
            <a:ext uri="{FF2B5EF4-FFF2-40B4-BE49-F238E27FC236}">
              <a16:creationId xmlns:a16="http://schemas.microsoft.com/office/drawing/2014/main" id="{00000000-0008-0000-0000-0000CE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63" name="Text Box 77">
          <a:extLst>
            <a:ext uri="{FF2B5EF4-FFF2-40B4-BE49-F238E27FC236}">
              <a16:creationId xmlns:a16="http://schemas.microsoft.com/office/drawing/2014/main" id="{00000000-0008-0000-0000-0000CF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64" name="Text Box 78">
          <a:extLst>
            <a:ext uri="{FF2B5EF4-FFF2-40B4-BE49-F238E27FC236}">
              <a16:creationId xmlns:a16="http://schemas.microsoft.com/office/drawing/2014/main" id="{00000000-0008-0000-0000-0000D0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65" name="Text Box 79">
          <a:extLst>
            <a:ext uri="{FF2B5EF4-FFF2-40B4-BE49-F238E27FC236}">
              <a16:creationId xmlns:a16="http://schemas.microsoft.com/office/drawing/2014/main" id="{00000000-0008-0000-0000-0000D1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66" name="Text Box 80">
          <a:extLst>
            <a:ext uri="{FF2B5EF4-FFF2-40B4-BE49-F238E27FC236}">
              <a16:creationId xmlns:a16="http://schemas.microsoft.com/office/drawing/2014/main" id="{00000000-0008-0000-0000-0000D2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67" name="Text Box 81">
          <a:extLst>
            <a:ext uri="{FF2B5EF4-FFF2-40B4-BE49-F238E27FC236}">
              <a16:creationId xmlns:a16="http://schemas.microsoft.com/office/drawing/2014/main" id="{00000000-0008-0000-0000-0000D3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68" name="Text Box 82">
          <a:extLst>
            <a:ext uri="{FF2B5EF4-FFF2-40B4-BE49-F238E27FC236}">
              <a16:creationId xmlns:a16="http://schemas.microsoft.com/office/drawing/2014/main" id="{00000000-0008-0000-0000-0000D4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69" name="Text Box 83">
          <a:extLst>
            <a:ext uri="{FF2B5EF4-FFF2-40B4-BE49-F238E27FC236}">
              <a16:creationId xmlns:a16="http://schemas.microsoft.com/office/drawing/2014/main" id="{00000000-0008-0000-0000-0000D5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70" name="Text Box 84">
          <a:extLst>
            <a:ext uri="{FF2B5EF4-FFF2-40B4-BE49-F238E27FC236}">
              <a16:creationId xmlns:a16="http://schemas.microsoft.com/office/drawing/2014/main" id="{00000000-0008-0000-0000-0000D6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71" name="Text Box 85">
          <a:extLst>
            <a:ext uri="{FF2B5EF4-FFF2-40B4-BE49-F238E27FC236}">
              <a16:creationId xmlns:a16="http://schemas.microsoft.com/office/drawing/2014/main" id="{00000000-0008-0000-0000-0000D7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72" name="Text Box 86">
          <a:extLst>
            <a:ext uri="{FF2B5EF4-FFF2-40B4-BE49-F238E27FC236}">
              <a16:creationId xmlns:a16="http://schemas.microsoft.com/office/drawing/2014/main" id="{00000000-0008-0000-0000-0000D8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73" name="Text Box 87">
          <a:extLst>
            <a:ext uri="{FF2B5EF4-FFF2-40B4-BE49-F238E27FC236}">
              <a16:creationId xmlns:a16="http://schemas.microsoft.com/office/drawing/2014/main" id="{00000000-0008-0000-0000-0000D9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74" name="Text Box 88">
          <a:extLst>
            <a:ext uri="{FF2B5EF4-FFF2-40B4-BE49-F238E27FC236}">
              <a16:creationId xmlns:a16="http://schemas.microsoft.com/office/drawing/2014/main" id="{00000000-0008-0000-0000-0000DA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75" name="Text Box 89">
          <a:extLst>
            <a:ext uri="{FF2B5EF4-FFF2-40B4-BE49-F238E27FC236}">
              <a16:creationId xmlns:a16="http://schemas.microsoft.com/office/drawing/2014/main" id="{00000000-0008-0000-0000-0000DB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76" name="Text Box 90">
          <a:extLst>
            <a:ext uri="{FF2B5EF4-FFF2-40B4-BE49-F238E27FC236}">
              <a16:creationId xmlns:a16="http://schemas.microsoft.com/office/drawing/2014/main" id="{00000000-0008-0000-0000-0000DC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77" name="Text Box 91">
          <a:extLst>
            <a:ext uri="{FF2B5EF4-FFF2-40B4-BE49-F238E27FC236}">
              <a16:creationId xmlns:a16="http://schemas.microsoft.com/office/drawing/2014/main" id="{00000000-0008-0000-0000-0000DD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78" name="Text Box 92">
          <a:extLst>
            <a:ext uri="{FF2B5EF4-FFF2-40B4-BE49-F238E27FC236}">
              <a16:creationId xmlns:a16="http://schemas.microsoft.com/office/drawing/2014/main" id="{00000000-0008-0000-0000-0000DE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79" name="Text Box 93">
          <a:extLst>
            <a:ext uri="{FF2B5EF4-FFF2-40B4-BE49-F238E27FC236}">
              <a16:creationId xmlns:a16="http://schemas.microsoft.com/office/drawing/2014/main" id="{00000000-0008-0000-0000-0000DF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80" name="Text Box 94">
          <a:extLst>
            <a:ext uri="{FF2B5EF4-FFF2-40B4-BE49-F238E27FC236}">
              <a16:creationId xmlns:a16="http://schemas.microsoft.com/office/drawing/2014/main" id="{00000000-0008-0000-0000-0000E0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81" name="Text Box 95">
          <a:extLst>
            <a:ext uri="{FF2B5EF4-FFF2-40B4-BE49-F238E27FC236}">
              <a16:creationId xmlns:a16="http://schemas.microsoft.com/office/drawing/2014/main" id="{00000000-0008-0000-0000-0000E1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82" name="Text Box 96">
          <a:extLst>
            <a:ext uri="{FF2B5EF4-FFF2-40B4-BE49-F238E27FC236}">
              <a16:creationId xmlns:a16="http://schemas.microsoft.com/office/drawing/2014/main" id="{00000000-0008-0000-0000-0000E2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83" name="Text Box 97">
          <a:extLst>
            <a:ext uri="{FF2B5EF4-FFF2-40B4-BE49-F238E27FC236}">
              <a16:creationId xmlns:a16="http://schemas.microsoft.com/office/drawing/2014/main" id="{00000000-0008-0000-0000-0000E3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84" name="Text Box 98">
          <a:extLst>
            <a:ext uri="{FF2B5EF4-FFF2-40B4-BE49-F238E27FC236}">
              <a16:creationId xmlns:a16="http://schemas.microsoft.com/office/drawing/2014/main" id="{00000000-0008-0000-0000-0000E4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485" name="Text Box 99">
          <a:extLst>
            <a:ext uri="{FF2B5EF4-FFF2-40B4-BE49-F238E27FC236}">
              <a16:creationId xmlns:a16="http://schemas.microsoft.com/office/drawing/2014/main" id="{00000000-0008-0000-0000-0000E501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486" name="Text Box 100">
          <a:extLst>
            <a:ext uri="{FF2B5EF4-FFF2-40B4-BE49-F238E27FC236}">
              <a16:creationId xmlns:a16="http://schemas.microsoft.com/office/drawing/2014/main" id="{00000000-0008-0000-0000-0000E601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87" name="Text Box 101">
          <a:extLst>
            <a:ext uri="{FF2B5EF4-FFF2-40B4-BE49-F238E27FC236}">
              <a16:creationId xmlns:a16="http://schemas.microsoft.com/office/drawing/2014/main" id="{00000000-0008-0000-0000-0000E7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88" name="Text Box 102">
          <a:extLst>
            <a:ext uri="{FF2B5EF4-FFF2-40B4-BE49-F238E27FC236}">
              <a16:creationId xmlns:a16="http://schemas.microsoft.com/office/drawing/2014/main" id="{00000000-0008-0000-0000-0000E8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89" name="Text Box 103">
          <a:extLst>
            <a:ext uri="{FF2B5EF4-FFF2-40B4-BE49-F238E27FC236}">
              <a16:creationId xmlns:a16="http://schemas.microsoft.com/office/drawing/2014/main" id="{00000000-0008-0000-0000-0000E9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90" name="Text Box 104">
          <a:extLst>
            <a:ext uri="{FF2B5EF4-FFF2-40B4-BE49-F238E27FC236}">
              <a16:creationId xmlns:a16="http://schemas.microsoft.com/office/drawing/2014/main" id="{00000000-0008-0000-0000-0000EA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91" name="Text Box 105">
          <a:extLst>
            <a:ext uri="{FF2B5EF4-FFF2-40B4-BE49-F238E27FC236}">
              <a16:creationId xmlns:a16="http://schemas.microsoft.com/office/drawing/2014/main" id="{00000000-0008-0000-0000-0000EB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92" name="Text Box 106">
          <a:extLst>
            <a:ext uri="{FF2B5EF4-FFF2-40B4-BE49-F238E27FC236}">
              <a16:creationId xmlns:a16="http://schemas.microsoft.com/office/drawing/2014/main" id="{00000000-0008-0000-0000-0000EC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93" name="Text Box 107">
          <a:extLst>
            <a:ext uri="{FF2B5EF4-FFF2-40B4-BE49-F238E27FC236}">
              <a16:creationId xmlns:a16="http://schemas.microsoft.com/office/drawing/2014/main" id="{00000000-0008-0000-0000-0000ED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94" name="Text Box 108">
          <a:extLst>
            <a:ext uri="{FF2B5EF4-FFF2-40B4-BE49-F238E27FC236}">
              <a16:creationId xmlns:a16="http://schemas.microsoft.com/office/drawing/2014/main" id="{00000000-0008-0000-0000-0000EE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95" name="Text Box 109">
          <a:extLst>
            <a:ext uri="{FF2B5EF4-FFF2-40B4-BE49-F238E27FC236}">
              <a16:creationId xmlns:a16="http://schemas.microsoft.com/office/drawing/2014/main" id="{00000000-0008-0000-0000-0000EF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96" name="Text Box 110">
          <a:extLst>
            <a:ext uri="{FF2B5EF4-FFF2-40B4-BE49-F238E27FC236}">
              <a16:creationId xmlns:a16="http://schemas.microsoft.com/office/drawing/2014/main" id="{00000000-0008-0000-0000-0000F0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97" name="Text Box 111">
          <a:extLst>
            <a:ext uri="{FF2B5EF4-FFF2-40B4-BE49-F238E27FC236}">
              <a16:creationId xmlns:a16="http://schemas.microsoft.com/office/drawing/2014/main" id="{00000000-0008-0000-0000-0000F1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498" name="Text Box 112">
          <a:extLst>
            <a:ext uri="{FF2B5EF4-FFF2-40B4-BE49-F238E27FC236}">
              <a16:creationId xmlns:a16="http://schemas.microsoft.com/office/drawing/2014/main" id="{00000000-0008-0000-0000-0000F2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499" name="Text Box 113">
          <a:extLst>
            <a:ext uri="{FF2B5EF4-FFF2-40B4-BE49-F238E27FC236}">
              <a16:creationId xmlns:a16="http://schemas.microsoft.com/office/drawing/2014/main" id="{00000000-0008-0000-0000-0000F3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00" name="Text Box 114">
          <a:extLst>
            <a:ext uri="{FF2B5EF4-FFF2-40B4-BE49-F238E27FC236}">
              <a16:creationId xmlns:a16="http://schemas.microsoft.com/office/drawing/2014/main" id="{00000000-0008-0000-0000-0000F4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01" name="Text Box 115">
          <a:extLst>
            <a:ext uri="{FF2B5EF4-FFF2-40B4-BE49-F238E27FC236}">
              <a16:creationId xmlns:a16="http://schemas.microsoft.com/office/drawing/2014/main" id="{00000000-0008-0000-0000-0000F5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502" name="Text Box 116">
          <a:extLst>
            <a:ext uri="{FF2B5EF4-FFF2-40B4-BE49-F238E27FC236}">
              <a16:creationId xmlns:a16="http://schemas.microsoft.com/office/drawing/2014/main" id="{00000000-0008-0000-0000-0000F601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503" name="Text Box 117">
          <a:extLst>
            <a:ext uri="{FF2B5EF4-FFF2-40B4-BE49-F238E27FC236}">
              <a16:creationId xmlns:a16="http://schemas.microsoft.com/office/drawing/2014/main" id="{00000000-0008-0000-0000-0000F701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04" name="Text Box 118">
          <a:extLst>
            <a:ext uri="{FF2B5EF4-FFF2-40B4-BE49-F238E27FC236}">
              <a16:creationId xmlns:a16="http://schemas.microsoft.com/office/drawing/2014/main" id="{00000000-0008-0000-0000-0000F8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05" name="Text Box 119">
          <a:extLst>
            <a:ext uri="{FF2B5EF4-FFF2-40B4-BE49-F238E27FC236}">
              <a16:creationId xmlns:a16="http://schemas.microsoft.com/office/drawing/2014/main" id="{00000000-0008-0000-0000-0000F9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06" name="Text Box 120">
          <a:extLst>
            <a:ext uri="{FF2B5EF4-FFF2-40B4-BE49-F238E27FC236}">
              <a16:creationId xmlns:a16="http://schemas.microsoft.com/office/drawing/2014/main" id="{00000000-0008-0000-0000-0000FA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07" name="Text Box 121">
          <a:extLst>
            <a:ext uri="{FF2B5EF4-FFF2-40B4-BE49-F238E27FC236}">
              <a16:creationId xmlns:a16="http://schemas.microsoft.com/office/drawing/2014/main" id="{00000000-0008-0000-0000-0000FB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08" name="Text Box 122">
          <a:extLst>
            <a:ext uri="{FF2B5EF4-FFF2-40B4-BE49-F238E27FC236}">
              <a16:creationId xmlns:a16="http://schemas.microsoft.com/office/drawing/2014/main" id="{00000000-0008-0000-0000-0000FC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09" name="Text Box 123">
          <a:extLst>
            <a:ext uri="{FF2B5EF4-FFF2-40B4-BE49-F238E27FC236}">
              <a16:creationId xmlns:a16="http://schemas.microsoft.com/office/drawing/2014/main" id="{00000000-0008-0000-0000-0000FD01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10" name="Text Box 124">
          <a:extLst>
            <a:ext uri="{FF2B5EF4-FFF2-40B4-BE49-F238E27FC236}">
              <a16:creationId xmlns:a16="http://schemas.microsoft.com/office/drawing/2014/main" id="{00000000-0008-0000-0000-0000FE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11" name="Text Box 125">
          <a:extLst>
            <a:ext uri="{FF2B5EF4-FFF2-40B4-BE49-F238E27FC236}">
              <a16:creationId xmlns:a16="http://schemas.microsoft.com/office/drawing/2014/main" id="{00000000-0008-0000-0000-0000FF01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12" name="Text Box 126">
          <a:extLst>
            <a:ext uri="{FF2B5EF4-FFF2-40B4-BE49-F238E27FC236}">
              <a16:creationId xmlns:a16="http://schemas.microsoft.com/office/drawing/2014/main" id="{00000000-0008-0000-0000-000000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13" name="Text Box 127">
          <a:extLst>
            <a:ext uri="{FF2B5EF4-FFF2-40B4-BE49-F238E27FC236}">
              <a16:creationId xmlns:a16="http://schemas.microsoft.com/office/drawing/2014/main" id="{00000000-0008-0000-0000-000001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14" name="Text Box 128">
          <a:extLst>
            <a:ext uri="{FF2B5EF4-FFF2-40B4-BE49-F238E27FC236}">
              <a16:creationId xmlns:a16="http://schemas.microsoft.com/office/drawing/2014/main" id="{00000000-0008-0000-0000-000002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15" name="Text Box 129">
          <a:extLst>
            <a:ext uri="{FF2B5EF4-FFF2-40B4-BE49-F238E27FC236}">
              <a16:creationId xmlns:a16="http://schemas.microsoft.com/office/drawing/2014/main" id="{00000000-0008-0000-0000-000003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16" name="Text Box 130">
          <a:extLst>
            <a:ext uri="{FF2B5EF4-FFF2-40B4-BE49-F238E27FC236}">
              <a16:creationId xmlns:a16="http://schemas.microsoft.com/office/drawing/2014/main" id="{00000000-0008-0000-0000-000004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17" name="Text Box 131">
          <a:extLst>
            <a:ext uri="{FF2B5EF4-FFF2-40B4-BE49-F238E27FC236}">
              <a16:creationId xmlns:a16="http://schemas.microsoft.com/office/drawing/2014/main" id="{00000000-0008-0000-0000-000005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18" name="Text Box 132">
          <a:extLst>
            <a:ext uri="{FF2B5EF4-FFF2-40B4-BE49-F238E27FC236}">
              <a16:creationId xmlns:a16="http://schemas.microsoft.com/office/drawing/2014/main" id="{00000000-0008-0000-0000-000006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19" name="Text Box 133">
          <a:extLst>
            <a:ext uri="{FF2B5EF4-FFF2-40B4-BE49-F238E27FC236}">
              <a16:creationId xmlns:a16="http://schemas.microsoft.com/office/drawing/2014/main" id="{00000000-0008-0000-0000-000007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20" name="Text Box 134">
          <a:extLst>
            <a:ext uri="{FF2B5EF4-FFF2-40B4-BE49-F238E27FC236}">
              <a16:creationId xmlns:a16="http://schemas.microsoft.com/office/drawing/2014/main" id="{00000000-0008-0000-0000-000008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21" name="Text Box 135">
          <a:extLst>
            <a:ext uri="{FF2B5EF4-FFF2-40B4-BE49-F238E27FC236}">
              <a16:creationId xmlns:a16="http://schemas.microsoft.com/office/drawing/2014/main" id="{00000000-0008-0000-0000-000009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22" name="Text Box 136">
          <a:extLst>
            <a:ext uri="{FF2B5EF4-FFF2-40B4-BE49-F238E27FC236}">
              <a16:creationId xmlns:a16="http://schemas.microsoft.com/office/drawing/2014/main" id="{00000000-0008-0000-0000-00000A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23" name="Text Box 137">
          <a:extLst>
            <a:ext uri="{FF2B5EF4-FFF2-40B4-BE49-F238E27FC236}">
              <a16:creationId xmlns:a16="http://schemas.microsoft.com/office/drawing/2014/main" id="{00000000-0008-0000-0000-00000B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24" name="Text Box 138">
          <a:extLst>
            <a:ext uri="{FF2B5EF4-FFF2-40B4-BE49-F238E27FC236}">
              <a16:creationId xmlns:a16="http://schemas.microsoft.com/office/drawing/2014/main" id="{00000000-0008-0000-0000-00000C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25" name="Text Box 139">
          <a:extLst>
            <a:ext uri="{FF2B5EF4-FFF2-40B4-BE49-F238E27FC236}">
              <a16:creationId xmlns:a16="http://schemas.microsoft.com/office/drawing/2014/main" id="{00000000-0008-0000-0000-00000D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26" name="Text Box 140">
          <a:extLst>
            <a:ext uri="{FF2B5EF4-FFF2-40B4-BE49-F238E27FC236}">
              <a16:creationId xmlns:a16="http://schemas.microsoft.com/office/drawing/2014/main" id="{00000000-0008-0000-0000-00000E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27" name="Text Box 141">
          <a:extLst>
            <a:ext uri="{FF2B5EF4-FFF2-40B4-BE49-F238E27FC236}">
              <a16:creationId xmlns:a16="http://schemas.microsoft.com/office/drawing/2014/main" id="{00000000-0008-0000-0000-00000F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28" name="Text Box 142">
          <a:extLst>
            <a:ext uri="{FF2B5EF4-FFF2-40B4-BE49-F238E27FC236}">
              <a16:creationId xmlns:a16="http://schemas.microsoft.com/office/drawing/2014/main" id="{00000000-0008-0000-0000-000010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29" name="Text Box 143">
          <a:extLst>
            <a:ext uri="{FF2B5EF4-FFF2-40B4-BE49-F238E27FC236}">
              <a16:creationId xmlns:a16="http://schemas.microsoft.com/office/drawing/2014/main" id="{00000000-0008-0000-0000-000011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30" name="Text Box 144">
          <a:extLst>
            <a:ext uri="{FF2B5EF4-FFF2-40B4-BE49-F238E27FC236}">
              <a16:creationId xmlns:a16="http://schemas.microsoft.com/office/drawing/2014/main" id="{00000000-0008-0000-0000-000012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31" name="Text Box 145">
          <a:extLst>
            <a:ext uri="{FF2B5EF4-FFF2-40B4-BE49-F238E27FC236}">
              <a16:creationId xmlns:a16="http://schemas.microsoft.com/office/drawing/2014/main" id="{00000000-0008-0000-0000-000013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32" name="Text Box 146">
          <a:extLst>
            <a:ext uri="{FF2B5EF4-FFF2-40B4-BE49-F238E27FC236}">
              <a16:creationId xmlns:a16="http://schemas.microsoft.com/office/drawing/2014/main" id="{00000000-0008-0000-0000-000014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33" name="Text Box 147">
          <a:extLst>
            <a:ext uri="{FF2B5EF4-FFF2-40B4-BE49-F238E27FC236}">
              <a16:creationId xmlns:a16="http://schemas.microsoft.com/office/drawing/2014/main" id="{00000000-0008-0000-0000-000015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534" name="Text Box 148">
          <a:extLst>
            <a:ext uri="{FF2B5EF4-FFF2-40B4-BE49-F238E27FC236}">
              <a16:creationId xmlns:a16="http://schemas.microsoft.com/office/drawing/2014/main" id="{00000000-0008-0000-0000-00001602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535" name="Text Box 149">
          <a:extLst>
            <a:ext uri="{FF2B5EF4-FFF2-40B4-BE49-F238E27FC236}">
              <a16:creationId xmlns:a16="http://schemas.microsoft.com/office/drawing/2014/main" id="{00000000-0008-0000-0000-00001702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36" name="Text Box 150">
          <a:extLst>
            <a:ext uri="{FF2B5EF4-FFF2-40B4-BE49-F238E27FC236}">
              <a16:creationId xmlns:a16="http://schemas.microsoft.com/office/drawing/2014/main" id="{00000000-0008-0000-0000-000018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37" name="Text Box 151">
          <a:extLst>
            <a:ext uri="{FF2B5EF4-FFF2-40B4-BE49-F238E27FC236}">
              <a16:creationId xmlns:a16="http://schemas.microsoft.com/office/drawing/2014/main" id="{00000000-0008-0000-0000-000019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38" name="Text Box 152">
          <a:extLst>
            <a:ext uri="{FF2B5EF4-FFF2-40B4-BE49-F238E27FC236}">
              <a16:creationId xmlns:a16="http://schemas.microsoft.com/office/drawing/2014/main" id="{00000000-0008-0000-0000-00001A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39" name="Text Box 153">
          <a:extLst>
            <a:ext uri="{FF2B5EF4-FFF2-40B4-BE49-F238E27FC236}">
              <a16:creationId xmlns:a16="http://schemas.microsoft.com/office/drawing/2014/main" id="{00000000-0008-0000-0000-00001B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40" name="Text Box 154">
          <a:extLst>
            <a:ext uri="{FF2B5EF4-FFF2-40B4-BE49-F238E27FC236}">
              <a16:creationId xmlns:a16="http://schemas.microsoft.com/office/drawing/2014/main" id="{00000000-0008-0000-0000-00001C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41" name="Text Box 155">
          <a:extLst>
            <a:ext uri="{FF2B5EF4-FFF2-40B4-BE49-F238E27FC236}">
              <a16:creationId xmlns:a16="http://schemas.microsoft.com/office/drawing/2014/main" id="{00000000-0008-0000-0000-00001D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42" name="Text Box 156">
          <a:extLst>
            <a:ext uri="{FF2B5EF4-FFF2-40B4-BE49-F238E27FC236}">
              <a16:creationId xmlns:a16="http://schemas.microsoft.com/office/drawing/2014/main" id="{00000000-0008-0000-0000-00001E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43" name="Text Box 157">
          <a:extLst>
            <a:ext uri="{FF2B5EF4-FFF2-40B4-BE49-F238E27FC236}">
              <a16:creationId xmlns:a16="http://schemas.microsoft.com/office/drawing/2014/main" id="{00000000-0008-0000-0000-00001F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44" name="Text Box 158">
          <a:extLst>
            <a:ext uri="{FF2B5EF4-FFF2-40B4-BE49-F238E27FC236}">
              <a16:creationId xmlns:a16="http://schemas.microsoft.com/office/drawing/2014/main" id="{00000000-0008-0000-0000-000020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45" name="Text Box 159">
          <a:extLst>
            <a:ext uri="{FF2B5EF4-FFF2-40B4-BE49-F238E27FC236}">
              <a16:creationId xmlns:a16="http://schemas.microsoft.com/office/drawing/2014/main" id="{00000000-0008-0000-0000-000021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46" name="Text Box 160">
          <a:extLst>
            <a:ext uri="{FF2B5EF4-FFF2-40B4-BE49-F238E27FC236}">
              <a16:creationId xmlns:a16="http://schemas.microsoft.com/office/drawing/2014/main" id="{00000000-0008-0000-0000-000022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47" name="Text Box 161">
          <a:extLst>
            <a:ext uri="{FF2B5EF4-FFF2-40B4-BE49-F238E27FC236}">
              <a16:creationId xmlns:a16="http://schemas.microsoft.com/office/drawing/2014/main" id="{00000000-0008-0000-0000-000023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48" name="Text Box 162">
          <a:extLst>
            <a:ext uri="{FF2B5EF4-FFF2-40B4-BE49-F238E27FC236}">
              <a16:creationId xmlns:a16="http://schemas.microsoft.com/office/drawing/2014/main" id="{00000000-0008-0000-0000-000024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49" name="Text Box 163">
          <a:extLst>
            <a:ext uri="{FF2B5EF4-FFF2-40B4-BE49-F238E27FC236}">
              <a16:creationId xmlns:a16="http://schemas.microsoft.com/office/drawing/2014/main" id="{00000000-0008-0000-0000-000025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50" name="Text Box 164">
          <a:extLst>
            <a:ext uri="{FF2B5EF4-FFF2-40B4-BE49-F238E27FC236}">
              <a16:creationId xmlns:a16="http://schemas.microsoft.com/office/drawing/2014/main" id="{00000000-0008-0000-0000-000026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551" name="Text Box 165">
          <a:extLst>
            <a:ext uri="{FF2B5EF4-FFF2-40B4-BE49-F238E27FC236}">
              <a16:creationId xmlns:a16="http://schemas.microsoft.com/office/drawing/2014/main" id="{00000000-0008-0000-0000-00002702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26</xdr:row>
      <xdr:rowOff>0</xdr:rowOff>
    </xdr:from>
    <xdr:to>
      <xdr:col>1</xdr:col>
      <xdr:colOff>274320</xdr:colOff>
      <xdr:row>26</xdr:row>
      <xdr:rowOff>429163</xdr:rowOff>
    </xdr:to>
    <xdr:sp macro="" textlink="">
      <xdr:nvSpPr>
        <xdr:cNvPr id="552" name="Text Box 166">
          <a:extLst>
            <a:ext uri="{FF2B5EF4-FFF2-40B4-BE49-F238E27FC236}">
              <a16:creationId xmlns:a16="http://schemas.microsoft.com/office/drawing/2014/main" id="{00000000-0008-0000-0000-000028020000}"/>
            </a:ext>
          </a:extLst>
        </xdr:cNvPr>
        <xdr:cNvSpPr txBox="1">
          <a:spLocks noChangeArrowheads="1"/>
        </xdr:cNvSpPr>
      </xdr:nvSpPr>
      <xdr:spPr bwMode="auto">
        <a:xfrm>
          <a:off x="664845" y="4686300"/>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53" name="Text Box 167">
          <a:extLst>
            <a:ext uri="{FF2B5EF4-FFF2-40B4-BE49-F238E27FC236}">
              <a16:creationId xmlns:a16="http://schemas.microsoft.com/office/drawing/2014/main" id="{00000000-0008-0000-0000-000029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54" name="Text Box 168">
          <a:extLst>
            <a:ext uri="{FF2B5EF4-FFF2-40B4-BE49-F238E27FC236}">
              <a16:creationId xmlns:a16="http://schemas.microsoft.com/office/drawing/2014/main" id="{00000000-0008-0000-0000-00002A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55" name="Text Box 169">
          <a:extLst>
            <a:ext uri="{FF2B5EF4-FFF2-40B4-BE49-F238E27FC236}">
              <a16:creationId xmlns:a16="http://schemas.microsoft.com/office/drawing/2014/main" id="{00000000-0008-0000-0000-00002B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56" name="Text Box 170">
          <a:extLst>
            <a:ext uri="{FF2B5EF4-FFF2-40B4-BE49-F238E27FC236}">
              <a16:creationId xmlns:a16="http://schemas.microsoft.com/office/drawing/2014/main" id="{00000000-0008-0000-0000-00002C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57" name="Text Box 171">
          <a:extLst>
            <a:ext uri="{FF2B5EF4-FFF2-40B4-BE49-F238E27FC236}">
              <a16:creationId xmlns:a16="http://schemas.microsoft.com/office/drawing/2014/main" id="{00000000-0008-0000-0000-00002D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58" name="Text Box 172">
          <a:extLst>
            <a:ext uri="{FF2B5EF4-FFF2-40B4-BE49-F238E27FC236}">
              <a16:creationId xmlns:a16="http://schemas.microsoft.com/office/drawing/2014/main" id="{00000000-0008-0000-0000-00002E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59" name="Text Box 173">
          <a:extLst>
            <a:ext uri="{FF2B5EF4-FFF2-40B4-BE49-F238E27FC236}">
              <a16:creationId xmlns:a16="http://schemas.microsoft.com/office/drawing/2014/main" id="{00000000-0008-0000-0000-00002F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60" name="Text Box 174">
          <a:extLst>
            <a:ext uri="{FF2B5EF4-FFF2-40B4-BE49-F238E27FC236}">
              <a16:creationId xmlns:a16="http://schemas.microsoft.com/office/drawing/2014/main" id="{00000000-0008-0000-0000-000030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61" name="Text Box 175">
          <a:extLst>
            <a:ext uri="{FF2B5EF4-FFF2-40B4-BE49-F238E27FC236}">
              <a16:creationId xmlns:a16="http://schemas.microsoft.com/office/drawing/2014/main" id="{00000000-0008-0000-0000-000031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62" name="Text Box 176">
          <a:extLst>
            <a:ext uri="{FF2B5EF4-FFF2-40B4-BE49-F238E27FC236}">
              <a16:creationId xmlns:a16="http://schemas.microsoft.com/office/drawing/2014/main" id="{00000000-0008-0000-0000-000032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63" name="Text Box 177">
          <a:extLst>
            <a:ext uri="{FF2B5EF4-FFF2-40B4-BE49-F238E27FC236}">
              <a16:creationId xmlns:a16="http://schemas.microsoft.com/office/drawing/2014/main" id="{00000000-0008-0000-0000-000033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64" name="Text Box 178">
          <a:extLst>
            <a:ext uri="{FF2B5EF4-FFF2-40B4-BE49-F238E27FC236}">
              <a16:creationId xmlns:a16="http://schemas.microsoft.com/office/drawing/2014/main" id="{00000000-0008-0000-0000-000034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65" name="Text Box 179">
          <a:extLst>
            <a:ext uri="{FF2B5EF4-FFF2-40B4-BE49-F238E27FC236}">
              <a16:creationId xmlns:a16="http://schemas.microsoft.com/office/drawing/2014/main" id="{00000000-0008-0000-0000-000035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66" name="Text Box 180">
          <a:extLst>
            <a:ext uri="{FF2B5EF4-FFF2-40B4-BE49-F238E27FC236}">
              <a16:creationId xmlns:a16="http://schemas.microsoft.com/office/drawing/2014/main" id="{00000000-0008-0000-0000-000036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67" name="Text Box 181">
          <a:extLst>
            <a:ext uri="{FF2B5EF4-FFF2-40B4-BE49-F238E27FC236}">
              <a16:creationId xmlns:a16="http://schemas.microsoft.com/office/drawing/2014/main" id="{00000000-0008-0000-0000-000037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68" name="Text Box 182">
          <a:extLst>
            <a:ext uri="{FF2B5EF4-FFF2-40B4-BE49-F238E27FC236}">
              <a16:creationId xmlns:a16="http://schemas.microsoft.com/office/drawing/2014/main" id="{00000000-0008-0000-0000-000038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69" name="Text Box 183">
          <a:extLst>
            <a:ext uri="{FF2B5EF4-FFF2-40B4-BE49-F238E27FC236}">
              <a16:creationId xmlns:a16="http://schemas.microsoft.com/office/drawing/2014/main" id="{00000000-0008-0000-0000-000039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70" name="Text Box 184">
          <a:extLst>
            <a:ext uri="{FF2B5EF4-FFF2-40B4-BE49-F238E27FC236}">
              <a16:creationId xmlns:a16="http://schemas.microsoft.com/office/drawing/2014/main" id="{00000000-0008-0000-0000-00003A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71" name="Text Box 185">
          <a:extLst>
            <a:ext uri="{FF2B5EF4-FFF2-40B4-BE49-F238E27FC236}">
              <a16:creationId xmlns:a16="http://schemas.microsoft.com/office/drawing/2014/main" id="{00000000-0008-0000-0000-00003B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72" name="Text Box 186">
          <a:extLst>
            <a:ext uri="{FF2B5EF4-FFF2-40B4-BE49-F238E27FC236}">
              <a16:creationId xmlns:a16="http://schemas.microsoft.com/office/drawing/2014/main" id="{00000000-0008-0000-0000-00003C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73" name="Text Box 187">
          <a:extLst>
            <a:ext uri="{FF2B5EF4-FFF2-40B4-BE49-F238E27FC236}">
              <a16:creationId xmlns:a16="http://schemas.microsoft.com/office/drawing/2014/main" id="{00000000-0008-0000-0000-00003D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74" name="Text Box 188">
          <a:extLst>
            <a:ext uri="{FF2B5EF4-FFF2-40B4-BE49-F238E27FC236}">
              <a16:creationId xmlns:a16="http://schemas.microsoft.com/office/drawing/2014/main" id="{00000000-0008-0000-0000-00003E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75" name="Text Box 189">
          <a:extLst>
            <a:ext uri="{FF2B5EF4-FFF2-40B4-BE49-F238E27FC236}">
              <a16:creationId xmlns:a16="http://schemas.microsoft.com/office/drawing/2014/main" id="{00000000-0008-0000-0000-00003F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76" name="Text Box 190">
          <a:extLst>
            <a:ext uri="{FF2B5EF4-FFF2-40B4-BE49-F238E27FC236}">
              <a16:creationId xmlns:a16="http://schemas.microsoft.com/office/drawing/2014/main" id="{00000000-0008-0000-0000-000040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77" name="Text Box 191">
          <a:extLst>
            <a:ext uri="{FF2B5EF4-FFF2-40B4-BE49-F238E27FC236}">
              <a16:creationId xmlns:a16="http://schemas.microsoft.com/office/drawing/2014/main" id="{00000000-0008-0000-0000-000041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26</xdr:row>
      <xdr:rowOff>0</xdr:rowOff>
    </xdr:from>
    <xdr:to>
      <xdr:col>1</xdr:col>
      <xdr:colOff>350520</xdr:colOff>
      <xdr:row>26</xdr:row>
      <xdr:rowOff>429163</xdr:rowOff>
    </xdr:to>
    <xdr:sp macro="" textlink="">
      <xdr:nvSpPr>
        <xdr:cNvPr id="578" name="Text Box 192">
          <a:extLst>
            <a:ext uri="{FF2B5EF4-FFF2-40B4-BE49-F238E27FC236}">
              <a16:creationId xmlns:a16="http://schemas.microsoft.com/office/drawing/2014/main" id="{00000000-0008-0000-0000-000042020000}"/>
            </a:ext>
          </a:extLst>
        </xdr:cNvPr>
        <xdr:cNvSpPr txBox="1">
          <a:spLocks noChangeArrowheads="1"/>
        </xdr:cNvSpPr>
      </xdr:nvSpPr>
      <xdr:spPr bwMode="auto">
        <a:xfrm>
          <a:off x="718185" y="4686300"/>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79" name="Text Box 194">
          <a:extLst>
            <a:ext uri="{FF2B5EF4-FFF2-40B4-BE49-F238E27FC236}">
              <a16:creationId xmlns:a16="http://schemas.microsoft.com/office/drawing/2014/main" id="{00000000-0008-0000-0000-000043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26</xdr:row>
      <xdr:rowOff>0</xdr:rowOff>
    </xdr:from>
    <xdr:to>
      <xdr:col>1</xdr:col>
      <xdr:colOff>297180</xdr:colOff>
      <xdr:row>26</xdr:row>
      <xdr:rowOff>429163</xdr:rowOff>
    </xdr:to>
    <xdr:sp macro="" textlink="">
      <xdr:nvSpPr>
        <xdr:cNvPr id="580" name="Text Box 195">
          <a:extLst>
            <a:ext uri="{FF2B5EF4-FFF2-40B4-BE49-F238E27FC236}">
              <a16:creationId xmlns:a16="http://schemas.microsoft.com/office/drawing/2014/main" id="{00000000-0008-0000-0000-000044020000}"/>
            </a:ext>
          </a:extLst>
        </xdr:cNvPr>
        <xdr:cNvSpPr txBox="1">
          <a:spLocks noChangeArrowheads="1"/>
        </xdr:cNvSpPr>
      </xdr:nvSpPr>
      <xdr:spPr bwMode="auto">
        <a:xfrm>
          <a:off x="657225" y="4686300"/>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581" name="Text Box 2">
          <a:extLst>
            <a:ext uri="{FF2B5EF4-FFF2-40B4-BE49-F238E27FC236}">
              <a16:creationId xmlns:a16="http://schemas.microsoft.com/office/drawing/2014/main" id="{00000000-0008-0000-0000-000045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582" name="Text Box 3">
          <a:extLst>
            <a:ext uri="{FF2B5EF4-FFF2-40B4-BE49-F238E27FC236}">
              <a16:creationId xmlns:a16="http://schemas.microsoft.com/office/drawing/2014/main" id="{00000000-0008-0000-0000-000046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583" name="Text Box 4">
          <a:extLst>
            <a:ext uri="{FF2B5EF4-FFF2-40B4-BE49-F238E27FC236}">
              <a16:creationId xmlns:a16="http://schemas.microsoft.com/office/drawing/2014/main" id="{00000000-0008-0000-0000-000047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584" name="Text Box 5">
          <a:extLst>
            <a:ext uri="{FF2B5EF4-FFF2-40B4-BE49-F238E27FC236}">
              <a16:creationId xmlns:a16="http://schemas.microsoft.com/office/drawing/2014/main" id="{00000000-0008-0000-0000-000048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585" name="Text Box 6">
          <a:extLst>
            <a:ext uri="{FF2B5EF4-FFF2-40B4-BE49-F238E27FC236}">
              <a16:creationId xmlns:a16="http://schemas.microsoft.com/office/drawing/2014/main" id="{00000000-0008-0000-0000-000049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586" name="Text Box 7">
          <a:extLst>
            <a:ext uri="{FF2B5EF4-FFF2-40B4-BE49-F238E27FC236}">
              <a16:creationId xmlns:a16="http://schemas.microsoft.com/office/drawing/2014/main" id="{00000000-0008-0000-0000-00004A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587" name="Text Box 8">
          <a:extLst>
            <a:ext uri="{FF2B5EF4-FFF2-40B4-BE49-F238E27FC236}">
              <a16:creationId xmlns:a16="http://schemas.microsoft.com/office/drawing/2014/main" id="{00000000-0008-0000-0000-00004B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588" name="Text Box 9">
          <a:extLst>
            <a:ext uri="{FF2B5EF4-FFF2-40B4-BE49-F238E27FC236}">
              <a16:creationId xmlns:a16="http://schemas.microsoft.com/office/drawing/2014/main" id="{00000000-0008-0000-0000-00004C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589" name="Text Box 10">
          <a:extLst>
            <a:ext uri="{FF2B5EF4-FFF2-40B4-BE49-F238E27FC236}">
              <a16:creationId xmlns:a16="http://schemas.microsoft.com/office/drawing/2014/main" id="{00000000-0008-0000-0000-00004D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590" name="Text Box 11">
          <a:extLst>
            <a:ext uri="{FF2B5EF4-FFF2-40B4-BE49-F238E27FC236}">
              <a16:creationId xmlns:a16="http://schemas.microsoft.com/office/drawing/2014/main" id="{00000000-0008-0000-0000-00004E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591" name="Text Box 12">
          <a:extLst>
            <a:ext uri="{FF2B5EF4-FFF2-40B4-BE49-F238E27FC236}">
              <a16:creationId xmlns:a16="http://schemas.microsoft.com/office/drawing/2014/main" id="{00000000-0008-0000-0000-00004F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592" name="Text Box 13">
          <a:extLst>
            <a:ext uri="{FF2B5EF4-FFF2-40B4-BE49-F238E27FC236}">
              <a16:creationId xmlns:a16="http://schemas.microsoft.com/office/drawing/2014/main" id="{00000000-0008-0000-0000-000050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593" name="Text Box 14">
          <a:extLst>
            <a:ext uri="{FF2B5EF4-FFF2-40B4-BE49-F238E27FC236}">
              <a16:creationId xmlns:a16="http://schemas.microsoft.com/office/drawing/2014/main" id="{00000000-0008-0000-0000-000051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594" name="Text Box 15">
          <a:extLst>
            <a:ext uri="{FF2B5EF4-FFF2-40B4-BE49-F238E27FC236}">
              <a16:creationId xmlns:a16="http://schemas.microsoft.com/office/drawing/2014/main" id="{00000000-0008-0000-0000-000052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595" name="Text Box 16">
          <a:extLst>
            <a:ext uri="{FF2B5EF4-FFF2-40B4-BE49-F238E27FC236}">
              <a16:creationId xmlns:a16="http://schemas.microsoft.com/office/drawing/2014/main" id="{00000000-0008-0000-0000-000053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596" name="Text Box 17">
          <a:extLst>
            <a:ext uri="{FF2B5EF4-FFF2-40B4-BE49-F238E27FC236}">
              <a16:creationId xmlns:a16="http://schemas.microsoft.com/office/drawing/2014/main" id="{00000000-0008-0000-0000-000054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597" name="Text Box 18">
          <a:extLst>
            <a:ext uri="{FF2B5EF4-FFF2-40B4-BE49-F238E27FC236}">
              <a16:creationId xmlns:a16="http://schemas.microsoft.com/office/drawing/2014/main" id="{00000000-0008-0000-0000-000055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598" name="Text Box 19">
          <a:extLst>
            <a:ext uri="{FF2B5EF4-FFF2-40B4-BE49-F238E27FC236}">
              <a16:creationId xmlns:a16="http://schemas.microsoft.com/office/drawing/2014/main" id="{00000000-0008-0000-0000-000056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599" name="Text Box 20">
          <a:extLst>
            <a:ext uri="{FF2B5EF4-FFF2-40B4-BE49-F238E27FC236}">
              <a16:creationId xmlns:a16="http://schemas.microsoft.com/office/drawing/2014/main" id="{00000000-0008-0000-0000-000057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00" name="Text Box 21">
          <a:extLst>
            <a:ext uri="{FF2B5EF4-FFF2-40B4-BE49-F238E27FC236}">
              <a16:creationId xmlns:a16="http://schemas.microsoft.com/office/drawing/2014/main" id="{00000000-0008-0000-0000-000058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01" name="Text Box 22">
          <a:extLst>
            <a:ext uri="{FF2B5EF4-FFF2-40B4-BE49-F238E27FC236}">
              <a16:creationId xmlns:a16="http://schemas.microsoft.com/office/drawing/2014/main" id="{00000000-0008-0000-0000-000059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02" name="Text Box 23">
          <a:extLst>
            <a:ext uri="{FF2B5EF4-FFF2-40B4-BE49-F238E27FC236}">
              <a16:creationId xmlns:a16="http://schemas.microsoft.com/office/drawing/2014/main" id="{00000000-0008-0000-0000-00005A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03" name="Text Box 24">
          <a:extLst>
            <a:ext uri="{FF2B5EF4-FFF2-40B4-BE49-F238E27FC236}">
              <a16:creationId xmlns:a16="http://schemas.microsoft.com/office/drawing/2014/main" id="{00000000-0008-0000-0000-00005B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04" name="Text Box 25">
          <a:extLst>
            <a:ext uri="{FF2B5EF4-FFF2-40B4-BE49-F238E27FC236}">
              <a16:creationId xmlns:a16="http://schemas.microsoft.com/office/drawing/2014/main" id="{00000000-0008-0000-0000-00005C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05" name="Text Box 26">
          <a:extLst>
            <a:ext uri="{FF2B5EF4-FFF2-40B4-BE49-F238E27FC236}">
              <a16:creationId xmlns:a16="http://schemas.microsoft.com/office/drawing/2014/main" id="{00000000-0008-0000-0000-00005D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06" name="Text Box 27">
          <a:extLst>
            <a:ext uri="{FF2B5EF4-FFF2-40B4-BE49-F238E27FC236}">
              <a16:creationId xmlns:a16="http://schemas.microsoft.com/office/drawing/2014/main" id="{00000000-0008-0000-0000-00005E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07" name="Text Box 28">
          <a:extLst>
            <a:ext uri="{FF2B5EF4-FFF2-40B4-BE49-F238E27FC236}">
              <a16:creationId xmlns:a16="http://schemas.microsoft.com/office/drawing/2014/main" id="{00000000-0008-0000-0000-00005F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08" name="Text Box 29">
          <a:extLst>
            <a:ext uri="{FF2B5EF4-FFF2-40B4-BE49-F238E27FC236}">
              <a16:creationId xmlns:a16="http://schemas.microsoft.com/office/drawing/2014/main" id="{00000000-0008-0000-0000-000060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09" name="Text Box 30">
          <a:extLst>
            <a:ext uri="{FF2B5EF4-FFF2-40B4-BE49-F238E27FC236}">
              <a16:creationId xmlns:a16="http://schemas.microsoft.com/office/drawing/2014/main" id="{00000000-0008-0000-0000-000061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10" name="Text Box 31">
          <a:extLst>
            <a:ext uri="{FF2B5EF4-FFF2-40B4-BE49-F238E27FC236}">
              <a16:creationId xmlns:a16="http://schemas.microsoft.com/office/drawing/2014/main" id="{00000000-0008-0000-0000-000062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11" name="Text Box 32">
          <a:extLst>
            <a:ext uri="{FF2B5EF4-FFF2-40B4-BE49-F238E27FC236}">
              <a16:creationId xmlns:a16="http://schemas.microsoft.com/office/drawing/2014/main" id="{00000000-0008-0000-0000-000063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12" name="Text Box 33">
          <a:extLst>
            <a:ext uri="{FF2B5EF4-FFF2-40B4-BE49-F238E27FC236}">
              <a16:creationId xmlns:a16="http://schemas.microsoft.com/office/drawing/2014/main" id="{00000000-0008-0000-0000-000064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13" name="Text Box 34">
          <a:extLst>
            <a:ext uri="{FF2B5EF4-FFF2-40B4-BE49-F238E27FC236}">
              <a16:creationId xmlns:a16="http://schemas.microsoft.com/office/drawing/2014/main" id="{00000000-0008-0000-0000-000065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14" name="Text Box 35">
          <a:extLst>
            <a:ext uri="{FF2B5EF4-FFF2-40B4-BE49-F238E27FC236}">
              <a16:creationId xmlns:a16="http://schemas.microsoft.com/office/drawing/2014/main" id="{00000000-0008-0000-0000-000066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15" name="Text Box 36">
          <a:extLst>
            <a:ext uri="{FF2B5EF4-FFF2-40B4-BE49-F238E27FC236}">
              <a16:creationId xmlns:a16="http://schemas.microsoft.com/office/drawing/2014/main" id="{00000000-0008-0000-0000-000067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16" name="Text Box 37">
          <a:extLst>
            <a:ext uri="{FF2B5EF4-FFF2-40B4-BE49-F238E27FC236}">
              <a16:creationId xmlns:a16="http://schemas.microsoft.com/office/drawing/2014/main" id="{00000000-0008-0000-0000-000068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17" name="Text Box 38">
          <a:extLst>
            <a:ext uri="{FF2B5EF4-FFF2-40B4-BE49-F238E27FC236}">
              <a16:creationId xmlns:a16="http://schemas.microsoft.com/office/drawing/2014/main" id="{00000000-0008-0000-0000-000069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18" name="Text Box 39">
          <a:extLst>
            <a:ext uri="{FF2B5EF4-FFF2-40B4-BE49-F238E27FC236}">
              <a16:creationId xmlns:a16="http://schemas.microsoft.com/office/drawing/2014/main" id="{00000000-0008-0000-0000-00006A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19" name="Text Box 40">
          <a:extLst>
            <a:ext uri="{FF2B5EF4-FFF2-40B4-BE49-F238E27FC236}">
              <a16:creationId xmlns:a16="http://schemas.microsoft.com/office/drawing/2014/main" id="{00000000-0008-0000-0000-00006B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20" name="Text Box 41">
          <a:extLst>
            <a:ext uri="{FF2B5EF4-FFF2-40B4-BE49-F238E27FC236}">
              <a16:creationId xmlns:a16="http://schemas.microsoft.com/office/drawing/2014/main" id="{00000000-0008-0000-0000-00006C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21" name="Text Box 42">
          <a:extLst>
            <a:ext uri="{FF2B5EF4-FFF2-40B4-BE49-F238E27FC236}">
              <a16:creationId xmlns:a16="http://schemas.microsoft.com/office/drawing/2014/main" id="{00000000-0008-0000-0000-00006D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22" name="Text Box 43">
          <a:extLst>
            <a:ext uri="{FF2B5EF4-FFF2-40B4-BE49-F238E27FC236}">
              <a16:creationId xmlns:a16="http://schemas.microsoft.com/office/drawing/2014/main" id="{00000000-0008-0000-0000-00006E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23" name="Text Box 44">
          <a:extLst>
            <a:ext uri="{FF2B5EF4-FFF2-40B4-BE49-F238E27FC236}">
              <a16:creationId xmlns:a16="http://schemas.microsoft.com/office/drawing/2014/main" id="{00000000-0008-0000-0000-00006F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24" name="Text Box 45">
          <a:extLst>
            <a:ext uri="{FF2B5EF4-FFF2-40B4-BE49-F238E27FC236}">
              <a16:creationId xmlns:a16="http://schemas.microsoft.com/office/drawing/2014/main" id="{00000000-0008-0000-0000-000070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25" name="Text Box 46">
          <a:extLst>
            <a:ext uri="{FF2B5EF4-FFF2-40B4-BE49-F238E27FC236}">
              <a16:creationId xmlns:a16="http://schemas.microsoft.com/office/drawing/2014/main" id="{00000000-0008-0000-0000-000071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26" name="Text Box 47">
          <a:extLst>
            <a:ext uri="{FF2B5EF4-FFF2-40B4-BE49-F238E27FC236}">
              <a16:creationId xmlns:a16="http://schemas.microsoft.com/office/drawing/2014/main" id="{00000000-0008-0000-0000-000072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27" name="Text Box 48">
          <a:extLst>
            <a:ext uri="{FF2B5EF4-FFF2-40B4-BE49-F238E27FC236}">
              <a16:creationId xmlns:a16="http://schemas.microsoft.com/office/drawing/2014/main" id="{00000000-0008-0000-0000-000073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28" name="Text Box 49">
          <a:extLst>
            <a:ext uri="{FF2B5EF4-FFF2-40B4-BE49-F238E27FC236}">
              <a16:creationId xmlns:a16="http://schemas.microsoft.com/office/drawing/2014/main" id="{00000000-0008-0000-0000-000074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629" name="Text Box 50">
          <a:extLst>
            <a:ext uri="{FF2B5EF4-FFF2-40B4-BE49-F238E27FC236}">
              <a16:creationId xmlns:a16="http://schemas.microsoft.com/office/drawing/2014/main" id="{00000000-0008-0000-0000-000075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630" name="Text Box 51">
          <a:extLst>
            <a:ext uri="{FF2B5EF4-FFF2-40B4-BE49-F238E27FC236}">
              <a16:creationId xmlns:a16="http://schemas.microsoft.com/office/drawing/2014/main" id="{00000000-0008-0000-0000-000076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31" name="Text Box 52">
          <a:extLst>
            <a:ext uri="{FF2B5EF4-FFF2-40B4-BE49-F238E27FC236}">
              <a16:creationId xmlns:a16="http://schemas.microsoft.com/office/drawing/2014/main" id="{00000000-0008-0000-0000-000077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32" name="Text Box 53">
          <a:extLst>
            <a:ext uri="{FF2B5EF4-FFF2-40B4-BE49-F238E27FC236}">
              <a16:creationId xmlns:a16="http://schemas.microsoft.com/office/drawing/2014/main" id="{00000000-0008-0000-0000-000078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33" name="Text Box 54">
          <a:extLst>
            <a:ext uri="{FF2B5EF4-FFF2-40B4-BE49-F238E27FC236}">
              <a16:creationId xmlns:a16="http://schemas.microsoft.com/office/drawing/2014/main" id="{00000000-0008-0000-0000-000079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34" name="Text Box 55">
          <a:extLst>
            <a:ext uri="{FF2B5EF4-FFF2-40B4-BE49-F238E27FC236}">
              <a16:creationId xmlns:a16="http://schemas.microsoft.com/office/drawing/2014/main" id="{00000000-0008-0000-0000-00007A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35" name="Text Box 56">
          <a:extLst>
            <a:ext uri="{FF2B5EF4-FFF2-40B4-BE49-F238E27FC236}">
              <a16:creationId xmlns:a16="http://schemas.microsoft.com/office/drawing/2014/main" id="{00000000-0008-0000-0000-00007B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36" name="Text Box 57">
          <a:extLst>
            <a:ext uri="{FF2B5EF4-FFF2-40B4-BE49-F238E27FC236}">
              <a16:creationId xmlns:a16="http://schemas.microsoft.com/office/drawing/2014/main" id="{00000000-0008-0000-0000-00007C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37" name="Text Box 58">
          <a:extLst>
            <a:ext uri="{FF2B5EF4-FFF2-40B4-BE49-F238E27FC236}">
              <a16:creationId xmlns:a16="http://schemas.microsoft.com/office/drawing/2014/main" id="{00000000-0008-0000-0000-00007D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38" name="Text Box 59">
          <a:extLst>
            <a:ext uri="{FF2B5EF4-FFF2-40B4-BE49-F238E27FC236}">
              <a16:creationId xmlns:a16="http://schemas.microsoft.com/office/drawing/2014/main" id="{00000000-0008-0000-0000-00007E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39" name="Text Box 60">
          <a:extLst>
            <a:ext uri="{FF2B5EF4-FFF2-40B4-BE49-F238E27FC236}">
              <a16:creationId xmlns:a16="http://schemas.microsoft.com/office/drawing/2014/main" id="{00000000-0008-0000-0000-00007F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40" name="Text Box 61">
          <a:extLst>
            <a:ext uri="{FF2B5EF4-FFF2-40B4-BE49-F238E27FC236}">
              <a16:creationId xmlns:a16="http://schemas.microsoft.com/office/drawing/2014/main" id="{00000000-0008-0000-0000-000080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41" name="Text Box 62">
          <a:extLst>
            <a:ext uri="{FF2B5EF4-FFF2-40B4-BE49-F238E27FC236}">
              <a16:creationId xmlns:a16="http://schemas.microsoft.com/office/drawing/2014/main" id="{00000000-0008-0000-0000-000081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42" name="Text Box 63">
          <a:extLst>
            <a:ext uri="{FF2B5EF4-FFF2-40B4-BE49-F238E27FC236}">
              <a16:creationId xmlns:a16="http://schemas.microsoft.com/office/drawing/2014/main" id="{00000000-0008-0000-0000-000082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43" name="Text Box 64">
          <a:extLst>
            <a:ext uri="{FF2B5EF4-FFF2-40B4-BE49-F238E27FC236}">
              <a16:creationId xmlns:a16="http://schemas.microsoft.com/office/drawing/2014/main" id="{00000000-0008-0000-0000-000083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44" name="Text Box 65">
          <a:extLst>
            <a:ext uri="{FF2B5EF4-FFF2-40B4-BE49-F238E27FC236}">
              <a16:creationId xmlns:a16="http://schemas.microsoft.com/office/drawing/2014/main" id="{00000000-0008-0000-0000-000084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45" name="Text Box 66">
          <a:extLst>
            <a:ext uri="{FF2B5EF4-FFF2-40B4-BE49-F238E27FC236}">
              <a16:creationId xmlns:a16="http://schemas.microsoft.com/office/drawing/2014/main" id="{00000000-0008-0000-0000-000085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646" name="Text Box 67">
          <a:extLst>
            <a:ext uri="{FF2B5EF4-FFF2-40B4-BE49-F238E27FC236}">
              <a16:creationId xmlns:a16="http://schemas.microsoft.com/office/drawing/2014/main" id="{00000000-0008-0000-0000-000086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647" name="Text Box 68">
          <a:extLst>
            <a:ext uri="{FF2B5EF4-FFF2-40B4-BE49-F238E27FC236}">
              <a16:creationId xmlns:a16="http://schemas.microsoft.com/office/drawing/2014/main" id="{00000000-0008-0000-0000-000087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48" name="Text Box 69">
          <a:extLst>
            <a:ext uri="{FF2B5EF4-FFF2-40B4-BE49-F238E27FC236}">
              <a16:creationId xmlns:a16="http://schemas.microsoft.com/office/drawing/2014/main" id="{00000000-0008-0000-0000-000088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49" name="Text Box 70">
          <a:extLst>
            <a:ext uri="{FF2B5EF4-FFF2-40B4-BE49-F238E27FC236}">
              <a16:creationId xmlns:a16="http://schemas.microsoft.com/office/drawing/2014/main" id="{00000000-0008-0000-0000-000089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50" name="Text Box 71">
          <a:extLst>
            <a:ext uri="{FF2B5EF4-FFF2-40B4-BE49-F238E27FC236}">
              <a16:creationId xmlns:a16="http://schemas.microsoft.com/office/drawing/2014/main" id="{00000000-0008-0000-0000-00008A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51" name="Text Box 72">
          <a:extLst>
            <a:ext uri="{FF2B5EF4-FFF2-40B4-BE49-F238E27FC236}">
              <a16:creationId xmlns:a16="http://schemas.microsoft.com/office/drawing/2014/main" id="{00000000-0008-0000-0000-00008B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52" name="Text Box 73">
          <a:extLst>
            <a:ext uri="{FF2B5EF4-FFF2-40B4-BE49-F238E27FC236}">
              <a16:creationId xmlns:a16="http://schemas.microsoft.com/office/drawing/2014/main" id="{00000000-0008-0000-0000-00008C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53" name="Text Box 74">
          <a:extLst>
            <a:ext uri="{FF2B5EF4-FFF2-40B4-BE49-F238E27FC236}">
              <a16:creationId xmlns:a16="http://schemas.microsoft.com/office/drawing/2014/main" id="{00000000-0008-0000-0000-00008D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54" name="Text Box 75">
          <a:extLst>
            <a:ext uri="{FF2B5EF4-FFF2-40B4-BE49-F238E27FC236}">
              <a16:creationId xmlns:a16="http://schemas.microsoft.com/office/drawing/2014/main" id="{00000000-0008-0000-0000-00008E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55" name="Text Box 76">
          <a:extLst>
            <a:ext uri="{FF2B5EF4-FFF2-40B4-BE49-F238E27FC236}">
              <a16:creationId xmlns:a16="http://schemas.microsoft.com/office/drawing/2014/main" id="{00000000-0008-0000-0000-00008F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56" name="Text Box 77">
          <a:extLst>
            <a:ext uri="{FF2B5EF4-FFF2-40B4-BE49-F238E27FC236}">
              <a16:creationId xmlns:a16="http://schemas.microsoft.com/office/drawing/2014/main" id="{00000000-0008-0000-0000-000090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57" name="Text Box 78">
          <a:extLst>
            <a:ext uri="{FF2B5EF4-FFF2-40B4-BE49-F238E27FC236}">
              <a16:creationId xmlns:a16="http://schemas.microsoft.com/office/drawing/2014/main" id="{00000000-0008-0000-0000-000091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58" name="Text Box 79">
          <a:extLst>
            <a:ext uri="{FF2B5EF4-FFF2-40B4-BE49-F238E27FC236}">
              <a16:creationId xmlns:a16="http://schemas.microsoft.com/office/drawing/2014/main" id="{00000000-0008-0000-0000-000092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59" name="Text Box 80">
          <a:extLst>
            <a:ext uri="{FF2B5EF4-FFF2-40B4-BE49-F238E27FC236}">
              <a16:creationId xmlns:a16="http://schemas.microsoft.com/office/drawing/2014/main" id="{00000000-0008-0000-0000-000093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60" name="Text Box 81">
          <a:extLst>
            <a:ext uri="{FF2B5EF4-FFF2-40B4-BE49-F238E27FC236}">
              <a16:creationId xmlns:a16="http://schemas.microsoft.com/office/drawing/2014/main" id="{00000000-0008-0000-0000-000094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61" name="Text Box 82">
          <a:extLst>
            <a:ext uri="{FF2B5EF4-FFF2-40B4-BE49-F238E27FC236}">
              <a16:creationId xmlns:a16="http://schemas.microsoft.com/office/drawing/2014/main" id="{00000000-0008-0000-0000-000095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62" name="Text Box 83">
          <a:extLst>
            <a:ext uri="{FF2B5EF4-FFF2-40B4-BE49-F238E27FC236}">
              <a16:creationId xmlns:a16="http://schemas.microsoft.com/office/drawing/2014/main" id="{00000000-0008-0000-0000-000096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63" name="Text Box 84">
          <a:extLst>
            <a:ext uri="{FF2B5EF4-FFF2-40B4-BE49-F238E27FC236}">
              <a16:creationId xmlns:a16="http://schemas.microsoft.com/office/drawing/2014/main" id="{00000000-0008-0000-0000-000097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64" name="Text Box 85">
          <a:extLst>
            <a:ext uri="{FF2B5EF4-FFF2-40B4-BE49-F238E27FC236}">
              <a16:creationId xmlns:a16="http://schemas.microsoft.com/office/drawing/2014/main" id="{00000000-0008-0000-0000-000098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65" name="Text Box 86">
          <a:extLst>
            <a:ext uri="{FF2B5EF4-FFF2-40B4-BE49-F238E27FC236}">
              <a16:creationId xmlns:a16="http://schemas.microsoft.com/office/drawing/2014/main" id="{00000000-0008-0000-0000-000099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66" name="Text Box 87">
          <a:extLst>
            <a:ext uri="{FF2B5EF4-FFF2-40B4-BE49-F238E27FC236}">
              <a16:creationId xmlns:a16="http://schemas.microsoft.com/office/drawing/2014/main" id="{00000000-0008-0000-0000-00009A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67" name="Text Box 88">
          <a:extLst>
            <a:ext uri="{FF2B5EF4-FFF2-40B4-BE49-F238E27FC236}">
              <a16:creationId xmlns:a16="http://schemas.microsoft.com/office/drawing/2014/main" id="{00000000-0008-0000-0000-00009B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68" name="Text Box 89">
          <a:extLst>
            <a:ext uri="{FF2B5EF4-FFF2-40B4-BE49-F238E27FC236}">
              <a16:creationId xmlns:a16="http://schemas.microsoft.com/office/drawing/2014/main" id="{00000000-0008-0000-0000-00009C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69" name="Text Box 90">
          <a:extLst>
            <a:ext uri="{FF2B5EF4-FFF2-40B4-BE49-F238E27FC236}">
              <a16:creationId xmlns:a16="http://schemas.microsoft.com/office/drawing/2014/main" id="{00000000-0008-0000-0000-00009D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70" name="Text Box 91">
          <a:extLst>
            <a:ext uri="{FF2B5EF4-FFF2-40B4-BE49-F238E27FC236}">
              <a16:creationId xmlns:a16="http://schemas.microsoft.com/office/drawing/2014/main" id="{00000000-0008-0000-0000-00009E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71" name="Text Box 92">
          <a:extLst>
            <a:ext uri="{FF2B5EF4-FFF2-40B4-BE49-F238E27FC236}">
              <a16:creationId xmlns:a16="http://schemas.microsoft.com/office/drawing/2014/main" id="{00000000-0008-0000-0000-00009F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72" name="Text Box 93">
          <a:extLst>
            <a:ext uri="{FF2B5EF4-FFF2-40B4-BE49-F238E27FC236}">
              <a16:creationId xmlns:a16="http://schemas.microsoft.com/office/drawing/2014/main" id="{00000000-0008-0000-0000-0000A0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73" name="Text Box 94">
          <a:extLst>
            <a:ext uri="{FF2B5EF4-FFF2-40B4-BE49-F238E27FC236}">
              <a16:creationId xmlns:a16="http://schemas.microsoft.com/office/drawing/2014/main" id="{00000000-0008-0000-0000-0000A1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74" name="Text Box 95">
          <a:extLst>
            <a:ext uri="{FF2B5EF4-FFF2-40B4-BE49-F238E27FC236}">
              <a16:creationId xmlns:a16="http://schemas.microsoft.com/office/drawing/2014/main" id="{00000000-0008-0000-0000-0000A2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75" name="Text Box 96">
          <a:extLst>
            <a:ext uri="{FF2B5EF4-FFF2-40B4-BE49-F238E27FC236}">
              <a16:creationId xmlns:a16="http://schemas.microsoft.com/office/drawing/2014/main" id="{00000000-0008-0000-0000-0000A3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76" name="Text Box 97">
          <a:extLst>
            <a:ext uri="{FF2B5EF4-FFF2-40B4-BE49-F238E27FC236}">
              <a16:creationId xmlns:a16="http://schemas.microsoft.com/office/drawing/2014/main" id="{00000000-0008-0000-0000-0000A4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77" name="Text Box 98">
          <a:extLst>
            <a:ext uri="{FF2B5EF4-FFF2-40B4-BE49-F238E27FC236}">
              <a16:creationId xmlns:a16="http://schemas.microsoft.com/office/drawing/2014/main" id="{00000000-0008-0000-0000-0000A5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678" name="Text Box 99">
          <a:extLst>
            <a:ext uri="{FF2B5EF4-FFF2-40B4-BE49-F238E27FC236}">
              <a16:creationId xmlns:a16="http://schemas.microsoft.com/office/drawing/2014/main" id="{00000000-0008-0000-0000-0000A6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679" name="Text Box 100">
          <a:extLst>
            <a:ext uri="{FF2B5EF4-FFF2-40B4-BE49-F238E27FC236}">
              <a16:creationId xmlns:a16="http://schemas.microsoft.com/office/drawing/2014/main" id="{00000000-0008-0000-0000-0000A7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80" name="Text Box 101">
          <a:extLst>
            <a:ext uri="{FF2B5EF4-FFF2-40B4-BE49-F238E27FC236}">
              <a16:creationId xmlns:a16="http://schemas.microsoft.com/office/drawing/2014/main" id="{00000000-0008-0000-0000-0000A8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81" name="Text Box 102">
          <a:extLst>
            <a:ext uri="{FF2B5EF4-FFF2-40B4-BE49-F238E27FC236}">
              <a16:creationId xmlns:a16="http://schemas.microsoft.com/office/drawing/2014/main" id="{00000000-0008-0000-0000-0000A9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82" name="Text Box 103">
          <a:extLst>
            <a:ext uri="{FF2B5EF4-FFF2-40B4-BE49-F238E27FC236}">
              <a16:creationId xmlns:a16="http://schemas.microsoft.com/office/drawing/2014/main" id="{00000000-0008-0000-0000-0000AA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83" name="Text Box 104">
          <a:extLst>
            <a:ext uri="{FF2B5EF4-FFF2-40B4-BE49-F238E27FC236}">
              <a16:creationId xmlns:a16="http://schemas.microsoft.com/office/drawing/2014/main" id="{00000000-0008-0000-0000-0000AB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84" name="Text Box 105">
          <a:extLst>
            <a:ext uri="{FF2B5EF4-FFF2-40B4-BE49-F238E27FC236}">
              <a16:creationId xmlns:a16="http://schemas.microsoft.com/office/drawing/2014/main" id="{00000000-0008-0000-0000-0000AC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85" name="Text Box 106">
          <a:extLst>
            <a:ext uri="{FF2B5EF4-FFF2-40B4-BE49-F238E27FC236}">
              <a16:creationId xmlns:a16="http://schemas.microsoft.com/office/drawing/2014/main" id="{00000000-0008-0000-0000-0000AD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86" name="Text Box 107">
          <a:extLst>
            <a:ext uri="{FF2B5EF4-FFF2-40B4-BE49-F238E27FC236}">
              <a16:creationId xmlns:a16="http://schemas.microsoft.com/office/drawing/2014/main" id="{00000000-0008-0000-0000-0000AE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87" name="Text Box 108">
          <a:extLst>
            <a:ext uri="{FF2B5EF4-FFF2-40B4-BE49-F238E27FC236}">
              <a16:creationId xmlns:a16="http://schemas.microsoft.com/office/drawing/2014/main" id="{00000000-0008-0000-0000-0000AF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88" name="Text Box 109">
          <a:extLst>
            <a:ext uri="{FF2B5EF4-FFF2-40B4-BE49-F238E27FC236}">
              <a16:creationId xmlns:a16="http://schemas.microsoft.com/office/drawing/2014/main" id="{00000000-0008-0000-0000-0000B0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89" name="Text Box 110">
          <a:extLst>
            <a:ext uri="{FF2B5EF4-FFF2-40B4-BE49-F238E27FC236}">
              <a16:creationId xmlns:a16="http://schemas.microsoft.com/office/drawing/2014/main" id="{00000000-0008-0000-0000-0000B1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90" name="Text Box 111">
          <a:extLst>
            <a:ext uri="{FF2B5EF4-FFF2-40B4-BE49-F238E27FC236}">
              <a16:creationId xmlns:a16="http://schemas.microsoft.com/office/drawing/2014/main" id="{00000000-0008-0000-0000-0000B2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91" name="Text Box 112">
          <a:extLst>
            <a:ext uri="{FF2B5EF4-FFF2-40B4-BE49-F238E27FC236}">
              <a16:creationId xmlns:a16="http://schemas.microsoft.com/office/drawing/2014/main" id="{00000000-0008-0000-0000-0000B3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92" name="Text Box 113">
          <a:extLst>
            <a:ext uri="{FF2B5EF4-FFF2-40B4-BE49-F238E27FC236}">
              <a16:creationId xmlns:a16="http://schemas.microsoft.com/office/drawing/2014/main" id="{00000000-0008-0000-0000-0000B4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93" name="Text Box 114">
          <a:extLst>
            <a:ext uri="{FF2B5EF4-FFF2-40B4-BE49-F238E27FC236}">
              <a16:creationId xmlns:a16="http://schemas.microsoft.com/office/drawing/2014/main" id="{00000000-0008-0000-0000-0000B5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694" name="Text Box 115">
          <a:extLst>
            <a:ext uri="{FF2B5EF4-FFF2-40B4-BE49-F238E27FC236}">
              <a16:creationId xmlns:a16="http://schemas.microsoft.com/office/drawing/2014/main" id="{00000000-0008-0000-0000-0000B6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695" name="Text Box 116">
          <a:extLst>
            <a:ext uri="{FF2B5EF4-FFF2-40B4-BE49-F238E27FC236}">
              <a16:creationId xmlns:a16="http://schemas.microsoft.com/office/drawing/2014/main" id="{00000000-0008-0000-0000-0000B7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696" name="Text Box 117">
          <a:extLst>
            <a:ext uri="{FF2B5EF4-FFF2-40B4-BE49-F238E27FC236}">
              <a16:creationId xmlns:a16="http://schemas.microsoft.com/office/drawing/2014/main" id="{00000000-0008-0000-0000-0000B8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97" name="Text Box 118">
          <a:extLst>
            <a:ext uri="{FF2B5EF4-FFF2-40B4-BE49-F238E27FC236}">
              <a16:creationId xmlns:a16="http://schemas.microsoft.com/office/drawing/2014/main" id="{00000000-0008-0000-0000-0000B9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98" name="Text Box 119">
          <a:extLst>
            <a:ext uri="{FF2B5EF4-FFF2-40B4-BE49-F238E27FC236}">
              <a16:creationId xmlns:a16="http://schemas.microsoft.com/office/drawing/2014/main" id="{00000000-0008-0000-0000-0000BA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699" name="Text Box 120">
          <a:extLst>
            <a:ext uri="{FF2B5EF4-FFF2-40B4-BE49-F238E27FC236}">
              <a16:creationId xmlns:a16="http://schemas.microsoft.com/office/drawing/2014/main" id="{00000000-0008-0000-0000-0000BB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00" name="Text Box 121">
          <a:extLst>
            <a:ext uri="{FF2B5EF4-FFF2-40B4-BE49-F238E27FC236}">
              <a16:creationId xmlns:a16="http://schemas.microsoft.com/office/drawing/2014/main" id="{00000000-0008-0000-0000-0000BC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01" name="Text Box 122">
          <a:extLst>
            <a:ext uri="{FF2B5EF4-FFF2-40B4-BE49-F238E27FC236}">
              <a16:creationId xmlns:a16="http://schemas.microsoft.com/office/drawing/2014/main" id="{00000000-0008-0000-0000-0000BD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02" name="Text Box 123">
          <a:extLst>
            <a:ext uri="{FF2B5EF4-FFF2-40B4-BE49-F238E27FC236}">
              <a16:creationId xmlns:a16="http://schemas.microsoft.com/office/drawing/2014/main" id="{00000000-0008-0000-0000-0000BE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03" name="Text Box 124">
          <a:extLst>
            <a:ext uri="{FF2B5EF4-FFF2-40B4-BE49-F238E27FC236}">
              <a16:creationId xmlns:a16="http://schemas.microsoft.com/office/drawing/2014/main" id="{00000000-0008-0000-0000-0000BF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04" name="Text Box 125">
          <a:extLst>
            <a:ext uri="{FF2B5EF4-FFF2-40B4-BE49-F238E27FC236}">
              <a16:creationId xmlns:a16="http://schemas.microsoft.com/office/drawing/2014/main" id="{00000000-0008-0000-0000-0000C0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05" name="Text Box 126">
          <a:extLst>
            <a:ext uri="{FF2B5EF4-FFF2-40B4-BE49-F238E27FC236}">
              <a16:creationId xmlns:a16="http://schemas.microsoft.com/office/drawing/2014/main" id="{00000000-0008-0000-0000-0000C1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06" name="Text Box 127">
          <a:extLst>
            <a:ext uri="{FF2B5EF4-FFF2-40B4-BE49-F238E27FC236}">
              <a16:creationId xmlns:a16="http://schemas.microsoft.com/office/drawing/2014/main" id="{00000000-0008-0000-0000-0000C2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07" name="Text Box 128">
          <a:extLst>
            <a:ext uri="{FF2B5EF4-FFF2-40B4-BE49-F238E27FC236}">
              <a16:creationId xmlns:a16="http://schemas.microsoft.com/office/drawing/2014/main" id="{00000000-0008-0000-0000-0000C3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08" name="Text Box 129">
          <a:extLst>
            <a:ext uri="{FF2B5EF4-FFF2-40B4-BE49-F238E27FC236}">
              <a16:creationId xmlns:a16="http://schemas.microsoft.com/office/drawing/2014/main" id="{00000000-0008-0000-0000-0000C4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09" name="Text Box 130">
          <a:extLst>
            <a:ext uri="{FF2B5EF4-FFF2-40B4-BE49-F238E27FC236}">
              <a16:creationId xmlns:a16="http://schemas.microsoft.com/office/drawing/2014/main" id="{00000000-0008-0000-0000-0000C5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10" name="Text Box 131">
          <a:extLst>
            <a:ext uri="{FF2B5EF4-FFF2-40B4-BE49-F238E27FC236}">
              <a16:creationId xmlns:a16="http://schemas.microsoft.com/office/drawing/2014/main" id="{00000000-0008-0000-0000-0000C6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11" name="Text Box 132">
          <a:extLst>
            <a:ext uri="{FF2B5EF4-FFF2-40B4-BE49-F238E27FC236}">
              <a16:creationId xmlns:a16="http://schemas.microsoft.com/office/drawing/2014/main" id="{00000000-0008-0000-0000-0000C7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12" name="Text Box 133">
          <a:extLst>
            <a:ext uri="{FF2B5EF4-FFF2-40B4-BE49-F238E27FC236}">
              <a16:creationId xmlns:a16="http://schemas.microsoft.com/office/drawing/2014/main" id="{00000000-0008-0000-0000-0000C8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13" name="Text Box 134">
          <a:extLst>
            <a:ext uri="{FF2B5EF4-FFF2-40B4-BE49-F238E27FC236}">
              <a16:creationId xmlns:a16="http://schemas.microsoft.com/office/drawing/2014/main" id="{00000000-0008-0000-0000-0000C9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14" name="Text Box 135">
          <a:extLst>
            <a:ext uri="{FF2B5EF4-FFF2-40B4-BE49-F238E27FC236}">
              <a16:creationId xmlns:a16="http://schemas.microsoft.com/office/drawing/2014/main" id="{00000000-0008-0000-0000-0000CA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15" name="Text Box 136">
          <a:extLst>
            <a:ext uri="{FF2B5EF4-FFF2-40B4-BE49-F238E27FC236}">
              <a16:creationId xmlns:a16="http://schemas.microsoft.com/office/drawing/2014/main" id="{00000000-0008-0000-0000-0000CB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16" name="Text Box 137">
          <a:extLst>
            <a:ext uri="{FF2B5EF4-FFF2-40B4-BE49-F238E27FC236}">
              <a16:creationId xmlns:a16="http://schemas.microsoft.com/office/drawing/2014/main" id="{00000000-0008-0000-0000-0000CC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17" name="Text Box 138">
          <a:extLst>
            <a:ext uri="{FF2B5EF4-FFF2-40B4-BE49-F238E27FC236}">
              <a16:creationId xmlns:a16="http://schemas.microsoft.com/office/drawing/2014/main" id="{00000000-0008-0000-0000-0000CD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18" name="Text Box 139">
          <a:extLst>
            <a:ext uri="{FF2B5EF4-FFF2-40B4-BE49-F238E27FC236}">
              <a16:creationId xmlns:a16="http://schemas.microsoft.com/office/drawing/2014/main" id="{00000000-0008-0000-0000-0000CE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19" name="Text Box 140">
          <a:extLst>
            <a:ext uri="{FF2B5EF4-FFF2-40B4-BE49-F238E27FC236}">
              <a16:creationId xmlns:a16="http://schemas.microsoft.com/office/drawing/2014/main" id="{00000000-0008-0000-0000-0000CF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20" name="Text Box 141">
          <a:extLst>
            <a:ext uri="{FF2B5EF4-FFF2-40B4-BE49-F238E27FC236}">
              <a16:creationId xmlns:a16="http://schemas.microsoft.com/office/drawing/2014/main" id="{00000000-0008-0000-0000-0000D0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21" name="Text Box 142">
          <a:extLst>
            <a:ext uri="{FF2B5EF4-FFF2-40B4-BE49-F238E27FC236}">
              <a16:creationId xmlns:a16="http://schemas.microsoft.com/office/drawing/2014/main" id="{00000000-0008-0000-0000-0000D1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22" name="Text Box 143">
          <a:extLst>
            <a:ext uri="{FF2B5EF4-FFF2-40B4-BE49-F238E27FC236}">
              <a16:creationId xmlns:a16="http://schemas.microsoft.com/office/drawing/2014/main" id="{00000000-0008-0000-0000-0000D2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23" name="Text Box 144">
          <a:extLst>
            <a:ext uri="{FF2B5EF4-FFF2-40B4-BE49-F238E27FC236}">
              <a16:creationId xmlns:a16="http://schemas.microsoft.com/office/drawing/2014/main" id="{00000000-0008-0000-0000-0000D3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24" name="Text Box 145">
          <a:extLst>
            <a:ext uri="{FF2B5EF4-FFF2-40B4-BE49-F238E27FC236}">
              <a16:creationId xmlns:a16="http://schemas.microsoft.com/office/drawing/2014/main" id="{00000000-0008-0000-0000-0000D4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25" name="Text Box 146">
          <a:extLst>
            <a:ext uri="{FF2B5EF4-FFF2-40B4-BE49-F238E27FC236}">
              <a16:creationId xmlns:a16="http://schemas.microsoft.com/office/drawing/2014/main" id="{00000000-0008-0000-0000-0000D5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26" name="Text Box 147">
          <a:extLst>
            <a:ext uri="{FF2B5EF4-FFF2-40B4-BE49-F238E27FC236}">
              <a16:creationId xmlns:a16="http://schemas.microsoft.com/office/drawing/2014/main" id="{00000000-0008-0000-0000-0000D6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727" name="Text Box 148">
          <a:extLst>
            <a:ext uri="{FF2B5EF4-FFF2-40B4-BE49-F238E27FC236}">
              <a16:creationId xmlns:a16="http://schemas.microsoft.com/office/drawing/2014/main" id="{00000000-0008-0000-0000-0000D7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728" name="Text Box 149">
          <a:extLst>
            <a:ext uri="{FF2B5EF4-FFF2-40B4-BE49-F238E27FC236}">
              <a16:creationId xmlns:a16="http://schemas.microsoft.com/office/drawing/2014/main" id="{00000000-0008-0000-0000-0000D8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29" name="Text Box 150">
          <a:extLst>
            <a:ext uri="{FF2B5EF4-FFF2-40B4-BE49-F238E27FC236}">
              <a16:creationId xmlns:a16="http://schemas.microsoft.com/office/drawing/2014/main" id="{00000000-0008-0000-0000-0000D9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30" name="Text Box 151">
          <a:extLst>
            <a:ext uri="{FF2B5EF4-FFF2-40B4-BE49-F238E27FC236}">
              <a16:creationId xmlns:a16="http://schemas.microsoft.com/office/drawing/2014/main" id="{00000000-0008-0000-0000-0000DA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31" name="Text Box 152">
          <a:extLst>
            <a:ext uri="{FF2B5EF4-FFF2-40B4-BE49-F238E27FC236}">
              <a16:creationId xmlns:a16="http://schemas.microsoft.com/office/drawing/2014/main" id="{00000000-0008-0000-0000-0000DB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32" name="Text Box 153">
          <a:extLst>
            <a:ext uri="{FF2B5EF4-FFF2-40B4-BE49-F238E27FC236}">
              <a16:creationId xmlns:a16="http://schemas.microsoft.com/office/drawing/2014/main" id="{00000000-0008-0000-0000-0000DC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33" name="Text Box 154">
          <a:extLst>
            <a:ext uri="{FF2B5EF4-FFF2-40B4-BE49-F238E27FC236}">
              <a16:creationId xmlns:a16="http://schemas.microsoft.com/office/drawing/2014/main" id="{00000000-0008-0000-0000-0000DD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34" name="Text Box 155">
          <a:extLst>
            <a:ext uri="{FF2B5EF4-FFF2-40B4-BE49-F238E27FC236}">
              <a16:creationId xmlns:a16="http://schemas.microsoft.com/office/drawing/2014/main" id="{00000000-0008-0000-0000-0000DE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35" name="Text Box 156">
          <a:extLst>
            <a:ext uri="{FF2B5EF4-FFF2-40B4-BE49-F238E27FC236}">
              <a16:creationId xmlns:a16="http://schemas.microsoft.com/office/drawing/2014/main" id="{00000000-0008-0000-0000-0000DF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36" name="Text Box 157">
          <a:extLst>
            <a:ext uri="{FF2B5EF4-FFF2-40B4-BE49-F238E27FC236}">
              <a16:creationId xmlns:a16="http://schemas.microsoft.com/office/drawing/2014/main" id="{00000000-0008-0000-0000-0000E0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37" name="Text Box 158">
          <a:extLst>
            <a:ext uri="{FF2B5EF4-FFF2-40B4-BE49-F238E27FC236}">
              <a16:creationId xmlns:a16="http://schemas.microsoft.com/office/drawing/2014/main" id="{00000000-0008-0000-0000-0000E1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38" name="Text Box 159">
          <a:extLst>
            <a:ext uri="{FF2B5EF4-FFF2-40B4-BE49-F238E27FC236}">
              <a16:creationId xmlns:a16="http://schemas.microsoft.com/office/drawing/2014/main" id="{00000000-0008-0000-0000-0000E2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39" name="Text Box 160">
          <a:extLst>
            <a:ext uri="{FF2B5EF4-FFF2-40B4-BE49-F238E27FC236}">
              <a16:creationId xmlns:a16="http://schemas.microsoft.com/office/drawing/2014/main" id="{00000000-0008-0000-0000-0000E3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40" name="Text Box 161">
          <a:extLst>
            <a:ext uri="{FF2B5EF4-FFF2-40B4-BE49-F238E27FC236}">
              <a16:creationId xmlns:a16="http://schemas.microsoft.com/office/drawing/2014/main" id="{00000000-0008-0000-0000-0000E4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41" name="Text Box 162">
          <a:extLst>
            <a:ext uri="{FF2B5EF4-FFF2-40B4-BE49-F238E27FC236}">
              <a16:creationId xmlns:a16="http://schemas.microsoft.com/office/drawing/2014/main" id="{00000000-0008-0000-0000-0000E5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42" name="Text Box 163">
          <a:extLst>
            <a:ext uri="{FF2B5EF4-FFF2-40B4-BE49-F238E27FC236}">
              <a16:creationId xmlns:a16="http://schemas.microsoft.com/office/drawing/2014/main" id="{00000000-0008-0000-0000-0000E6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43" name="Text Box 164">
          <a:extLst>
            <a:ext uri="{FF2B5EF4-FFF2-40B4-BE49-F238E27FC236}">
              <a16:creationId xmlns:a16="http://schemas.microsoft.com/office/drawing/2014/main" id="{00000000-0008-0000-0000-0000E7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744" name="Text Box 165">
          <a:extLst>
            <a:ext uri="{FF2B5EF4-FFF2-40B4-BE49-F238E27FC236}">
              <a16:creationId xmlns:a16="http://schemas.microsoft.com/office/drawing/2014/main" id="{00000000-0008-0000-0000-0000E8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745" name="Text Box 166">
          <a:extLst>
            <a:ext uri="{FF2B5EF4-FFF2-40B4-BE49-F238E27FC236}">
              <a16:creationId xmlns:a16="http://schemas.microsoft.com/office/drawing/2014/main" id="{00000000-0008-0000-0000-0000E902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46" name="Text Box 167">
          <a:extLst>
            <a:ext uri="{FF2B5EF4-FFF2-40B4-BE49-F238E27FC236}">
              <a16:creationId xmlns:a16="http://schemas.microsoft.com/office/drawing/2014/main" id="{00000000-0008-0000-0000-0000EA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47" name="Text Box 168">
          <a:extLst>
            <a:ext uri="{FF2B5EF4-FFF2-40B4-BE49-F238E27FC236}">
              <a16:creationId xmlns:a16="http://schemas.microsoft.com/office/drawing/2014/main" id="{00000000-0008-0000-0000-0000EB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48" name="Text Box 169">
          <a:extLst>
            <a:ext uri="{FF2B5EF4-FFF2-40B4-BE49-F238E27FC236}">
              <a16:creationId xmlns:a16="http://schemas.microsoft.com/office/drawing/2014/main" id="{00000000-0008-0000-0000-0000EC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49" name="Text Box 170">
          <a:extLst>
            <a:ext uri="{FF2B5EF4-FFF2-40B4-BE49-F238E27FC236}">
              <a16:creationId xmlns:a16="http://schemas.microsoft.com/office/drawing/2014/main" id="{00000000-0008-0000-0000-0000ED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50" name="Text Box 171">
          <a:extLst>
            <a:ext uri="{FF2B5EF4-FFF2-40B4-BE49-F238E27FC236}">
              <a16:creationId xmlns:a16="http://schemas.microsoft.com/office/drawing/2014/main" id="{00000000-0008-0000-0000-0000EE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51" name="Text Box 172">
          <a:extLst>
            <a:ext uri="{FF2B5EF4-FFF2-40B4-BE49-F238E27FC236}">
              <a16:creationId xmlns:a16="http://schemas.microsoft.com/office/drawing/2014/main" id="{00000000-0008-0000-0000-0000EF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52" name="Text Box 173">
          <a:extLst>
            <a:ext uri="{FF2B5EF4-FFF2-40B4-BE49-F238E27FC236}">
              <a16:creationId xmlns:a16="http://schemas.microsoft.com/office/drawing/2014/main" id="{00000000-0008-0000-0000-0000F0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53" name="Text Box 174">
          <a:extLst>
            <a:ext uri="{FF2B5EF4-FFF2-40B4-BE49-F238E27FC236}">
              <a16:creationId xmlns:a16="http://schemas.microsoft.com/office/drawing/2014/main" id="{00000000-0008-0000-0000-0000F1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54" name="Text Box 175">
          <a:extLst>
            <a:ext uri="{FF2B5EF4-FFF2-40B4-BE49-F238E27FC236}">
              <a16:creationId xmlns:a16="http://schemas.microsoft.com/office/drawing/2014/main" id="{00000000-0008-0000-0000-0000F2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55" name="Text Box 176">
          <a:extLst>
            <a:ext uri="{FF2B5EF4-FFF2-40B4-BE49-F238E27FC236}">
              <a16:creationId xmlns:a16="http://schemas.microsoft.com/office/drawing/2014/main" id="{00000000-0008-0000-0000-0000F3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56" name="Text Box 177">
          <a:extLst>
            <a:ext uri="{FF2B5EF4-FFF2-40B4-BE49-F238E27FC236}">
              <a16:creationId xmlns:a16="http://schemas.microsoft.com/office/drawing/2014/main" id="{00000000-0008-0000-0000-0000F4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57" name="Text Box 178">
          <a:extLst>
            <a:ext uri="{FF2B5EF4-FFF2-40B4-BE49-F238E27FC236}">
              <a16:creationId xmlns:a16="http://schemas.microsoft.com/office/drawing/2014/main" id="{00000000-0008-0000-0000-0000F5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58" name="Text Box 179">
          <a:extLst>
            <a:ext uri="{FF2B5EF4-FFF2-40B4-BE49-F238E27FC236}">
              <a16:creationId xmlns:a16="http://schemas.microsoft.com/office/drawing/2014/main" id="{00000000-0008-0000-0000-0000F6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59" name="Text Box 180">
          <a:extLst>
            <a:ext uri="{FF2B5EF4-FFF2-40B4-BE49-F238E27FC236}">
              <a16:creationId xmlns:a16="http://schemas.microsoft.com/office/drawing/2014/main" id="{00000000-0008-0000-0000-0000F7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60" name="Text Box 181">
          <a:extLst>
            <a:ext uri="{FF2B5EF4-FFF2-40B4-BE49-F238E27FC236}">
              <a16:creationId xmlns:a16="http://schemas.microsoft.com/office/drawing/2014/main" id="{00000000-0008-0000-0000-0000F8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61" name="Text Box 182">
          <a:extLst>
            <a:ext uri="{FF2B5EF4-FFF2-40B4-BE49-F238E27FC236}">
              <a16:creationId xmlns:a16="http://schemas.microsoft.com/office/drawing/2014/main" id="{00000000-0008-0000-0000-0000F9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62" name="Text Box 183">
          <a:extLst>
            <a:ext uri="{FF2B5EF4-FFF2-40B4-BE49-F238E27FC236}">
              <a16:creationId xmlns:a16="http://schemas.microsoft.com/office/drawing/2014/main" id="{00000000-0008-0000-0000-0000FA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63" name="Text Box 184">
          <a:extLst>
            <a:ext uri="{FF2B5EF4-FFF2-40B4-BE49-F238E27FC236}">
              <a16:creationId xmlns:a16="http://schemas.microsoft.com/office/drawing/2014/main" id="{00000000-0008-0000-0000-0000FB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64" name="Text Box 185">
          <a:extLst>
            <a:ext uri="{FF2B5EF4-FFF2-40B4-BE49-F238E27FC236}">
              <a16:creationId xmlns:a16="http://schemas.microsoft.com/office/drawing/2014/main" id="{00000000-0008-0000-0000-0000FC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65" name="Text Box 186">
          <a:extLst>
            <a:ext uri="{FF2B5EF4-FFF2-40B4-BE49-F238E27FC236}">
              <a16:creationId xmlns:a16="http://schemas.microsoft.com/office/drawing/2014/main" id="{00000000-0008-0000-0000-0000FD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66" name="Text Box 187">
          <a:extLst>
            <a:ext uri="{FF2B5EF4-FFF2-40B4-BE49-F238E27FC236}">
              <a16:creationId xmlns:a16="http://schemas.microsoft.com/office/drawing/2014/main" id="{00000000-0008-0000-0000-0000FE02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67" name="Text Box 188">
          <a:extLst>
            <a:ext uri="{FF2B5EF4-FFF2-40B4-BE49-F238E27FC236}">
              <a16:creationId xmlns:a16="http://schemas.microsoft.com/office/drawing/2014/main" id="{00000000-0008-0000-0000-0000FF02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68" name="Text Box 189">
          <a:extLst>
            <a:ext uri="{FF2B5EF4-FFF2-40B4-BE49-F238E27FC236}">
              <a16:creationId xmlns:a16="http://schemas.microsoft.com/office/drawing/2014/main" id="{00000000-0008-0000-0000-00000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69" name="Text Box 190">
          <a:extLst>
            <a:ext uri="{FF2B5EF4-FFF2-40B4-BE49-F238E27FC236}">
              <a16:creationId xmlns:a16="http://schemas.microsoft.com/office/drawing/2014/main" id="{00000000-0008-0000-0000-00000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70" name="Text Box 191">
          <a:extLst>
            <a:ext uri="{FF2B5EF4-FFF2-40B4-BE49-F238E27FC236}">
              <a16:creationId xmlns:a16="http://schemas.microsoft.com/office/drawing/2014/main" id="{00000000-0008-0000-0000-00000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71" name="Text Box 192">
          <a:extLst>
            <a:ext uri="{FF2B5EF4-FFF2-40B4-BE49-F238E27FC236}">
              <a16:creationId xmlns:a16="http://schemas.microsoft.com/office/drawing/2014/main" id="{00000000-0008-0000-0000-000003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72" name="Text Box 194">
          <a:extLst>
            <a:ext uri="{FF2B5EF4-FFF2-40B4-BE49-F238E27FC236}">
              <a16:creationId xmlns:a16="http://schemas.microsoft.com/office/drawing/2014/main" id="{00000000-0008-0000-0000-000004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73" name="Text Box 195">
          <a:extLst>
            <a:ext uri="{FF2B5EF4-FFF2-40B4-BE49-F238E27FC236}">
              <a16:creationId xmlns:a16="http://schemas.microsoft.com/office/drawing/2014/main" id="{00000000-0008-0000-0000-000005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774" name="Text Box 2">
          <a:extLst>
            <a:ext uri="{FF2B5EF4-FFF2-40B4-BE49-F238E27FC236}">
              <a16:creationId xmlns:a16="http://schemas.microsoft.com/office/drawing/2014/main" id="{00000000-0008-0000-0000-000006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75" name="Text Box 3">
          <a:extLst>
            <a:ext uri="{FF2B5EF4-FFF2-40B4-BE49-F238E27FC236}">
              <a16:creationId xmlns:a16="http://schemas.microsoft.com/office/drawing/2014/main" id="{00000000-0008-0000-0000-000007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76" name="Text Box 4">
          <a:extLst>
            <a:ext uri="{FF2B5EF4-FFF2-40B4-BE49-F238E27FC236}">
              <a16:creationId xmlns:a16="http://schemas.microsoft.com/office/drawing/2014/main" id="{00000000-0008-0000-0000-000008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77" name="Text Box 5">
          <a:extLst>
            <a:ext uri="{FF2B5EF4-FFF2-40B4-BE49-F238E27FC236}">
              <a16:creationId xmlns:a16="http://schemas.microsoft.com/office/drawing/2014/main" id="{00000000-0008-0000-0000-000009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78" name="Text Box 6">
          <a:extLst>
            <a:ext uri="{FF2B5EF4-FFF2-40B4-BE49-F238E27FC236}">
              <a16:creationId xmlns:a16="http://schemas.microsoft.com/office/drawing/2014/main" id="{00000000-0008-0000-0000-00000A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79" name="Text Box 7">
          <a:extLst>
            <a:ext uri="{FF2B5EF4-FFF2-40B4-BE49-F238E27FC236}">
              <a16:creationId xmlns:a16="http://schemas.microsoft.com/office/drawing/2014/main" id="{00000000-0008-0000-0000-00000B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80" name="Text Box 8">
          <a:extLst>
            <a:ext uri="{FF2B5EF4-FFF2-40B4-BE49-F238E27FC236}">
              <a16:creationId xmlns:a16="http://schemas.microsoft.com/office/drawing/2014/main" id="{00000000-0008-0000-0000-00000C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81" name="Text Box 9">
          <a:extLst>
            <a:ext uri="{FF2B5EF4-FFF2-40B4-BE49-F238E27FC236}">
              <a16:creationId xmlns:a16="http://schemas.microsoft.com/office/drawing/2014/main" id="{00000000-0008-0000-0000-00000D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82" name="Text Box 10">
          <a:extLst>
            <a:ext uri="{FF2B5EF4-FFF2-40B4-BE49-F238E27FC236}">
              <a16:creationId xmlns:a16="http://schemas.microsoft.com/office/drawing/2014/main" id="{00000000-0008-0000-0000-00000E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83" name="Text Box 11">
          <a:extLst>
            <a:ext uri="{FF2B5EF4-FFF2-40B4-BE49-F238E27FC236}">
              <a16:creationId xmlns:a16="http://schemas.microsoft.com/office/drawing/2014/main" id="{00000000-0008-0000-0000-00000F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84" name="Text Box 12">
          <a:extLst>
            <a:ext uri="{FF2B5EF4-FFF2-40B4-BE49-F238E27FC236}">
              <a16:creationId xmlns:a16="http://schemas.microsoft.com/office/drawing/2014/main" id="{00000000-0008-0000-0000-00001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85" name="Text Box 13">
          <a:extLst>
            <a:ext uri="{FF2B5EF4-FFF2-40B4-BE49-F238E27FC236}">
              <a16:creationId xmlns:a16="http://schemas.microsoft.com/office/drawing/2014/main" id="{00000000-0008-0000-0000-00001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86" name="Text Box 14">
          <a:extLst>
            <a:ext uri="{FF2B5EF4-FFF2-40B4-BE49-F238E27FC236}">
              <a16:creationId xmlns:a16="http://schemas.microsoft.com/office/drawing/2014/main" id="{00000000-0008-0000-0000-00001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87" name="Text Box 15">
          <a:extLst>
            <a:ext uri="{FF2B5EF4-FFF2-40B4-BE49-F238E27FC236}">
              <a16:creationId xmlns:a16="http://schemas.microsoft.com/office/drawing/2014/main" id="{00000000-0008-0000-0000-000013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88" name="Text Box 16">
          <a:extLst>
            <a:ext uri="{FF2B5EF4-FFF2-40B4-BE49-F238E27FC236}">
              <a16:creationId xmlns:a16="http://schemas.microsoft.com/office/drawing/2014/main" id="{00000000-0008-0000-0000-000014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89" name="Text Box 17">
          <a:extLst>
            <a:ext uri="{FF2B5EF4-FFF2-40B4-BE49-F238E27FC236}">
              <a16:creationId xmlns:a16="http://schemas.microsoft.com/office/drawing/2014/main" id="{00000000-0008-0000-0000-000015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790" name="Text Box 18">
          <a:extLst>
            <a:ext uri="{FF2B5EF4-FFF2-40B4-BE49-F238E27FC236}">
              <a16:creationId xmlns:a16="http://schemas.microsoft.com/office/drawing/2014/main" id="{00000000-0008-0000-0000-000016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791" name="Text Box 19">
          <a:extLst>
            <a:ext uri="{FF2B5EF4-FFF2-40B4-BE49-F238E27FC236}">
              <a16:creationId xmlns:a16="http://schemas.microsoft.com/office/drawing/2014/main" id="{00000000-0008-0000-0000-000017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92" name="Text Box 20">
          <a:extLst>
            <a:ext uri="{FF2B5EF4-FFF2-40B4-BE49-F238E27FC236}">
              <a16:creationId xmlns:a16="http://schemas.microsoft.com/office/drawing/2014/main" id="{00000000-0008-0000-0000-000018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93" name="Text Box 21">
          <a:extLst>
            <a:ext uri="{FF2B5EF4-FFF2-40B4-BE49-F238E27FC236}">
              <a16:creationId xmlns:a16="http://schemas.microsoft.com/office/drawing/2014/main" id="{00000000-0008-0000-0000-000019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94" name="Text Box 22">
          <a:extLst>
            <a:ext uri="{FF2B5EF4-FFF2-40B4-BE49-F238E27FC236}">
              <a16:creationId xmlns:a16="http://schemas.microsoft.com/office/drawing/2014/main" id="{00000000-0008-0000-0000-00001A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95" name="Text Box 23">
          <a:extLst>
            <a:ext uri="{FF2B5EF4-FFF2-40B4-BE49-F238E27FC236}">
              <a16:creationId xmlns:a16="http://schemas.microsoft.com/office/drawing/2014/main" id="{00000000-0008-0000-0000-00001B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96" name="Text Box 24">
          <a:extLst>
            <a:ext uri="{FF2B5EF4-FFF2-40B4-BE49-F238E27FC236}">
              <a16:creationId xmlns:a16="http://schemas.microsoft.com/office/drawing/2014/main" id="{00000000-0008-0000-0000-00001C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797" name="Text Box 25">
          <a:extLst>
            <a:ext uri="{FF2B5EF4-FFF2-40B4-BE49-F238E27FC236}">
              <a16:creationId xmlns:a16="http://schemas.microsoft.com/office/drawing/2014/main" id="{00000000-0008-0000-0000-00001D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98" name="Text Box 26">
          <a:extLst>
            <a:ext uri="{FF2B5EF4-FFF2-40B4-BE49-F238E27FC236}">
              <a16:creationId xmlns:a16="http://schemas.microsoft.com/office/drawing/2014/main" id="{00000000-0008-0000-0000-00001E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799" name="Text Box 27">
          <a:extLst>
            <a:ext uri="{FF2B5EF4-FFF2-40B4-BE49-F238E27FC236}">
              <a16:creationId xmlns:a16="http://schemas.microsoft.com/office/drawing/2014/main" id="{00000000-0008-0000-0000-00001F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00" name="Text Box 28">
          <a:extLst>
            <a:ext uri="{FF2B5EF4-FFF2-40B4-BE49-F238E27FC236}">
              <a16:creationId xmlns:a16="http://schemas.microsoft.com/office/drawing/2014/main" id="{00000000-0008-0000-0000-00002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01" name="Text Box 29">
          <a:extLst>
            <a:ext uri="{FF2B5EF4-FFF2-40B4-BE49-F238E27FC236}">
              <a16:creationId xmlns:a16="http://schemas.microsoft.com/office/drawing/2014/main" id="{00000000-0008-0000-0000-00002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02" name="Text Box 30">
          <a:extLst>
            <a:ext uri="{FF2B5EF4-FFF2-40B4-BE49-F238E27FC236}">
              <a16:creationId xmlns:a16="http://schemas.microsoft.com/office/drawing/2014/main" id="{00000000-0008-0000-0000-00002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03" name="Text Box 31">
          <a:extLst>
            <a:ext uri="{FF2B5EF4-FFF2-40B4-BE49-F238E27FC236}">
              <a16:creationId xmlns:a16="http://schemas.microsoft.com/office/drawing/2014/main" id="{00000000-0008-0000-0000-000023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04" name="Text Box 32">
          <a:extLst>
            <a:ext uri="{FF2B5EF4-FFF2-40B4-BE49-F238E27FC236}">
              <a16:creationId xmlns:a16="http://schemas.microsoft.com/office/drawing/2014/main" id="{00000000-0008-0000-0000-000024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05" name="Text Box 33">
          <a:extLst>
            <a:ext uri="{FF2B5EF4-FFF2-40B4-BE49-F238E27FC236}">
              <a16:creationId xmlns:a16="http://schemas.microsoft.com/office/drawing/2014/main" id="{00000000-0008-0000-0000-000025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06" name="Text Box 34">
          <a:extLst>
            <a:ext uri="{FF2B5EF4-FFF2-40B4-BE49-F238E27FC236}">
              <a16:creationId xmlns:a16="http://schemas.microsoft.com/office/drawing/2014/main" id="{00000000-0008-0000-0000-000026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07" name="Text Box 35">
          <a:extLst>
            <a:ext uri="{FF2B5EF4-FFF2-40B4-BE49-F238E27FC236}">
              <a16:creationId xmlns:a16="http://schemas.microsoft.com/office/drawing/2014/main" id="{00000000-0008-0000-0000-000027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08" name="Text Box 36">
          <a:extLst>
            <a:ext uri="{FF2B5EF4-FFF2-40B4-BE49-F238E27FC236}">
              <a16:creationId xmlns:a16="http://schemas.microsoft.com/office/drawing/2014/main" id="{00000000-0008-0000-0000-000028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09" name="Text Box 37">
          <a:extLst>
            <a:ext uri="{FF2B5EF4-FFF2-40B4-BE49-F238E27FC236}">
              <a16:creationId xmlns:a16="http://schemas.microsoft.com/office/drawing/2014/main" id="{00000000-0008-0000-0000-000029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10" name="Text Box 38">
          <a:extLst>
            <a:ext uri="{FF2B5EF4-FFF2-40B4-BE49-F238E27FC236}">
              <a16:creationId xmlns:a16="http://schemas.microsoft.com/office/drawing/2014/main" id="{00000000-0008-0000-0000-00002A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11" name="Text Box 39">
          <a:extLst>
            <a:ext uri="{FF2B5EF4-FFF2-40B4-BE49-F238E27FC236}">
              <a16:creationId xmlns:a16="http://schemas.microsoft.com/office/drawing/2014/main" id="{00000000-0008-0000-0000-00002B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12" name="Text Box 40">
          <a:extLst>
            <a:ext uri="{FF2B5EF4-FFF2-40B4-BE49-F238E27FC236}">
              <a16:creationId xmlns:a16="http://schemas.microsoft.com/office/drawing/2014/main" id="{00000000-0008-0000-0000-00002C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13" name="Text Box 41">
          <a:extLst>
            <a:ext uri="{FF2B5EF4-FFF2-40B4-BE49-F238E27FC236}">
              <a16:creationId xmlns:a16="http://schemas.microsoft.com/office/drawing/2014/main" id="{00000000-0008-0000-0000-00002D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14" name="Text Box 42">
          <a:extLst>
            <a:ext uri="{FF2B5EF4-FFF2-40B4-BE49-F238E27FC236}">
              <a16:creationId xmlns:a16="http://schemas.microsoft.com/office/drawing/2014/main" id="{00000000-0008-0000-0000-00002E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15" name="Text Box 43">
          <a:extLst>
            <a:ext uri="{FF2B5EF4-FFF2-40B4-BE49-F238E27FC236}">
              <a16:creationId xmlns:a16="http://schemas.microsoft.com/office/drawing/2014/main" id="{00000000-0008-0000-0000-00002F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16" name="Text Box 44">
          <a:extLst>
            <a:ext uri="{FF2B5EF4-FFF2-40B4-BE49-F238E27FC236}">
              <a16:creationId xmlns:a16="http://schemas.microsoft.com/office/drawing/2014/main" id="{00000000-0008-0000-0000-00003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17" name="Text Box 45">
          <a:extLst>
            <a:ext uri="{FF2B5EF4-FFF2-40B4-BE49-F238E27FC236}">
              <a16:creationId xmlns:a16="http://schemas.microsoft.com/office/drawing/2014/main" id="{00000000-0008-0000-0000-00003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18" name="Text Box 46">
          <a:extLst>
            <a:ext uri="{FF2B5EF4-FFF2-40B4-BE49-F238E27FC236}">
              <a16:creationId xmlns:a16="http://schemas.microsoft.com/office/drawing/2014/main" id="{00000000-0008-0000-0000-00003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19" name="Text Box 47">
          <a:extLst>
            <a:ext uri="{FF2B5EF4-FFF2-40B4-BE49-F238E27FC236}">
              <a16:creationId xmlns:a16="http://schemas.microsoft.com/office/drawing/2014/main" id="{00000000-0008-0000-0000-000033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20" name="Text Box 48">
          <a:extLst>
            <a:ext uri="{FF2B5EF4-FFF2-40B4-BE49-F238E27FC236}">
              <a16:creationId xmlns:a16="http://schemas.microsoft.com/office/drawing/2014/main" id="{00000000-0008-0000-0000-000034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21" name="Text Box 49">
          <a:extLst>
            <a:ext uri="{FF2B5EF4-FFF2-40B4-BE49-F238E27FC236}">
              <a16:creationId xmlns:a16="http://schemas.microsoft.com/office/drawing/2014/main" id="{00000000-0008-0000-0000-000035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822" name="Text Box 50">
          <a:extLst>
            <a:ext uri="{FF2B5EF4-FFF2-40B4-BE49-F238E27FC236}">
              <a16:creationId xmlns:a16="http://schemas.microsoft.com/office/drawing/2014/main" id="{00000000-0008-0000-0000-000036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823" name="Text Box 51">
          <a:extLst>
            <a:ext uri="{FF2B5EF4-FFF2-40B4-BE49-F238E27FC236}">
              <a16:creationId xmlns:a16="http://schemas.microsoft.com/office/drawing/2014/main" id="{00000000-0008-0000-0000-000037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24" name="Text Box 52">
          <a:extLst>
            <a:ext uri="{FF2B5EF4-FFF2-40B4-BE49-F238E27FC236}">
              <a16:creationId xmlns:a16="http://schemas.microsoft.com/office/drawing/2014/main" id="{00000000-0008-0000-0000-000038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25" name="Text Box 53">
          <a:extLst>
            <a:ext uri="{FF2B5EF4-FFF2-40B4-BE49-F238E27FC236}">
              <a16:creationId xmlns:a16="http://schemas.microsoft.com/office/drawing/2014/main" id="{00000000-0008-0000-0000-000039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26" name="Text Box 54">
          <a:extLst>
            <a:ext uri="{FF2B5EF4-FFF2-40B4-BE49-F238E27FC236}">
              <a16:creationId xmlns:a16="http://schemas.microsoft.com/office/drawing/2014/main" id="{00000000-0008-0000-0000-00003A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27" name="Text Box 55">
          <a:extLst>
            <a:ext uri="{FF2B5EF4-FFF2-40B4-BE49-F238E27FC236}">
              <a16:creationId xmlns:a16="http://schemas.microsoft.com/office/drawing/2014/main" id="{00000000-0008-0000-0000-00003B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28" name="Text Box 56">
          <a:extLst>
            <a:ext uri="{FF2B5EF4-FFF2-40B4-BE49-F238E27FC236}">
              <a16:creationId xmlns:a16="http://schemas.microsoft.com/office/drawing/2014/main" id="{00000000-0008-0000-0000-00003C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29" name="Text Box 57">
          <a:extLst>
            <a:ext uri="{FF2B5EF4-FFF2-40B4-BE49-F238E27FC236}">
              <a16:creationId xmlns:a16="http://schemas.microsoft.com/office/drawing/2014/main" id="{00000000-0008-0000-0000-00003D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30" name="Text Box 58">
          <a:extLst>
            <a:ext uri="{FF2B5EF4-FFF2-40B4-BE49-F238E27FC236}">
              <a16:creationId xmlns:a16="http://schemas.microsoft.com/office/drawing/2014/main" id="{00000000-0008-0000-0000-00003E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31" name="Text Box 59">
          <a:extLst>
            <a:ext uri="{FF2B5EF4-FFF2-40B4-BE49-F238E27FC236}">
              <a16:creationId xmlns:a16="http://schemas.microsoft.com/office/drawing/2014/main" id="{00000000-0008-0000-0000-00003F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32" name="Text Box 60">
          <a:extLst>
            <a:ext uri="{FF2B5EF4-FFF2-40B4-BE49-F238E27FC236}">
              <a16:creationId xmlns:a16="http://schemas.microsoft.com/office/drawing/2014/main" id="{00000000-0008-0000-0000-00004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33" name="Text Box 61">
          <a:extLst>
            <a:ext uri="{FF2B5EF4-FFF2-40B4-BE49-F238E27FC236}">
              <a16:creationId xmlns:a16="http://schemas.microsoft.com/office/drawing/2014/main" id="{00000000-0008-0000-0000-00004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34" name="Text Box 62">
          <a:extLst>
            <a:ext uri="{FF2B5EF4-FFF2-40B4-BE49-F238E27FC236}">
              <a16:creationId xmlns:a16="http://schemas.microsoft.com/office/drawing/2014/main" id="{00000000-0008-0000-0000-00004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35" name="Text Box 63">
          <a:extLst>
            <a:ext uri="{FF2B5EF4-FFF2-40B4-BE49-F238E27FC236}">
              <a16:creationId xmlns:a16="http://schemas.microsoft.com/office/drawing/2014/main" id="{00000000-0008-0000-0000-000043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36" name="Text Box 64">
          <a:extLst>
            <a:ext uri="{FF2B5EF4-FFF2-40B4-BE49-F238E27FC236}">
              <a16:creationId xmlns:a16="http://schemas.microsoft.com/office/drawing/2014/main" id="{00000000-0008-0000-0000-000044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37" name="Text Box 65">
          <a:extLst>
            <a:ext uri="{FF2B5EF4-FFF2-40B4-BE49-F238E27FC236}">
              <a16:creationId xmlns:a16="http://schemas.microsoft.com/office/drawing/2014/main" id="{00000000-0008-0000-0000-000045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38" name="Text Box 66">
          <a:extLst>
            <a:ext uri="{FF2B5EF4-FFF2-40B4-BE49-F238E27FC236}">
              <a16:creationId xmlns:a16="http://schemas.microsoft.com/office/drawing/2014/main" id="{00000000-0008-0000-0000-000046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839" name="Text Box 67">
          <a:extLst>
            <a:ext uri="{FF2B5EF4-FFF2-40B4-BE49-F238E27FC236}">
              <a16:creationId xmlns:a16="http://schemas.microsoft.com/office/drawing/2014/main" id="{00000000-0008-0000-0000-000047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840" name="Text Box 68">
          <a:extLst>
            <a:ext uri="{FF2B5EF4-FFF2-40B4-BE49-F238E27FC236}">
              <a16:creationId xmlns:a16="http://schemas.microsoft.com/office/drawing/2014/main" id="{00000000-0008-0000-0000-000048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41" name="Text Box 69">
          <a:extLst>
            <a:ext uri="{FF2B5EF4-FFF2-40B4-BE49-F238E27FC236}">
              <a16:creationId xmlns:a16="http://schemas.microsoft.com/office/drawing/2014/main" id="{00000000-0008-0000-0000-000049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42" name="Text Box 70">
          <a:extLst>
            <a:ext uri="{FF2B5EF4-FFF2-40B4-BE49-F238E27FC236}">
              <a16:creationId xmlns:a16="http://schemas.microsoft.com/office/drawing/2014/main" id="{00000000-0008-0000-0000-00004A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43" name="Text Box 71">
          <a:extLst>
            <a:ext uri="{FF2B5EF4-FFF2-40B4-BE49-F238E27FC236}">
              <a16:creationId xmlns:a16="http://schemas.microsoft.com/office/drawing/2014/main" id="{00000000-0008-0000-0000-00004B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44" name="Text Box 72">
          <a:extLst>
            <a:ext uri="{FF2B5EF4-FFF2-40B4-BE49-F238E27FC236}">
              <a16:creationId xmlns:a16="http://schemas.microsoft.com/office/drawing/2014/main" id="{00000000-0008-0000-0000-00004C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45" name="Text Box 73">
          <a:extLst>
            <a:ext uri="{FF2B5EF4-FFF2-40B4-BE49-F238E27FC236}">
              <a16:creationId xmlns:a16="http://schemas.microsoft.com/office/drawing/2014/main" id="{00000000-0008-0000-0000-00004D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46" name="Text Box 74">
          <a:extLst>
            <a:ext uri="{FF2B5EF4-FFF2-40B4-BE49-F238E27FC236}">
              <a16:creationId xmlns:a16="http://schemas.microsoft.com/office/drawing/2014/main" id="{00000000-0008-0000-0000-00004E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47" name="Text Box 75">
          <a:extLst>
            <a:ext uri="{FF2B5EF4-FFF2-40B4-BE49-F238E27FC236}">
              <a16:creationId xmlns:a16="http://schemas.microsoft.com/office/drawing/2014/main" id="{00000000-0008-0000-0000-00004F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48" name="Text Box 76">
          <a:extLst>
            <a:ext uri="{FF2B5EF4-FFF2-40B4-BE49-F238E27FC236}">
              <a16:creationId xmlns:a16="http://schemas.microsoft.com/office/drawing/2014/main" id="{00000000-0008-0000-0000-00005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49" name="Text Box 77">
          <a:extLst>
            <a:ext uri="{FF2B5EF4-FFF2-40B4-BE49-F238E27FC236}">
              <a16:creationId xmlns:a16="http://schemas.microsoft.com/office/drawing/2014/main" id="{00000000-0008-0000-0000-00005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50" name="Text Box 78">
          <a:extLst>
            <a:ext uri="{FF2B5EF4-FFF2-40B4-BE49-F238E27FC236}">
              <a16:creationId xmlns:a16="http://schemas.microsoft.com/office/drawing/2014/main" id="{00000000-0008-0000-0000-00005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51" name="Text Box 79">
          <a:extLst>
            <a:ext uri="{FF2B5EF4-FFF2-40B4-BE49-F238E27FC236}">
              <a16:creationId xmlns:a16="http://schemas.microsoft.com/office/drawing/2014/main" id="{00000000-0008-0000-0000-000053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52" name="Text Box 80">
          <a:extLst>
            <a:ext uri="{FF2B5EF4-FFF2-40B4-BE49-F238E27FC236}">
              <a16:creationId xmlns:a16="http://schemas.microsoft.com/office/drawing/2014/main" id="{00000000-0008-0000-0000-000054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53" name="Text Box 81">
          <a:extLst>
            <a:ext uri="{FF2B5EF4-FFF2-40B4-BE49-F238E27FC236}">
              <a16:creationId xmlns:a16="http://schemas.microsoft.com/office/drawing/2014/main" id="{00000000-0008-0000-0000-000055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54" name="Text Box 82">
          <a:extLst>
            <a:ext uri="{FF2B5EF4-FFF2-40B4-BE49-F238E27FC236}">
              <a16:creationId xmlns:a16="http://schemas.microsoft.com/office/drawing/2014/main" id="{00000000-0008-0000-0000-000056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55" name="Text Box 83">
          <a:extLst>
            <a:ext uri="{FF2B5EF4-FFF2-40B4-BE49-F238E27FC236}">
              <a16:creationId xmlns:a16="http://schemas.microsoft.com/office/drawing/2014/main" id="{00000000-0008-0000-0000-000057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56" name="Text Box 84">
          <a:extLst>
            <a:ext uri="{FF2B5EF4-FFF2-40B4-BE49-F238E27FC236}">
              <a16:creationId xmlns:a16="http://schemas.microsoft.com/office/drawing/2014/main" id="{00000000-0008-0000-0000-000058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57" name="Text Box 85">
          <a:extLst>
            <a:ext uri="{FF2B5EF4-FFF2-40B4-BE49-F238E27FC236}">
              <a16:creationId xmlns:a16="http://schemas.microsoft.com/office/drawing/2014/main" id="{00000000-0008-0000-0000-000059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58" name="Text Box 86">
          <a:extLst>
            <a:ext uri="{FF2B5EF4-FFF2-40B4-BE49-F238E27FC236}">
              <a16:creationId xmlns:a16="http://schemas.microsoft.com/office/drawing/2014/main" id="{00000000-0008-0000-0000-00005A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59" name="Text Box 87">
          <a:extLst>
            <a:ext uri="{FF2B5EF4-FFF2-40B4-BE49-F238E27FC236}">
              <a16:creationId xmlns:a16="http://schemas.microsoft.com/office/drawing/2014/main" id="{00000000-0008-0000-0000-00005B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60" name="Text Box 88">
          <a:extLst>
            <a:ext uri="{FF2B5EF4-FFF2-40B4-BE49-F238E27FC236}">
              <a16:creationId xmlns:a16="http://schemas.microsoft.com/office/drawing/2014/main" id="{00000000-0008-0000-0000-00005C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61" name="Text Box 89">
          <a:extLst>
            <a:ext uri="{FF2B5EF4-FFF2-40B4-BE49-F238E27FC236}">
              <a16:creationId xmlns:a16="http://schemas.microsoft.com/office/drawing/2014/main" id="{00000000-0008-0000-0000-00005D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62" name="Text Box 90">
          <a:extLst>
            <a:ext uri="{FF2B5EF4-FFF2-40B4-BE49-F238E27FC236}">
              <a16:creationId xmlns:a16="http://schemas.microsoft.com/office/drawing/2014/main" id="{00000000-0008-0000-0000-00005E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63" name="Text Box 91">
          <a:extLst>
            <a:ext uri="{FF2B5EF4-FFF2-40B4-BE49-F238E27FC236}">
              <a16:creationId xmlns:a16="http://schemas.microsoft.com/office/drawing/2014/main" id="{00000000-0008-0000-0000-00005F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64" name="Text Box 92">
          <a:extLst>
            <a:ext uri="{FF2B5EF4-FFF2-40B4-BE49-F238E27FC236}">
              <a16:creationId xmlns:a16="http://schemas.microsoft.com/office/drawing/2014/main" id="{00000000-0008-0000-0000-00006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65" name="Text Box 93">
          <a:extLst>
            <a:ext uri="{FF2B5EF4-FFF2-40B4-BE49-F238E27FC236}">
              <a16:creationId xmlns:a16="http://schemas.microsoft.com/office/drawing/2014/main" id="{00000000-0008-0000-0000-00006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66" name="Text Box 94">
          <a:extLst>
            <a:ext uri="{FF2B5EF4-FFF2-40B4-BE49-F238E27FC236}">
              <a16:creationId xmlns:a16="http://schemas.microsoft.com/office/drawing/2014/main" id="{00000000-0008-0000-0000-00006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67" name="Text Box 95">
          <a:extLst>
            <a:ext uri="{FF2B5EF4-FFF2-40B4-BE49-F238E27FC236}">
              <a16:creationId xmlns:a16="http://schemas.microsoft.com/office/drawing/2014/main" id="{00000000-0008-0000-0000-000063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68" name="Text Box 96">
          <a:extLst>
            <a:ext uri="{FF2B5EF4-FFF2-40B4-BE49-F238E27FC236}">
              <a16:creationId xmlns:a16="http://schemas.microsoft.com/office/drawing/2014/main" id="{00000000-0008-0000-0000-000064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69" name="Text Box 97">
          <a:extLst>
            <a:ext uri="{FF2B5EF4-FFF2-40B4-BE49-F238E27FC236}">
              <a16:creationId xmlns:a16="http://schemas.microsoft.com/office/drawing/2014/main" id="{00000000-0008-0000-0000-000065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70" name="Text Box 98">
          <a:extLst>
            <a:ext uri="{FF2B5EF4-FFF2-40B4-BE49-F238E27FC236}">
              <a16:creationId xmlns:a16="http://schemas.microsoft.com/office/drawing/2014/main" id="{00000000-0008-0000-0000-000066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871" name="Text Box 99">
          <a:extLst>
            <a:ext uri="{FF2B5EF4-FFF2-40B4-BE49-F238E27FC236}">
              <a16:creationId xmlns:a16="http://schemas.microsoft.com/office/drawing/2014/main" id="{00000000-0008-0000-0000-000067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872" name="Text Box 100">
          <a:extLst>
            <a:ext uri="{FF2B5EF4-FFF2-40B4-BE49-F238E27FC236}">
              <a16:creationId xmlns:a16="http://schemas.microsoft.com/office/drawing/2014/main" id="{00000000-0008-0000-0000-000068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73" name="Text Box 101">
          <a:extLst>
            <a:ext uri="{FF2B5EF4-FFF2-40B4-BE49-F238E27FC236}">
              <a16:creationId xmlns:a16="http://schemas.microsoft.com/office/drawing/2014/main" id="{00000000-0008-0000-0000-000069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74" name="Text Box 102">
          <a:extLst>
            <a:ext uri="{FF2B5EF4-FFF2-40B4-BE49-F238E27FC236}">
              <a16:creationId xmlns:a16="http://schemas.microsoft.com/office/drawing/2014/main" id="{00000000-0008-0000-0000-00006A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75" name="Text Box 103">
          <a:extLst>
            <a:ext uri="{FF2B5EF4-FFF2-40B4-BE49-F238E27FC236}">
              <a16:creationId xmlns:a16="http://schemas.microsoft.com/office/drawing/2014/main" id="{00000000-0008-0000-0000-00006B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76" name="Text Box 104">
          <a:extLst>
            <a:ext uri="{FF2B5EF4-FFF2-40B4-BE49-F238E27FC236}">
              <a16:creationId xmlns:a16="http://schemas.microsoft.com/office/drawing/2014/main" id="{00000000-0008-0000-0000-00006C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77" name="Text Box 105">
          <a:extLst>
            <a:ext uri="{FF2B5EF4-FFF2-40B4-BE49-F238E27FC236}">
              <a16:creationId xmlns:a16="http://schemas.microsoft.com/office/drawing/2014/main" id="{00000000-0008-0000-0000-00006D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78" name="Text Box 106">
          <a:extLst>
            <a:ext uri="{FF2B5EF4-FFF2-40B4-BE49-F238E27FC236}">
              <a16:creationId xmlns:a16="http://schemas.microsoft.com/office/drawing/2014/main" id="{00000000-0008-0000-0000-00006E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79" name="Text Box 107">
          <a:extLst>
            <a:ext uri="{FF2B5EF4-FFF2-40B4-BE49-F238E27FC236}">
              <a16:creationId xmlns:a16="http://schemas.microsoft.com/office/drawing/2014/main" id="{00000000-0008-0000-0000-00006F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80" name="Text Box 108">
          <a:extLst>
            <a:ext uri="{FF2B5EF4-FFF2-40B4-BE49-F238E27FC236}">
              <a16:creationId xmlns:a16="http://schemas.microsoft.com/office/drawing/2014/main" id="{00000000-0008-0000-0000-00007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81" name="Text Box 109">
          <a:extLst>
            <a:ext uri="{FF2B5EF4-FFF2-40B4-BE49-F238E27FC236}">
              <a16:creationId xmlns:a16="http://schemas.microsoft.com/office/drawing/2014/main" id="{00000000-0008-0000-0000-00007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82" name="Text Box 110">
          <a:extLst>
            <a:ext uri="{FF2B5EF4-FFF2-40B4-BE49-F238E27FC236}">
              <a16:creationId xmlns:a16="http://schemas.microsoft.com/office/drawing/2014/main" id="{00000000-0008-0000-0000-00007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83" name="Text Box 111">
          <a:extLst>
            <a:ext uri="{FF2B5EF4-FFF2-40B4-BE49-F238E27FC236}">
              <a16:creationId xmlns:a16="http://schemas.microsoft.com/office/drawing/2014/main" id="{00000000-0008-0000-0000-000073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84" name="Text Box 112">
          <a:extLst>
            <a:ext uri="{FF2B5EF4-FFF2-40B4-BE49-F238E27FC236}">
              <a16:creationId xmlns:a16="http://schemas.microsoft.com/office/drawing/2014/main" id="{00000000-0008-0000-0000-000074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85" name="Text Box 113">
          <a:extLst>
            <a:ext uri="{FF2B5EF4-FFF2-40B4-BE49-F238E27FC236}">
              <a16:creationId xmlns:a16="http://schemas.microsoft.com/office/drawing/2014/main" id="{00000000-0008-0000-0000-000075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86" name="Text Box 114">
          <a:extLst>
            <a:ext uri="{FF2B5EF4-FFF2-40B4-BE49-F238E27FC236}">
              <a16:creationId xmlns:a16="http://schemas.microsoft.com/office/drawing/2014/main" id="{00000000-0008-0000-0000-000076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87" name="Text Box 115">
          <a:extLst>
            <a:ext uri="{FF2B5EF4-FFF2-40B4-BE49-F238E27FC236}">
              <a16:creationId xmlns:a16="http://schemas.microsoft.com/office/drawing/2014/main" id="{00000000-0008-0000-0000-000077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888" name="Text Box 116">
          <a:extLst>
            <a:ext uri="{FF2B5EF4-FFF2-40B4-BE49-F238E27FC236}">
              <a16:creationId xmlns:a16="http://schemas.microsoft.com/office/drawing/2014/main" id="{00000000-0008-0000-0000-000078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889" name="Text Box 117">
          <a:extLst>
            <a:ext uri="{FF2B5EF4-FFF2-40B4-BE49-F238E27FC236}">
              <a16:creationId xmlns:a16="http://schemas.microsoft.com/office/drawing/2014/main" id="{00000000-0008-0000-0000-000079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90" name="Text Box 118">
          <a:extLst>
            <a:ext uri="{FF2B5EF4-FFF2-40B4-BE49-F238E27FC236}">
              <a16:creationId xmlns:a16="http://schemas.microsoft.com/office/drawing/2014/main" id="{00000000-0008-0000-0000-00007A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91" name="Text Box 119">
          <a:extLst>
            <a:ext uri="{FF2B5EF4-FFF2-40B4-BE49-F238E27FC236}">
              <a16:creationId xmlns:a16="http://schemas.microsoft.com/office/drawing/2014/main" id="{00000000-0008-0000-0000-00007B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92" name="Text Box 120">
          <a:extLst>
            <a:ext uri="{FF2B5EF4-FFF2-40B4-BE49-F238E27FC236}">
              <a16:creationId xmlns:a16="http://schemas.microsoft.com/office/drawing/2014/main" id="{00000000-0008-0000-0000-00007C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93" name="Text Box 121">
          <a:extLst>
            <a:ext uri="{FF2B5EF4-FFF2-40B4-BE49-F238E27FC236}">
              <a16:creationId xmlns:a16="http://schemas.microsoft.com/office/drawing/2014/main" id="{00000000-0008-0000-0000-00007D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94" name="Text Box 122">
          <a:extLst>
            <a:ext uri="{FF2B5EF4-FFF2-40B4-BE49-F238E27FC236}">
              <a16:creationId xmlns:a16="http://schemas.microsoft.com/office/drawing/2014/main" id="{00000000-0008-0000-0000-00007E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895" name="Text Box 123">
          <a:extLst>
            <a:ext uri="{FF2B5EF4-FFF2-40B4-BE49-F238E27FC236}">
              <a16:creationId xmlns:a16="http://schemas.microsoft.com/office/drawing/2014/main" id="{00000000-0008-0000-0000-00007F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96" name="Text Box 124">
          <a:extLst>
            <a:ext uri="{FF2B5EF4-FFF2-40B4-BE49-F238E27FC236}">
              <a16:creationId xmlns:a16="http://schemas.microsoft.com/office/drawing/2014/main" id="{00000000-0008-0000-0000-00008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97" name="Text Box 125">
          <a:extLst>
            <a:ext uri="{FF2B5EF4-FFF2-40B4-BE49-F238E27FC236}">
              <a16:creationId xmlns:a16="http://schemas.microsoft.com/office/drawing/2014/main" id="{00000000-0008-0000-0000-00008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98" name="Text Box 126">
          <a:extLst>
            <a:ext uri="{FF2B5EF4-FFF2-40B4-BE49-F238E27FC236}">
              <a16:creationId xmlns:a16="http://schemas.microsoft.com/office/drawing/2014/main" id="{00000000-0008-0000-0000-00008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899" name="Text Box 127">
          <a:extLst>
            <a:ext uri="{FF2B5EF4-FFF2-40B4-BE49-F238E27FC236}">
              <a16:creationId xmlns:a16="http://schemas.microsoft.com/office/drawing/2014/main" id="{00000000-0008-0000-0000-000083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00" name="Text Box 128">
          <a:extLst>
            <a:ext uri="{FF2B5EF4-FFF2-40B4-BE49-F238E27FC236}">
              <a16:creationId xmlns:a16="http://schemas.microsoft.com/office/drawing/2014/main" id="{00000000-0008-0000-0000-000084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01" name="Text Box 129">
          <a:extLst>
            <a:ext uri="{FF2B5EF4-FFF2-40B4-BE49-F238E27FC236}">
              <a16:creationId xmlns:a16="http://schemas.microsoft.com/office/drawing/2014/main" id="{00000000-0008-0000-0000-000085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02" name="Text Box 130">
          <a:extLst>
            <a:ext uri="{FF2B5EF4-FFF2-40B4-BE49-F238E27FC236}">
              <a16:creationId xmlns:a16="http://schemas.microsoft.com/office/drawing/2014/main" id="{00000000-0008-0000-0000-000086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03" name="Text Box 131">
          <a:extLst>
            <a:ext uri="{FF2B5EF4-FFF2-40B4-BE49-F238E27FC236}">
              <a16:creationId xmlns:a16="http://schemas.microsoft.com/office/drawing/2014/main" id="{00000000-0008-0000-0000-000087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04" name="Text Box 132">
          <a:extLst>
            <a:ext uri="{FF2B5EF4-FFF2-40B4-BE49-F238E27FC236}">
              <a16:creationId xmlns:a16="http://schemas.microsoft.com/office/drawing/2014/main" id="{00000000-0008-0000-0000-000088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05" name="Text Box 133">
          <a:extLst>
            <a:ext uri="{FF2B5EF4-FFF2-40B4-BE49-F238E27FC236}">
              <a16:creationId xmlns:a16="http://schemas.microsoft.com/office/drawing/2014/main" id="{00000000-0008-0000-0000-000089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06" name="Text Box 134">
          <a:extLst>
            <a:ext uri="{FF2B5EF4-FFF2-40B4-BE49-F238E27FC236}">
              <a16:creationId xmlns:a16="http://schemas.microsoft.com/office/drawing/2014/main" id="{00000000-0008-0000-0000-00008A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07" name="Text Box 135">
          <a:extLst>
            <a:ext uri="{FF2B5EF4-FFF2-40B4-BE49-F238E27FC236}">
              <a16:creationId xmlns:a16="http://schemas.microsoft.com/office/drawing/2014/main" id="{00000000-0008-0000-0000-00008B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08" name="Text Box 136">
          <a:extLst>
            <a:ext uri="{FF2B5EF4-FFF2-40B4-BE49-F238E27FC236}">
              <a16:creationId xmlns:a16="http://schemas.microsoft.com/office/drawing/2014/main" id="{00000000-0008-0000-0000-00008C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09" name="Text Box 137">
          <a:extLst>
            <a:ext uri="{FF2B5EF4-FFF2-40B4-BE49-F238E27FC236}">
              <a16:creationId xmlns:a16="http://schemas.microsoft.com/office/drawing/2014/main" id="{00000000-0008-0000-0000-00008D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10" name="Text Box 138">
          <a:extLst>
            <a:ext uri="{FF2B5EF4-FFF2-40B4-BE49-F238E27FC236}">
              <a16:creationId xmlns:a16="http://schemas.microsoft.com/office/drawing/2014/main" id="{00000000-0008-0000-0000-00008E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11" name="Text Box 139">
          <a:extLst>
            <a:ext uri="{FF2B5EF4-FFF2-40B4-BE49-F238E27FC236}">
              <a16:creationId xmlns:a16="http://schemas.microsoft.com/office/drawing/2014/main" id="{00000000-0008-0000-0000-00008F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12" name="Text Box 140">
          <a:extLst>
            <a:ext uri="{FF2B5EF4-FFF2-40B4-BE49-F238E27FC236}">
              <a16:creationId xmlns:a16="http://schemas.microsoft.com/office/drawing/2014/main" id="{00000000-0008-0000-0000-00009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13" name="Text Box 141">
          <a:extLst>
            <a:ext uri="{FF2B5EF4-FFF2-40B4-BE49-F238E27FC236}">
              <a16:creationId xmlns:a16="http://schemas.microsoft.com/office/drawing/2014/main" id="{00000000-0008-0000-0000-00009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14" name="Text Box 142">
          <a:extLst>
            <a:ext uri="{FF2B5EF4-FFF2-40B4-BE49-F238E27FC236}">
              <a16:creationId xmlns:a16="http://schemas.microsoft.com/office/drawing/2014/main" id="{00000000-0008-0000-0000-00009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15" name="Text Box 143">
          <a:extLst>
            <a:ext uri="{FF2B5EF4-FFF2-40B4-BE49-F238E27FC236}">
              <a16:creationId xmlns:a16="http://schemas.microsoft.com/office/drawing/2014/main" id="{00000000-0008-0000-0000-000093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16" name="Text Box 144">
          <a:extLst>
            <a:ext uri="{FF2B5EF4-FFF2-40B4-BE49-F238E27FC236}">
              <a16:creationId xmlns:a16="http://schemas.microsoft.com/office/drawing/2014/main" id="{00000000-0008-0000-0000-000094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17" name="Text Box 145">
          <a:extLst>
            <a:ext uri="{FF2B5EF4-FFF2-40B4-BE49-F238E27FC236}">
              <a16:creationId xmlns:a16="http://schemas.microsoft.com/office/drawing/2014/main" id="{00000000-0008-0000-0000-000095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18" name="Text Box 146">
          <a:extLst>
            <a:ext uri="{FF2B5EF4-FFF2-40B4-BE49-F238E27FC236}">
              <a16:creationId xmlns:a16="http://schemas.microsoft.com/office/drawing/2014/main" id="{00000000-0008-0000-0000-000096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19" name="Text Box 147">
          <a:extLst>
            <a:ext uri="{FF2B5EF4-FFF2-40B4-BE49-F238E27FC236}">
              <a16:creationId xmlns:a16="http://schemas.microsoft.com/office/drawing/2014/main" id="{00000000-0008-0000-0000-000097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920" name="Text Box 148">
          <a:extLst>
            <a:ext uri="{FF2B5EF4-FFF2-40B4-BE49-F238E27FC236}">
              <a16:creationId xmlns:a16="http://schemas.microsoft.com/office/drawing/2014/main" id="{00000000-0008-0000-0000-000098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921" name="Text Box 149">
          <a:extLst>
            <a:ext uri="{FF2B5EF4-FFF2-40B4-BE49-F238E27FC236}">
              <a16:creationId xmlns:a16="http://schemas.microsoft.com/office/drawing/2014/main" id="{00000000-0008-0000-0000-000099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22" name="Text Box 150">
          <a:extLst>
            <a:ext uri="{FF2B5EF4-FFF2-40B4-BE49-F238E27FC236}">
              <a16:creationId xmlns:a16="http://schemas.microsoft.com/office/drawing/2014/main" id="{00000000-0008-0000-0000-00009A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23" name="Text Box 151">
          <a:extLst>
            <a:ext uri="{FF2B5EF4-FFF2-40B4-BE49-F238E27FC236}">
              <a16:creationId xmlns:a16="http://schemas.microsoft.com/office/drawing/2014/main" id="{00000000-0008-0000-0000-00009B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24" name="Text Box 152">
          <a:extLst>
            <a:ext uri="{FF2B5EF4-FFF2-40B4-BE49-F238E27FC236}">
              <a16:creationId xmlns:a16="http://schemas.microsoft.com/office/drawing/2014/main" id="{00000000-0008-0000-0000-00009C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25" name="Text Box 153">
          <a:extLst>
            <a:ext uri="{FF2B5EF4-FFF2-40B4-BE49-F238E27FC236}">
              <a16:creationId xmlns:a16="http://schemas.microsoft.com/office/drawing/2014/main" id="{00000000-0008-0000-0000-00009D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26" name="Text Box 154">
          <a:extLst>
            <a:ext uri="{FF2B5EF4-FFF2-40B4-BE49-F238E27FC236}">
              <a16:creationId xmlns:a16="http://schemas.microsoft.com/office/drawing/2014/main" id="{00000000-0008-0000-0000-00009E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27" name="Text Box 155">
          <a:extLst>
            <a:ext uri="{FF2B5EF4-FFF2-40B4-BE49-F238E27FC236}">
              <a16:creationId xmlns:a16="http://schemas.microsoft.com/office/drawing/2014/main" id="{00000000-0008-0000-0000-00009F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28" name="Text Box 156">
          <a:extLst>
            <a:ext uri="{FF2B5EF4-FFF2-40B4-BE49-F238E27FC236}">
              <a16:creationId xmlns:a16="http://schemas.microsoft.com/office/drawing/2014/main" id="{00000000-0008-0000-0000-0000A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29" name="Text Box 157">
          <a:extLst>
            <a:ext uri="{FF2B5EF4-FFF2-40B4-BE49-F238E27FC236}">
              <a16:creationId xmlns:a16="http://schemas.microsoft.com/office/drawing/2014/main" id="{00000000-0008-0000-0000-0000A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30" name="Text Box 158">
          <a:extLst>
            <a:ext uri="{FF2B5EF4-FFF2-40B4-BE49-F238E27FC236}">
              <a16:creationId xmlns:a16="http://schemas.microsoft.com/office/drawing/2014/main" id="{00000000-0008-0000-0000-0000A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31" name="Text Box 159">
          <a:extLst>
            <a:ext uri="{FF2B5EF4-FFF2-40B4-BE49-F238E27FC236}">
              <a16:creationId xmlns:a16="http://schemas.microsoft.com/office/drawing/2014/main" id="{00000000-0008-0000-0000-0000A3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32" name="Text Box 160">
          <a:extLst>
            <a:ext uri="{FF2B5EF4-FFF2-40B4-BE49-F238E27FC236}">
              <a16:creationId xmlns:a16="http://schemas.microsoft.com/office/drawing/2014/main" id="{00000000-0008-0000-0000-0000A4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33" name="Text Box 161">
          <a:extLst>
            <a:ext uri="{FF2B5EF4-FFF2-40B4-BE49-F238E27FC236}">
              <a16:creationId xmlns:a16="http://schemas.microsoft.com/office/drawing/2014/main" id="{00000000-0008-0000-0000-0000A5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34" name="Text Box 162">
          <a:extLst>
            <a:ext uri="{FF2B5EF4-FFF2-40B4-BE49-F238E27FC236}">
              <a16:creationId xmlns:a16="http://schemas.microsoft.com/office/drawing/2014/main" id="{00000000-0008-0000-0000-0000A6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35" name="Text Box 163">
          <a:extLst>
            <a:ext uri="{FF2B5EF4-FFF2-40B4-BE49-F238E27FC236}">
              <a16:creationId xmlns:a16="http://schemas.microsoft.com/office/drawing/2014/main" id="{00000000-0008-0000-0000-0000A7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36" name="Text Box 164">
          <a:extLst>
            <a:ext uri="{FF2B5EF4-FFF2-40B4-BE49-F238E27FC236}">
              <a16:creationId xmlns:a16="http://schemas.microsoft.com/office/drawing/2014/main" id="{00000000-0008-0000-0000-0000A8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937" name="Text Box 165">
          <a:extLst>
            <a:ext uri="{FF2B5EF4-FFF2-40B4-BE49-F238E27FC236}">
              <a16:creationId xmlns:a16="http://schemas.microsoft.com/office/drawing/2014/main" id="{00000000-0008-0000-0000-0000A9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xdr:colOff>
      <xdr:row>20</xdr:row>
      <xdr:rowOff>0</xdr:rowOff>
    </xdr:from>
    <xdr:to>
      <xdr:col>1</xdr:col>
      <xdr:colOff>274320</xdr:colOff>
      <xdr:row>20</xdr:row>
      <xdr:rowOff>429163</xdr:rowOff>
    </xdr:to>
    <xdr:sp macro="" textlink="">
      <xdr:nvSpPr>
        <xdr:cNvPr id="938" name="Text Box 166">
          <a:extLst>
            <a:ext uri="{FF2B5EF4-FFF2-40B4-BE49-F238E27FC236}">
              <a16:creationId xmlns:a16="http://schemas.microsoft.com/office/drawing/2014/main" id="{00000000-0008-0000-0000-0000AA030000}"/>
            </a:ext>
          </a:extLst>
        </xdr:cNvPr>
        <xdr:cNvSpPr txBox="1">
          <a:spLocks noChangeArrowheads="1"/>
        </xdr:cNvSpPr>
      </xdr:nvSpPr>
      <xdr:spPr bwMode="auto">
        <a:xfrm>
          <a:off x="664845" y="8867775"/>
          <a:ext cx="7620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39" name="Text Box 167">
          <a:extLst>
            <a:ext uri="{FF2B5EF4-FFF2-40B4-BE49-F238E27FC236}">
              <a16:creationId xmlns:a16="http://schemas.microsoft.com/office/drawing/2014/main" id="{00000000-0008-0000-0000-0000AB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40" name="Text Box 168">
          <a:extLst>
            <a:ext uri="{FF2B5EF4-FFF2-40B4-BE49-F238E27FC236}">
              <a16:creationId xmlns:a16="http://schemas.microsoft.com/office/drawing/2014/main" id="{00000000-0008-0000-0000-0000AC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41" name="Text Box 169">
          <a:extLst>
            <a:ext uri="{FF2B5EF4-FFF2-40B4-BE49-F238E27FC236}">
              <a16:creationId xmlns:a16="http://schemas.microsoft.com/office/drawing/2014/main" id="{00000000-0008-0000-0000-0000AD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42" name="Text Box 170">
          <a:extLst>
            <a:ext uri="{FF2B5EF4-FFF2-40B4-BE49-F238E27FC236}">
              <a16:creationId xmlns:a16="http://schemas.microsoft.com/office/drawing/2014/main" id="{00000000-0008-0000-0000-0000AE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43" name="Text Box 171">
          <a:extLst>
            <a:ext uri="{FF2B5EF4-FFF2-40B4-BE49-F238E27FC236}">
              <a16:creationId xmlns:a16="http://schemas.microsoft.com/office/drawing/2014/main" id="{00000000-0008-0000-0000-0000AF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44" name="Text Box 172">
          <a:extLst>
            <a:ext uri="{FF2B5EF4-FFF2-40B4-BE49-F238E27FC236}">
              <a16:creationId xmlns:a16="http://schemas.microsoft.com/office/drawing/2014/main" id="{00000000-0008-0000-0000-0000B0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45" name="Text Box 173">
          <a:extLst>
            <a:ext uri="{FF2B5EF4-FFF2-40B4-BE49-F238E27FC236}">
              <a16:creationId xmlns:a16="http://schemas.microsoft.com/office/drawing/2014/main" id="{00000000-0008-0000-0000-0000B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46" name="Text Box 174">
          <a:extLst>
            <a:ext uri="{FF2B5EF4-FFF2-40B4-BE49-F238E27FC236}">
              <a16:creationId xmlns:a16="http://schemas.microsoft.com/office/drawing/2014/main" id="{00000000-0008-0000-0000-0000B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47" name="Text Box 175">
          <a:extLst>
            <a:ext uri="{FF2B5EF4-FFF2-40B4-BE49-F238E27FC236}">
              <a16:creationId xmlns:a16="http://schemas.microsoft.com/office/drawing/2014/main" id="{00000000-0008-0000-0000-0000B3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48" name="Text Box 176">
          <a:extLst>
            <a:ext uri="{FF2B5EF4-FFF2-40B4-BE49-F238E27FC236}">
              <a16:creationId xmlns:a16="http://schemas.microsoft.com/office/drawing/2014/main" id="{00000000-0008-0000-0000-0000B4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49" name="Text Box 177">
          <a:extLst>
            <a:ext uri="{FF2B5EF4-FFF2-40B4-BE49-F238E27FC236}">
              <a16:creationId xmlns:a16="http://schemas.microsoft.com/office/drawing/2014/main" id="{00000000-0008-0000-0000-0000B5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50" name="Text Box 178">
          <a:extLst>
            <a:ext uri="{FF2B5EF4-FFF2-40B4-BE49-F238E27FC236}">
              <a16:creationId xmlns:a16="http://schemas.microsoft.com/office/drawing/2014/main" id="{00000000-0008-0000-0000-0000B6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51" name="Text Box 179">
          <a:extLst>
            <a:ext uri="{FF2B5EF4-FFF2-40B4-BE49-F238E27FC236}">
              <a16:creationId xmlns:a16="http://schemas.microsoft.com/office/drawing/2014/main" id="{00000000-0008-0000-0000-0000B7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52" name="Text Box 180">
          <a:extLst>
            <a:ext uri="{FF2B5EF4-FFF2-40B4-BE49-F238E27FC236}">
              <a16:creationId xmlns:a16="http://schemas.microsoft.com/office/drawing/2014/main" id="{00000000-0008-0000-0000-0000B8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53" name="Text Box 181">
          <a:extLst>
            <a:ext uri="{FF2B5EF4-FFF2-40B4-BE49-F238E27FC236}">
              <a16:creationId xmlns:a16="http://schemas.microsoft.com/office/drawing/2014/main" id="{00000000-0008-0000-0000-0000B9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54" name="Text Box 182">
          <a:extLst>
            <a:ext uri="{FF2B5EF4-FFF2-40B4-BE49-F238E27FC236}">
              <a16:creationId xmlns:a16="http://schemas.microsoft.com/office/drawing/2014/main" id="{00000000-0008-0000-0000-0000BA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55" name="Text Box 183">
          <a:extLst>
            <a:ext uri="{FF2B5EF4-FFF2-40B4-BE49-F238E27FC236}">
              <a16:creationId xmlns:a16="http://schemas.microsoft.com/office/drawing/2014/main" id="{00000000-0008-0000-0000-0000BB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56" name="Text Box 184">
          <a:extLst>
            <a:ext uri="{FF2B5EF4-FFF2-40B4-BE49-F238E27FC236}">
              <a16:creationId xmlns:a16="http://schemas.microsoft.com/office/drawing/2014/main" id="{00000000-0008-0000-0000-0000BC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57" name="Text Box 185">
          <a:extLst>
            <a:ext uri="{FF2B5EF4-FFF2-40B4-BE49-F238E27FC236}">
              <a16:creationId xmlns:a16="http://schemas.microsoft.com/office/drawing/2014/main" id="{00000000-0008-0000-0000-0000BD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58" name="Text Box 186">
          <a:extLst>
            <a:ext uri="{FF2B5EF4-FFF2-40B4-BE49-F238E27FC236}">
              <a16:creationId xmlns:a16="http://schemas.microsoft.com/office/drawing/2014/main" id="{00000000-0008-0000-0000-0000BE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59" name="Text Box 187">
          <a:extLst>
            <a:ext uri="{FF2B5EF4-FFF2-40B4-BE49-F238E27FC236}">
              <a16:creationId xmlns:a16="http://schemas.microsoft.com/office/drawing/2014/main" id="{00000000-0008-0000-0000-0000BF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60" name="Text Box 188">
          <a:extLst>
            <a:ext uri="{FF2B5EF4-FFF2-40B4-BE49-F238E27FC236}">
              <a16:creationId xmlns:a16="http://schemas.microsoft.com/office/drawing/2014/main" id="{00000000-0008-0000-0000-0000C0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61" name="Text Box 189">
          <a:extLst>
            <a:ext uri="{FF2B5EF4-FFF2-40B4-BE49-F238E27FC236}">
              <a16:creationId xmlns:a16="http://schemas.microsoft.com/office/drawing/2014/main" id="{00000000-0008-0000-0000-0000C1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62" name="Text Box 190">
          <a:extLst>
            <a:ext uri="{FF2B5EF4-FFF2-40B4-BE49-F238E27FC236}">
              <a16:creationId xmlns:a16="http://schemas.microsoft.com/office/drawing/2014/main" id="{00000000-0008-0000-0000-0000C2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63" name="Text Box 191">
          <a:extLst>
            <a:ext uri="{FF2B5EF4-FFF2-40B4-BE49-F238E27FC236}">
              <a16:creationId xmlns:a16="http://schemas.microsoft.com/office/drawing/2014/main" id="{00000000-0008-0000-0000-0000C3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251460</xdr:colOff>
      <xdr:row>20</xdr:row>
      <xdr:rowOff>0</xdr:rowOff>
    </xdr:from>
    <xdr:to>
      <xdr:col>1</xdr:col>
      <xdr:colOff>350520</xdr:colOff>
      <xdr:row>20</xdr:row>
      <xdr:rowOff>429163</xdr:rowOff>
    </xdr:to>
    <xdr:sp macro="" textlink="">
      <xdr:nvSpPr>
        <xdr:cNvPr id="964" name="Text Box 192">
          <a:extLst>
            <a:ext uri="{FF2B5EF4-FFF2-40B4-BE49-F238E27FC236}">
              <a16:creationId xmlns:a16="http://schemas.microsoft.com/office/drawing/2014/main" id="{00000000-0008-0000-0000-0000C4030000}"/>
            </a:ext>
          </a:extLst>
        </xdr:cNvPr>
        <xdr:cNvSpPr txBox="1">
          <a:spLocks noChangeArrowheads="1"/>
        </xdr:cNvSpPr>
      </xdr:nvSpPr>
      <xdr:spPr bwMode="auto">
        <a:xfrm>
          <a:off x="718185" y="8867775"/>
          <a:ext cx="9906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65" name="Text Box 194">
          <a:extLst>
            <a:ext uri="{FF2B5EF4-FFF2-40B4-BE49-F238E27FC236}">
              <a16:creationId xmlns:a16="http://schemas.microsoft.com/office/drawing/2014/main" id="{00000000-0008-0000-0000-0000C5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20</xdr:row>
      <xdr:rowOff>0</xdr:rowOff>
    </xdr:from>
    <xdr:to>
      <xdr:col>1</xdr:col>
      <xdr:colOff>297180</xdr:colOff>
      <xdr:row>20</xdr:row>
      <xdr:rowOff>429163</xdr:rowOff>
    </xdr:to>
    <xdr:sp macro="" textlink="">
      <xdr:nvSpPr>
        <xdr:cNvPr id="966" name="Text Box 195">
          <a:extLst>
            <a:ext uri="{FF2B5EF4-FFF2-40B4-BE49-F238E27FC236}">
              <a16:creationId xmlns:a16="http://schemas.microsoft.com/office/drawing/2014/main" id="{00000000-0008-0000-0000-0000C6030000}"/>
            </a:ext>
          </a:extLst>
        </xdr:cNvPr>
        <xdr:cNvSpPr txBox="1">
          <a:spLocks noChangeArrowheads="1"/>
        </xdr:cNvSpPr>
      </xdr:nvSpPr>
      <xdr:spPr bwMode="auto">
        <a:xfrm>
          <a:off x="657225" y="8867775"/>
          <a:ext cx="106680" cy="42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414327</xdr:colOff>
      <xdr:row>282</xdr:row>
      <xdr:rowOff>9525</xdr:rowOff>
    </xdr:from>
    <xdr:to>
      <xdr:col>1</xdr:col>
      <xdr:colOff>923915</xdr:colOff>
      <xdr:row>282</xdr:row>
      <xdr:rowOff>9525</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1023927" y="75885675"/>
          <a:ext cx="509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414327</xdr:colOff>
      <xdr:row>288</xdr:row>
      <xdr:rowOff>9525</xdr:rowOff>
    </xdr:from>
    <xdr:to>
      <xdr:col>1</xdr:col>
      <xdr:colOff>923915</xdr:colOff>
      <xdr:row>288</xdr:row>
      <xdr:rowOff>9525</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928677" y="117719475"/>
          <a:ext cx="509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414327</xdr:colOff>
      <xdr:row>282</xdr:row>
      <xdr:rowOff>9525</xdr:rowOff>
    </xdr:from>
    <xdr:to>
      <xdr:col>1</xdr:col>
      <xdr:colOff>923915</xdr:colOff>
      <xdr:row>282</xdr:row>
      <xdr:rowOff>9525</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928677" y="152971500"/>
          <a:ext cx="509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414327</xdr:colOff>
      <xdr:row>288</xdr:row>
      <xdr:rowOff>9525</xdr:rowOff>
    </xdr:from>
    <xdr:to>
      <xdr:col>1</xdr:col>
      <xdr:colOff>923915</xdr:colOff>
      <xdr:row>288</xdr:row>
      <xdr:rowOff>9525</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a:off x="928677" y="155981400"/>
          <a:ext cx="509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1981200</xdr:colOff>
      <xdr:row>16</xdr:row>
      <xdr:rowOff>0</xdr:rowOff>
    </xdr:from>
    <xdr:to>
      <xdr:col>1</xdr:col>
      <xdr:colOff>2152650</xdr:colOff>
      <xdr:row>19</xdr:row>
      <xdr:rowOff>85725</xdr:rowOff>
    </xdr:to>
    <xdr:sp macro="" textlink="">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2314575" y="3781425"/>
          <a:ext cx="3238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1981200</xdr:colOff>
      <xdr:row>18</xdr:row>
      <xdr:rowOff>57150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2314575" y="3981450"/>
          <a:ext cx="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1981200</xdr:colOff>
      <xdr:row>18</xdr:row>
      <xdr:rowOff>57150</xdr:rowOff>
    </xdr:to>
    <xdr:sp macro="" textlink="">
      <xdr:nvSpPr>
        <xdr:cNvPr id="4" name="Text Box 2">
          <a:extLst>
            <a:ext uri="{FF2B5EF4-FFF2-40B4-BE49-F238E27FC236}">
              <a16:creationId xmlns:a16="http://schemas.microsoft.com/office/drawing/2014/main" id="{00000000-0008-0000-0800-000004000000}"/>
            </a:ext>
          </a:extLst>
        </xdr:cNvPr>
        <xdr:cNvSpPr txBox="1">
          <a:spLocks noChangeArrowheads="1"/>
        </xdr:cNvSpPr>
      </xdr:nvSpPr>
      <xdr:spPr bwMode="auto">
        <a:xfrm>
          <a:off x="2314575" y="3981450"/>
          <a:ext cx="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19</xdr:row>
      <xdr:rowOff>114300</xdr:rowOff>
    </xdr:to>
    <xdr:sp macro="" textlink="">
      <xdr:nvSpPr>
        <xdr:cNvPr id="5" name="Text Box 2">
          <a:extLst>
            <a:ext uri="{FF2B5EF4-FFF2-40B4-BE49-F238E27FC236}">
              <a16:creationId xmlns:a16="http://schemas.microsoft.com/office/drawing/2014/main" id="{00000000-0008-0000-0800-000005000000}"/>
            </a:ext>
          </a:extLst>
        </xdr:cNvPr>
        <xdr:cNvSpPr txBox="1">
          <a:spLocks noChangeArrowheads="1"/>
        </xdr:cNvSpPr>
      </xdr:nvSpPr>
      <xdr:spPr bwMode="auto">
        <a:xfrm>
          <a:off x="2276475" y="17040225"/>
          <a:ext cx="3238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1981200</xdr:colOff>
      <xdr:row>19</xdr:row>
      <xdr:rowOff>142875</xdr:rowOff>
    </xdr:to>
    <xdr:sp macro="" textlink="">
      <xdr:nvSpPr>
        <xdr:cNvPr id="6" name="Text Box 2">
          <a:extLst>
            <a:ext uri="{FF2B5EF4-FFF2-40B4-BE49-F238E27FC236}">
              <a16:creationId xmlns:a16="http://schemas.microsoft.com/office/drawing/2014/main" id="{00000000-0008-0000-0800-000006000000}"/>
            </a:ext>
          </a:extLst>
        </xdr:cNvPr>
        <xdr:cNvSpPr txBox="1">
          <a:spLocks noChangeArrowheads="1"/>
        </xdr:cNvSpPr>
      </xdr:nvSpPr>
      <xdr:spPr bwMode="auto">
        <a:xfrm>
          <a:off x="2276475" y="18792825"/>
          <a:ext cx="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22</xdr:row>
      <xdr:rowOff>38100</xdr:rowOff>
    </xdr:to>
    <xdr:sp macro="" textlink="">
      <xdr:nvSpPr>
        <xdr:cNvPr id="7" name="Text Box 2">
          <a:extLst>
            <a:ext uri="{FF2B5EF4-FFF2-40B4-BE49-F238E27FC236}">
              <a16:creationId xmlns:a16="http://schemas.microsoft.com/office/drawing/2014/main" id="{00000000-0008-0000-0800-000007000000}"/>
            </a:ext>
          </a:extLst>
        </xdr:cNvPr>
        <xdr:cNvSpPr txBox="1">
          <a:spLocks noChangeArrowheads="1"/>
        </xdr:cNvSpPr>
      </xdr:nvSpPr>
      <xdr:spPr bwMode="auto">
        <a:xfrm>
          <a:off x="2276475" y="17583150"/>
          <a:ext cx="3238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104775</xdr:rowOff>
    </xdr:to>
    <xdr:sp macro="" textlink="">
      <xdr:nvSpPr>
        <xdr:cNvPr id="8" name="Text Box 2">
          <a:extLst>
            <a:ext uri="{FF2B5EF4-FFF2-40B4-BE49-F238E27FC236}">
              <a16:creationId xmlns:a16="http://schemas.microsoft.com/office/drawing/2014/main" id="{00000000-0008-0000-0800-000008000000}"/>
            </a:ext>
          </a:extLst>
        </xdr:cNvPr>
        <xdr:cNvSpPr txBox="1">
          <a:spLocks noChangeArrowheads="1"/>
        </xdr:cNvSpPr>
      </xdr:nvSpPr>
      <xdr:spPr bwMode="auto">
        <a:xfrm>
          <a:off x="2276475" y="18507075"/>
          <a:ext cx="3238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22</xdr:row>
      <xdr:rowOff>38100</xdr:rowOff>
    </xdr:to>
    <xdr:sp macro="" textlink="">
      <xdr:nvSpPr>
        <xdr:cNvPr id="9" name="Text Box 2">
          <a:extLst>
            <a:ext uri="{FF2B5EF4-FFF2-40B4-BE49-F238E27FC236}">
              <a16:creationId xmlns:a16="http://schemas.microsoft.com/office/drawing/2014/main" id="{00000000-0008-0000-0800-000009000000}"/>
            </a:ext>
          </a:extLst>
        </xdr:cNvPr>
        <xdr:cNvSpPr txBox="1">
          <a:spLocks noChangeArrowheads="1"/>
        </xdr:cNvSpPr>
      </xdr:nvSpPr>
      <xdr:spPr bwMode="auto">
        <a:xfrm>
          <a:off x="3438525" y="17583150"/>
          <a:ext cx="2762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21</xdr:row>
      <xdr:rowOff>66675</xdr:rowOff>
    </xdr:to>
    <xdr:sp macro="" textlink="">
      <xdr:nvSpPr>
        <xdr:cNvPr id="10" name="Text Box 2">
          <a:extLst>
            <a:ext uri="{FF2B5EF4-FFF2-40B4-BE49-F238E27FC236}">
              <a16:creationId xmlns:a16="http://schemas.microsoft.com/office/drawing/2014/main" id="{00000000-0008-0000-0800-00000A000000}"/>
            </a:ext>
          </a:extLst>
        </xdr:cNvPr>
        <xdr:cNvSpPr txBox="1">
          <a:spLocks noChangeArrowheads="1"/>
        </xdr:cNvSpPr>
      </xdr:nvSpPr>
      <xdr:spPr bwMode="auto">
        <a:xfrm>
          <a:off x="2276475" y="21078825"/>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21</xdr:row>
      <xdr:rowOff>66675</xdr:rowOff>
    </xdr:to>
    <xdr:sp macro="" textlink="">
      <xdr:nvSpPr>
        <xdr:cNvPr id="11" name="Text Box 2">
          <a:extLst>
            <a:ext uri="{FF2B5EF4-FFF2-40B4-BE49-F238E27FC236}">
              <a16:creationId xmlns:a16="http://schemas.microsoft.com/office/drawing/2014/main" id="{00000000-0008-0000-0800-00000B000000}"/>
            </a:ext>
          </a:extLst>
        </xdr:cNvPr>
        <xdr:cNvSpPr txBox="1">
          <a:spLocks noChangeArrowheads="1"/>
        </xdr:cNvSpPr>
      </xdr:nvSpPr>
      <xdr:spPr bwMode="auto">
        <a:xfrm>
          <a:off x="2276475" y="21078825"/>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21</xdr:row>
      <xdr:rowOff>66675</xdr:rowOff>
    </xdr:to>
    <xdr:sp macro="" textlink="">
      <xdr:nvSpPr>
        <xdr:cNvPr id="12" name="Text Box 2">
          <a:extLst>
            <a:ext uri="{FF2B5EF4-FFF2-40B4-BE49-F238E27FC236}">
              <a16:creationId xmlns:a16="http://schemas.microsoft.com/office/drawing/2014/main" id="{00000000-0008-0000-0800-00000C000000}"/>
            </a:ext>
          </a:extLst>
        </xdr:cNvPr>
        <xdr:cNvSpPr txBox="1">
          <a:spLocks noChangeArrowheads="1"/>
        </xdr:cNvSpPr>
      </xdr:nvSpPr>
      <xdr:spPr bwMode="auto">
        <a:xfrm>
          <a:off x="3438525" y="21078825"/>
          <a:ext cx="2762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21</xdr:row>
      <xdr:rowOff>66675</xdr:rowOff>
    </xdr:to>
    <xdr:sp macro="" textlink="">
      <xdr:nvSpPr>
        <xdr:cNvPr id="13" name="Text Box 2">
          <a:extLst>
            <a:ext uri="{FF2B5EF4-FFF2-40B4-BE49-F238E27FC236}">
              <a16:creationId xmlns:a16="http://schemas.microsoft.com/office/drawing/2014/main" id="{00000000-0008-0000-0800-00000D000000}"/>
            </a:ext>
          </a:extLst>
        </xdr:cNvPr>
        <xdr:cNvSpPr txBox="1">
          <a:spLocks noChangeArrowheads="1"/>
        </xdr:cNvSpPr>
      </xdr:nvSpPr>
      <xdr:spPr bwMode="auto">
        <a:xfrm>
          <a:off x="3438525" y="21078825"/>
          <a:ext cx="2762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1981200</xdr:colOff>
      <xdr:row>26</xdr:row>
      <xdr:rowOff>95250</xdr:rowOff>
    </xdr:to>
    <xdr:sp macro="" textlink="">
      <xdr:nvSpPr>
        <xdr:cNvPr id="14" name="Text Box 2">
          <a:extLst>
            <a:ext uri="{FF2B5EF4-FFF2-40B4-BE49-F238E27FC236}">
              <a16:creationId xmlns:a16="http://schemas.microsoft.com/office/drawing/2014/main" id="{00000000-0008-0000-0800-00000E000000}"/>
            </a:ext>
          </a:extLst>
        </xdr:cNvPr>
        <xdr:cNvSpPr txBox="1">
          <a:spLocks noChangeArrowheads="1"/>
        </xdr:cNvSpPr>
      </xdr:nvSpPr>
      <xdr:spPr bwMode="auto">
        <a:xfrm>
          <a:off x="2276475" y="351472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1981200</xdr:colOff>
      <xdr:row>26</xdr:row>
      <xdr:rowOff>95250</xdr:rowOff>
    </xdr:to>
    <xdr:sp macro="" textlink="">
      <xdr:nvSpPr>
        <xdr:cNvPr id="15" name="Text Box 2">
          <a:extLst>
            <a:ext uri="{FF2B5EF4-FFF2-40B4-BE49-F238E27FC236}">
              <a16:creationId xmlns:a16="http://schemas.microsoft.com/office/drawing/2014/main" id="{00000000-0008-0000-0800-00000F000000}"/>
            </a:ext>
          </a:extLst>
        </xdr:cNvPr>
        <xdr:cNvSpPr txBox="1">
          <a:spLocks noChangeArrowheads="1"/>
        </xdr:cNvSpPr>
      </xdr:nvSpPr>
      <xdr:spPr bwMode="auto">
        <a:xfrm>
          <a:off x="2276475" y="351472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22</xdr:row>
      <xdr:rowOff>38100</xdr:rowOff>
    </xdr:to>
    <xdr:sp macro="" textlink="">
      <xdr:nvSpPr>
        <xdr:cNvPr id="16" name="Text Box 2">
          <a:extLst>
            <a:ext uri="{FF2B5EF4-FFF2-40B4-BE49-F238E27FC236}">
              <a16:creationId xmlns:a16="http://schemas.microsoft.com/office/drawing/2014/main" id="{00000000-0008-0000-0800-000010000000}"/>
            </a:ext>
          </a:extLst>
        </xdr:cNvPr>
        <xdr:cNvSpPr txBox="1">
          <a:spLocks noChangeArrowheads="1"/>
        </xdr:cNvSpPr>
      </xdr:nvSpPr>
      <xdr:spPr bwMode="auto">
        <a:xfrm>
          <a:off x="2276475" y="19316700"/>
          <a:ext cx="3238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20</xdr:row>
      <xdr:rowOff>76200</xdr:rowOff>
    </xdr:to>
    <xdr:sp macro="" textlink="">
      <xdr:nvSpPr>
        <xdr:cNvPr id="17" name="Text Box 2">
          <a:extLst>
            <a:ext uri="{FF2B5EF4-FFF2-40B4-BE49-F238E27FC236}">
              <a16:creationId xmlns:a16="http://schemas.microsoft.com/office/drawing/2014/main" id="{00000000-0008-0000-0800-000011000000}"/>
            </a:ext>
          </a:extLst>
        </xdr:cNvPr>
        <xdr:cNvSpPr txBox="1">
          <a:spLocks noChangeArrowheads="1"/>
        </xdr:cNvSpPr>
      </xdr:nvSpPr>
      <xdr:spPr bwMode="auto">
        <a:xfrm>
          <a:off x="2276475" y="10182225"/>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20</xdr:row>
      <xdr:rowOff>76200</xdr:rowOff>
    </xdr:to>
    <xdr:sp macro="" textlink="">
      <xdr:nvSpPr>
        <xdr:cNvPr id="18" name="Text Box 2">
          <a:extLst>
            <a:ext uri="{FF2B5EF4-FFF2-40B4-BE49-F238E27FC236}">
              <a16:creationId xmlns:a16="http://schemas.microsoft.com/office/drawing/2014/main" id="{00000000-0008-0000-0800-000012000000}"/>
            </a:ext>
          </a:extLst>
        </xdr:cNvPr>
        <xdr:cNvSpPr txBox="1">
          <a:spLocks noChangeArrowheads="1"/>
        </xdr:cNvSpPr>
      </xdr:nvSpPr>
      <xdr:spPr bwMode="auto">
        <a:xfrm>
          <a:off x="3438525" y="10182225"/>
          <a:ext cx="2762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20</xdr:row>
      <xdr:rowOff>76200</xdr:rowOff>
    </xdr:to>
    <xdr:sp macro="" textlink="">
      <xdr:nvSpPr>
        <xdr:cNvPr id="19" name="Text Box 2">
          <a:extLst>
            <a:ext uri="{FF2B5EF4-FFF2-40B4-BE49-F238E27FC236}">
              <a16:creationId xmlns:a16="http://schemas.microsoft.com/office/drawing/2014/main" id="{00000000-0008-0000-0800-000013000000}"/>
            </a:ext>
          </a:extLst>
        </xdr:cNvPr>
        <xdr:cNvSpPr txBox="1">
          <a:spLocks noChangeArrowheads="1"/>
        </xdr:cNvSpPr>
      </xdr:nvSpPr>
      <xdr:spPr bwMode="auto">
        <a:xfrm>
          <a:off x="2276475" y="8010525"/>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152400</xdr:rowOff>
    </xdr:to>
    <xdr:sp macro="" textlink="">
      <xdr:nvSpPr>
        <xdr:cNvPr id="20" name="Text Box 2">
          <a:extLst>
            <a:ext uri="{FF2B5EF4-FFF2-40B4-BE49-F238E27FC236}">
              <a16:creationId xmlns:a16="http://schemas.microsoft.com/office/drawing/2014/main" id="{00000000-0008-0000-0800-000014000000}"/>
            </a:ext>
          </a:extLst>
        </xdr:cNvPr>
        <xdr:cNvSpPr txBox="1">
          <a:spLocks noChangeArrowheads="1"/>
        </xdr:cNvSpPr>
      </xdr:nvSpPr>
      <xdr:spPr bwMode="auto">
        <a:xfrm>
          <a:off x="2276475" y="8734425"/>
          <a:ext cx="3238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20</xdr:row>
      <xdr:rowOff>76200</xdr:rowOff>
    </xdr:to>
    <xdr:sp macro="" textlink="">
      <xdr:nvSpPr>
        <xdr:cNvPr id="21" name="Text Box 2">
          <a:extLst>
            <a:ext uri="{FF2B5EF4-FFF2-40B4-BE49-F238E27FC236}">
              <a16:creationId xmlns:a16="http://schemas.microsoft.com/office/drawing/2014/main" id="{00000000-0008-0000-0800-000015000000}"/>
            </a:ext>
          </a:extLst>
        </xdr:cNvPr>
        <xdr:cNvSpPr txBox="1">
          <a:spLocks noChangeArrowheads="1"/>
        </xdr:cNvSpPr>
      </xdr:nvSpPr>
      <xdr:spPr bwMode="auto">
        <a:xfrm>
          <a:off x="2276475" y="8734425"/>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20</xdr:row>
      <xdr:rowOff>76200</xdr:rowOff>
    </xdr:to>
    <xdr:sp macro="" textlink="">
      <xdr:nvSpPr>
        <xdr:cNvPr id="22" name="Text Box 2">
          <a:extLst>
            <a:ext uri="{FF2B5EF4-FFF2-40B4-BE49-F238E27FC236}">
              <a16:creationId xmlns:a16="http://schemas.microsoft.com/office/drawing/2014/main" id="{00000000-0008-0000-0800-000016000000}"/>
            </a:ext>
          </a:extLst>
        </xdr:cNvPr>
        <xdr:cNvSpPr txBox="1">
          <a:spLocks noChangeArrowheads="1"/>
        </xdr:cNvSpPr>
      </xdr:nvSpPr>
      <xdr:spPr bwMode="auto">
        <a:xfrm>
          <a:off x="2276475" y="8734425"/>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152400</xdr:rowOff>
    </xdr:to>
    <xdr:sp macro="" textlink="">
      <xdr:nvSpPr>
        <xdr:cNvPr id="23" name="Text Box 2">
          <a:extLst>
            <a:ext uri="{FF2B5EF4-FFF2-40B4-BE49-F238E27FC236}">
              <a16:creationId xmlns:a16="http://schemas.microsoft.com/office/drawing/2014/main" id="{00000000-0008-0000-0800-000017000000}"/>
            </a:ext>
          </a:extLst>
        </xdr:cNvPr>
        <xdr:cNvSpPr txBox="1">
          <a:spLocks noChangeArrowheads="1"/>
        </xdr:cNvSpPr>
      </xdr:nvSpPr>
      <xdr:spPr bwMode="auto">
        <a:xfrm>
          <a:off x="2276475" y="9458325"/>
          <a:ext cx="3238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20</xdr:row>
      <xdr:rowOff>76200</xdr:rowOff>
    </xdr:to>
    <xdr:sp macro="" textlink="">
      <xdr:nvSpPr>
        <xdr:cNvPr id="24" name="Text Box 2">
          <a:extLst>
            <a:ext uri="{FF2B5EF4-FFF2-40B4-BE49-F238E27FC236}">
              <a16:creationId xmlns:a16="http://schemas.microsoft.com/office/drawing/2014/main" id="{00000000-0008-0000-0800-000018000000}"/>
            </a:ext>
          </a:extLst>
        </xdr:cNvPr>
        <xdr:cNvSpPr txBox="1">
          <a:spLocks noChangeArrowheads="1"/>
        </xdr:cNvSpPr>
      </xdr:nvSpPr>
      <xdr:spPr bwMode="auto">
        <a:xfrm>
          <a:off x="2276475" y="9458325"/>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20</xdr:row>
      <xdr:rowOff>76200</xdr:rowOff>
    </xdr:to>
    <xdr:sp macro="" textlink="">
      <xdr:nvSpPr>
        <xdr:cNvPr id="25" name="Text Box 2">
          <a:extLst>
            <a:ext uri="{FF2B5EF4-FFF2-40B4-BE49-F238E27FC236}">
              <a16:creationId xmlns:a16="http://schemas.microsoft.com/office/drawing/2014/main" id="{00000000-0008-0000-0800-000019000000}"/>
            </a:ext>
          </a:extLst>
        </xdr:cNvPr>
        <xdr:cNvSpPr txBox="1">
          <a:spLocks noChangeArrowheads="1"/>
        </xdr:cNvSpPr>
      </xdr:nvSpPr>
      <xdr:spPr bwMode="auto">
        <a:xfrm>
          <a:off x="2276475" y="9458325"/>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6" name="Text Box 2">
          <a:extLst>
            <a:ext uri="{FF2B5EF4-FFF2-40B4-BE49-F238E27FC236}">
              <a16:creationId xmlns:a16="http://schemas.microsoft.com/office/drawing/2014/main" id="{00000000-0008-0000-0800-00001A00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7" name="Text Box 2">
          <a:extLst>
            <a:ext uri="{FF2B5EF4-FFF2-40B4-BE49-F238E27FC236}">
              <a16:creationId xmlns:a16="http://schemas.microsoft.com/office/drawing/2014/main" id="{00000000-0008-0000-0800-00001B00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28" name="Text Box 2">
          <a:extLst>
            <a:ext uri="{FF2B5EF4-FFF2-40B4-BE49-F238E27FC236}">
              <a16:creationId xmlns:a16="http://schemas.microsoft.com/office/drawing/2014/main" id="{00000000-0008-0000-0800-00001C000000}"/>
            </a:ext>
          </a:extLst>
        </xdr:cNvPr>
        <xdr:cNvSpPr txBox="1">
          <a:spLocks noChangeArrowheads="1"/>
        </xdr:cNvSpPr>
      </xdr:nvSpPr>
      <xdr:spPr bwMode="auto">
        <a:xfrm>
          <a:off x="2276475" y="21078825"/>
          <a:ext cx="32385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29" name="Text Box 2">
          <a:extLst>
            <a:ext uri="{FF2B5EF4-FFF2-40B4-BE49-F238E27FC236}">
              <a16:creationId xmlns:a16="http://schemas.microsoft.com/office/drawing/2014/main" id="{00000000-0008-0000-0800-00001D000000}"/>
            </a:ext>
          </a:extLst>
        </xdr:cNvPr>
        <xdr:cNvSpPr txBox="1">
          <a:spLocks noChangeArrowheads="1"/>
        </xdr:cNvSpPr>
      </xdr:nvSpPr>
      <xdr:spPr bwMode="auto">
        <a:xfrm>
          <a:off x="2276475" y="21078825"/>
          <a:ext cx="323850"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0" name="Text Box 2">
          <a:extLst>
            <a:ext uri="{FF2B5EF4-FFF2-40B4-BE49-F238E27FC236}">
              <a16:creationId xmlns:a16="http://schemas.microsoft.com/office/drawing/2014/main" id="{00000000-0008-0000-0800-00001E00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1" name="Text Box 2">
          <a:extLst>
            <a:ext uri="{FF2B5EF4-FFF2-40B4-BE49-F238E27FC236}">
              <a16:creationId xmlns:a16="http://schemas.microsoft.com/office/drawing/2014/main" id="{00000000-0008-0000-0800-00001F00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32" name="Text Box 2">
          <a:extLst>
            <a:ext uri="{FF2B5EF4-FFF2-40B4-BE49-F238E27FC236}">
              <a16:creationId xmlns:a16="http://schemas.microsoft.com/office/drawing/2014/main" id="{00000000-0008-0000-0800-000020000000}"/>
            </a:ext>
          </a:extLst>
        </xdr:cNvPr>
        <xdr:cNvSpPr txBox="1">
          <a:spLocks noChangeArrowheads="1"/>
        </xdr:cNvSpPr>
      </xdr:nvSpPr>
      <xdr:spPr bwMode="auto">
        <a:xfrm>
          <a:off x="3438525" y="21078825"/>
          <a:ext cx="27622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33" name="Text Box 2">
          <a:extLst>
            <a:ext uri="{FF2B5EF4-FFF2-40B4-BE49-F238E27FC236}">
              <a16:creationId xmlns:a16="http://schemas.microsoft.com/office/drawing/2014/main" id="{00000000-0008-0000-0800-000021000000}"/>
            </a:ext>
          </a:extLst>
        </xdr:cNvPr>
        <xdr:cNvSpPr txBox="1">
          <a:spLocks noChangeArrowheads="1"/>
        </xdr:cNvSpPr>
      </xdr:nvSpPr>
      <xdr:spPr bwMode="auto">
        <a:xfrm>
          <a:off x="3438525" y="21078825"/>
          <a:ext cx="27622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4" name="Text Box 2">
          <a:extLst>
            <a:ext uri="{FF2B5EF4-FFF2-40B4-BE49-F238E27FC236}">
              <a16:creationId xmlns:a16="http://schemas.microsoft.com/office/drawing/2014/main" id="{00000000-0008-0000-0800-00002200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5" name="Text Box 2">
          <a:extLst>
            <a:ext uri="{FF2B5EF4-FFF2-40B4-BE49-F238E27FC236}">
              <a16:creationId xmlns:a16="http://schemas.microsoft.com/office/drawing/2014/main" id="{00000000-0008-0000-0800-00002300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36" name="Text Box 2">
          <a:extLst>
            <a:ext uri="{FF2B5EF4-FFF2-40B4-BE49-F238E27FC236}">
              <a16:creationId xmlns:a16="http://schemas.microsoft.com/office/drawing/2014/main" id="{00000000-0008-0000-0800-000024000000}"/>
            </a:ext>
          </a:extLst>
        </xdr:cNvPr>
        <xdr:cNvSpPr txBox="1">
          <a:spLocks noChangeArrowheads="1"/>
        </xdr:cNvSpPr>
      </xdr:nvSpPr>
      <xdr:spPr bwMode="auto">
        <a:xfrm>
          <a:off x="3438525" y="21078825"/>
          <a:ext cx="27622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37" name="Text Box 2">
          <a:extLst>
            <a:ext uri="{FF2B5EF4-FFF2-40B4-BE49-F238E27FC236}">
              <a16:creationId xmlns:a16="http://schemas.microsoft.com/office/drawing/2014/main" id="{00000000-0008-0000-0800-000025000000}"/>
            </a:ext>
          </a:extLst>
        </xdr:cNvPr>
        <xdr:cNvSpPr txBox="1">
          <a:spLocks noChangeArrowheads="1"/>
        </xdr:cNvSpPr>
      </xdr:nvSpPr>
      <xdr:spPr bwMode="auto">
        <a:xfrm>
          <a:off x="3438525" y="21078825"/>
          <a:ext cx="27622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8" name="Text Box 2">
          <a:extLst>
            <a:ext uri="{FF2B5EF4-FFF2-40B4-BE49-F238E27FC236}">
              <a16:creationId xmlns:a16="http://schemas.microsoft.com/office/drawing/2014/main" id="{00000000-0008-0000-0800-000026000000}"/>
            </a:ext>
          </a:extLst>
        </xdr:cNvPr>
        <xdr:cNvSpPr txBox="1">
          <a:spLocks noChangeArrowheads="1"/>
        </xdr:cNvSpPr>
      </xdr:nvSpPr>
      <xdr:spPr bwMode="auto">
        <a:xfrm>
          <a:off x="2276475" y="10906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9" name="Text Box 2">
          <a:extLst>
            <a:ext uri="{FF2B5EF4-FFF2-40B4-BE49-F238E27FC236}">
              <a16:creationId xmlns:a16="http://schemas.microsoft.com/office/drawing/2014/main" id="{00000000-0008-0000-0800-000027000000}"/>
            </a:ext>
          </a:extLst>
        </xdr:cNvPr>
        <xdr:cNvSpPr txBox="1">
          <a:spLocks noChangeArrowheads="1"/>
        </xdr:cNvSpPr>
      </xdr:nvSpPr>
      <xdr:spPr bwMode="auto">
        <a:xfrm>
          <a:off x="2276475" y="10906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31</xdr:row>
      <xdr:rowOff>47625</xdr:rowOff>
    </xdr:to>
    <xdr:sp macro="" textlink="">
      <xdr:nvSpPr>
        <xdr:cNvPr id="40" name="Text Box 2">
          <a:extLst>
            <a:ext uri="{FF2B5EF4-FFF2-40B4-BE49-F238E27FC236}">
              <a16:creationId xmlns:a16="http://schemas.microsoft.com/office/drawing/2014/main" id="{00000000-0008-0000-0800-000028000000}"/>
            </a:ext>
          </a:extLst>
        </xdr:cNvPr>
        <xdr:cNvSpPr txBox="1">
          <a:spLocks noChangeArrowheads="1"/>
        </xdr:cNvSpPr>
      </xdr:nvSpPr>
      <xdr:spPr bwMode="auto">
        <a:xfrm>
          <a:off x="2276475" y="10182225"/>
          <a:ext cx="32385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31</xdr:row>
      <xdr:rowOff>47625</xdr:rowOff>
    </xdr:to>
    <xdr:sp macro="" textlink="">
      <xdr:nvSpPr>
        <xdr:cNvPr id="41" name="Text Box 2">
          <a:extLst>
            <a:ext uri="{FF2B5EF4-FFF2-40B4-BE49-F238E27FC236}">
              <a16:creationId xmlns:a16="http://schemas.microsoft.com/office/drawing/2014/main" id="{00000000-0008-0000-0800-000029000000}"/>
            </a:ext>
          </a:extLst>
        </xdr:cNvPr>
        <xdr:cNvSpPr txBox="1">
          <a:spLocks noChangeArrowheads="1"/>
        </xdr:cNvSpPr>
      </xdr:nvSpPr>
      <xdr:spPr bwMode="auto">
        <a:xfrm>
          <a:off x="2276475" y="10182225"/>
          <a:ext cx="32385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2" name="Text Box 2">
          <a:extLst>
            <a:ext uri="{FF2B5EF4-FFF2-40B4-BE49-F238E27FC236}">
              <a16:creationId xmlns:a16="http://schemas.microsoft.com/office/drawing/2014/main" id="{00000000-0008-0000-0800-00002A000000}"/>
            </a:ext>
          </a:extLst>
        </xdr:cNvPr>
        <xdr:cNvSpPr txBox="1">
          <a:spLocks noChangeArrowheads="1"/>
        </xdr:cNvSpPr>
      </xdr:nvSpPr>
      <xdr:spPr bwMode="auto">
        <a:xfrm>
          <a:off x="3438525" y="10906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3" name="Text Box 2">
          <a:extLst>
            <a:ext uri="{FF2B5EF4-FFF2-40B4-BE49-F238E27FC236}">
              <a16:creationId xmlns:a16="http://schemas.microsoft.com/office/drawing/2014/main" id="{00000000-0008-0000-0800-00002B000000}"/>
            </a:ext>
          </a:extLst>
        </xdr:cNvPr>
        <xdr:cNvSpPr txBox="1">
          <a:spLocks noChangeArrowheads="1"/>
        </xdr:cNvSpPr>
      </xdr:nvSpPr>
      <xdr:spPr bwMode="auto">
        <a:xfrm>
          <a:off x="3438525" y="10906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31</xdr:row>
      <xdr:rowOff>47625</xdr:rowOff>
    </xdr:to>
    <xdr:sp macro="" textlink="">
      <xdr:nvSpPr>
        <xdr:cNvPr id="44" name="Text Box 2">
          <a:extLst>
            <a:ext uri="{FF2B5EF4-FFF2-40B4-BE49-F238E27FC236}">
              <a16:creationId xmlns:a16="http://schemas.microsoft.com/office/drawing/2014/main" id="{00000000-0008-0000-0800-00002C000000}"/>
            </a:ext>
          </a:extLst>
        </xdr:cNvPr>
        <xdr:cNvSpPr txBox="1">
          <a:spLocks noChangeArrowheads="1"/>
        </xdr:cNvSpPr>
      </xdr:nvSpPr>
      <xdr:spPr bwMode="auto">
        <a:xfrm>
          <a:off x="3438525" y="101822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31</xdr:row>
      <xdr:rowOff>47625</xdr:rowOff>
    </xdr:to>
    <xdr:sp macro="" textlink="">
      <xdr:nvSpPr>
        <xdr:cNvPr id="45" name="Text Box 2">
          <a:extLst>
            <a:ext uri="{FF2B5EF4-FFF2-40B4-BE49-F238E27FC236}">
              <a16:creationId xmlns:a16="http://schemas.microsoft.com/office/drawing/2014/main" id="{00000000-0008-0000-0800-00002D000000}"/>
            </a:ext>
          </a:extLst>
        </xdr:cNvPr>
        <xdr:cNvSpPr txBox="1">
          <a:spLocks noChangeArrowheads="1"/>
        </xdr:cNvSpPr>
      </xdr:nvSpPr>
      <xdr:spPr bwMode="auto">
        <a:xfrm>
          <a:off x="3438525" y="101822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6" name="Text Box 2">
          <a:extLst>
            <a:ext uri="{FF2B5EF4-FFF2-40B4-BE49-F238E27FC236}">
              <a16:creationId xmlns:a16="http://schemas.microsoft.com/office/drawing/2014/main" id="{00000000-0008-0000-0800-00002E000000}"/>
            </a:ext>
          </a:extLst>
        </xdr:cNvPr>
        <xdr:cNvSpPr txBox="1">
          <a:spLocks noChangeArrowheads="1"/>
        </xdr:cNvSpPr>
      </xdr:nvSpPr>
      <xdr:spPr bwMode="auto">
        <a:xfrm>
          <a:off x="3438525" y="10906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7" name="Text Box 2">
          <a:extLst>
            <a:ext uri="{FF2B5EF4-FFF2-40B4-BE49-F238E27FC236}">
              <a16:creationId xmlns:a16="http://schemas.microsoft.com/office/drawing/2014/main" id="{00000000-0008-0000-0800-00002F000000}"/>
            </a:ext>
          </a:extLst>
        </xdr:cNvPr>
        <xdr:cNvSpPr txBox="1">
          <a:spLocks noChangeArrowheads="1"/>
        </xdr:cNvSpPr>
      </xdr:nvSpPr>
      <xdr:spPr bwMode="auto">
        <a:xfrm>
          <a:off x="3438525" y="10906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31</xdr:row>
      <xdr:rowOff>47625</xdr:rowOff>
    </xdr:to>
    <xdr:sp macro="" textlink="">
      <xdr:nvSpPr>
        <xdr:cNvPr id="48" name="Text Box 2">
          <a:extLst>
            <a:ext uri="{FF2B5EF4-FFF2-40B4-BE49-F238E27FC236}">
              <a16:creationId xmlns:a16="http://schemas.microsoft.com/office/drawing/2014/main" id="{00000000-0008-0000-0800-000030000000}"/>
            </a:ext>
          </a:extLst>
        </xdr:cNvPr>
        <xdr:cNvSpPr txBox="1">
          <a:spLocks noChangeArrowheads="1"/>
        </xdr:cNvSpPr>
      </xdr:nvSpPr>
      <xdr:spPr bwMode="auto">
        <a:xfrm>
          <a:off x="3438525" y="101822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31</xdr:row>
      <xdr:rowOff>47625</xdr:rowOff>
    </xdr:to>
    <xdr:sp macro="" textlink="">
      <xdr:nvSpPr>
        <xdr:cNvPr id="49" name="Text Box 2">
          <a:extLst>
            <a:ext uri="{FF2B5EF4-FFF2-40B4-BE49-F238E27FC236}">
              <a16:creationId xmlns:a16="http://schemas.microsoft.com/office/drawing/2014/main" id="{00000000-0008-0000-0800-000031000000}"/>
            </a:ext>
          </a:extLst>
        </xdr:cNvPr>
        <xdr:cNvSpPr txBox="1">
          <a:spLocks noChangeArrowheads="1"/>
        </xdr:cNvSpPr>
      </xdr:nvSpPr>
      <xdr:spPr bwMode="auto">
        <a:xfrm>
          <a:off x="3438525" y="101822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50" name="Text Box 2">
          <a:extLst>
            <a:ext uri="{FF2B5EF4-FFF2-40B4-BE49-F238E27FC236}">
              <a16:creationId xmlns:a16="http://schemas.microsoft.com/office/drawing/2014/main" id="{00000000-0008-0000-0800-000032000000}"/>
            </a:ext>
          </a:extLst>
        </xdr:cNvPr>
        <xdr:cNvSpPr txBox="1">
          <a:spLocks noChangeArrowheads="1"/>
        </xdr:cNvSpPr>
      </xdr:nvSpPr>
      <xdr:spPr bwMode="auto">
        <a:xfrm>
          <a:off x="2276475" y="109061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51" name="Text Box 2">
          <a:extLst>
            <a:ext uri="{FF2B5EF4-FFF2-40B4-BE49-F238E27FC236}">
              <a16:creationId xmlns:a16="http://schemas.microsoft.com/office/drawing/2014/main" id="{00000000-0008-0000-0800-000033000000}"/>
            </a:ext>
          </a:extLst>
        </xdr:cNvPr>
        <xdr:cNvSpPr txBox="1">
          <a:spLocks noChangeArrowheads="1"/>
        </xdr:cNvSpPr>
      </xdr:nvSpPr>
      <xdr:spPr bwMode="auto">
        <a:xfrm>
          <a:off x="2276475" y="109061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2" name="Text Box 2">
          <a:extLst>
            <a:ext uri="{FF2B5EF4-FFF2-40B4-BE49-F238E27FC236}">
              <a16:creationId xmlns:a16="http://schemas.microsoft.com/office/drawing/2014/main" id="{00000000-0008-0000-0800-000034000000}"/>
            </a:ext>
          </a:extLst>
        </xdr:cNvPr>
        <xdr:cNvSpPr txBox="1">
          <a:spLocks noChangeArrowheads="1"/>
        </xdr:cNvSpPr>
      </xdr:nvSpPr>
      <xdr:spPr bwMode="auto">
        <a:xfrm>
          <a:off x="2276475" y="10906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3" name="Text Box 2">
          <a:extLst>
            <a:ext uri="{FF2B5EF4-FFF2-40B4-BE49-F238E27FC236}">
              <a16:creationId xmlns:a16="http://schemas.microsoft.com/office/drawing/2014/main" id="{00000000-0008-0000-0800-000035000000}"/>
            </a:ext>
          </a:extLst>
        </xdr:cNvPr>
        <xdr:cNvSpPr txBox="1">
          <a:spLocks noChangeArrowheads="1"/>
        </xdr:cNvSpPr>
      </xdr:nvSpPr>
      <xdr:spPr bwMode="auto">
        <a:xfrm>
          <a:off x="2276475" y="10906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54" name="Text Box 2">
          <a:extLst>
            <a:ext uri="{FF2B5EF4-FFF2-40B4-BE49-F238E27FC236}">
              <a16:creationId xmlns:a16="http://schemas.microsoft.com/office/drawing/2014/main" id="{00000000-0008-0000-0800-000036000000}"/>
            </a:ext>
          </a:extLst>
        </xdr:cNvPr>
        <xdr:cNvSpPr txBox="1">
          <a:spLocks noChangeArrowheads="1"/>
        </xdr:cNvSpPr>
      </xdr:nvSpPr>
      <xdr:spPr bwMode="auto">
        <a:xfrm>
          <a:off x="2276475" y="109061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55" name="Text Box 2">
          <a:extLst>
            <a:ext uri="{FF2B5EF4-FFF2-40B4-BE49-F238E27FC236}">
              <a16:creationId xmlns:a16="http://schemas.microsoft.com/office/drawing/2014/main" id="{00000000-0008-0000-0800-000037000000}"/>
            </a:ext>
          </a:extLst>
        </xdr:cNvPr>
        <xdr:cNvSpPr txBox="1">
          <a:spLocks noChangeArrowheads="1"/>
        </xdr:cNvSpPr>
      </xdr:nvSpPr>
      <xdr:spPr bwMode="auto">
        <a:xfrm>
          <a:off x="2276475" y="109061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6" name="Text Box 2">
          <a:extLst>
            <a:ext uri="{FF2B5EF4-FFF2-40B4-BE49-F238E27FC236}">
              <a16:creationId xmlns:a16="http://schemas.microsoft.com/office/drawing/2014/main" id="{00000000-0008-0000-0800-000038000000}"/>
            </a:ext>
          </a:extLst>
        </xdr:cNvPr>
        <xdr:cNvSpPr txBox="1">
          <a:spLocks noChangeArrowheads="1"/>
        </xdr:cNvSpPr>
      </xdr:nvSpPr>
      <xdr:spPr bwMode="auto">
        <a:xfrm>
          <a:off x="3438525" y="10906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7" name="Text Box 2">
          <a:extLst>
            <a:ext uri="{FF2B5EF4-FFF2-40B4-BE49-F238E27FC236}">
              <a16:creationId xmlns:a16="http://schemas.microsoft.com/office/drawing/2014/main" id="{00000000-0008-0000-0800-000039000000}"/>
            </a:ext>
          </a:extLst>
        </xdr:cNvPr>
        <xdr:cNvSpPr txBox="1">
          <a:spLocks noChangeArrowheads="1"/>
        </xdr:cNvSpPr>
      </xdr:nvSpPr>
      <xdr:spPr bwMode="auto">
        <a:xfrm>
          <a:off x="3438525" y="10906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58" name="Text Box 2">
          <a:extLst>
            <a:ext uri="{FF2B5EF4-FFF2-40B4-BE49-F238E27FC236}">
              <a16:creationId xmlns:a16="http://schemas.microsoft.com/office/drawing/2014/main" id="{00000000-0008-0000-0800-00003A000000}"/>
            </a:ext>
          </a:extLst>
        </xdr:cNvPr>
        <xdr:cNvSpPr txBox="1">
          <a:spLocks noChangeArrowheads="1"/>
        </xdr:cNvSpPr>
      </xdr:nvSpPr>
      <xdr:spPr bwMode="auto">
        <a:xfrm>
          <a:off x="3438525" y="10906125"/>
          <a:ext cx="2762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59" name="Text Box 2">
          <a:extLst>
            <a:ext uri="{FF2B5EF4-FFF2-40B4-BE49-F238E27FC236}">
              <a16:creationId xmlns:a16="http://schemas.microsoft.com/office/drawing/2014/main" id="{00000000-0008-0000-0800-00003B000000}"/>
            </a:ext>
          </a:extLst>
        </xdr:cNvPr>
        <xdr:cNvSpPr txBox="1">
          <a:spLocks noChangeArrowheads="1"/>
        </xdr:cNvSpPr>
      </xdr:nvSpPr>
      <xdr:spPr bwMode="auto">
        <a:xfrm>
          <a:off x="3438525" y="10906125"/>
          <a:ext cx="2762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60" name="Text Box 2">
          <a:extLst>
            <a:ext uri="{FF2B5EF4-FFF2-40B4-BE49-F238E27FC236}">
              <a16:creationId xmlns:a16="http://schemas.microsoft.com/office/drawing/2014/main" id="{00000000-0008-0000-0800-00003C000000}"/>
            </a:ext>
          </a:extLst>
        </xdr:cNvPr>
        <xdr:cNvSpPr txBox="1">
          <a:spLocks noChangeArrowheads="1"/>
        </xdr:cNvSpPr>
      </xdr:nvSpPr>
      <xdr:spPr bwMode="auto">
        <a:xfrm>
          <a:off x="3438525" y="10906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61" name="Text Box 2">
          <a:extLst>
            <a:ext uri="{FF2B5EF4-FFF2-40B4-BE49-F238E27FC236}">
              <a16:creationId xmlns:a16="http://schemas.microsoft.com/office/drawing/2014/main" id="{00000000-0008-0000-0800-00003D000000}"/>
            </a:ext>
          </a:extLst>
        </xdr:cNvPr>
        <xdr:cNvSpPr txBox="1">
          <a:spLocks noChangeArrowheads="1"/>
        </xdr:cNvSpPr>
      </xdr:nvSpPr>
      <xdr:spPr bwMode="auto">
        <a:xfrm>
          <a:off x="3438525" y="10906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62" name="Text Box 2">
          <a:extLst>
            <a:ext uri="{FF2B5EF4-FFF2-40B4-BE49-F238E27FC236}">
              <a16:creationId xmlns:a16="http://schemas.microsoft.com/office/drawing/2014/main" id="{00000000-0008-0000-0800-00003E000000}"/>
            </a:ext>
          </a:extLst>
        </xdr:cNvPr>
        <xdr:cNvSpPr txBox="1">
          <a:spLocks noChangeArrowheads="1"/>
        </xdr:cNvSpPr>
      </xdr:nvSpPr>
      <xdr:spPr bwMode="auto">
        <a:xfrm>
          <a:off x="3438525" y="10906125"/>
          <a:ext cx="2762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63" name="Text Box 2">
          <a:extLst>
            <a:ext uri="{FF2B5EF4-FFF2-40B4-BE49-F238E27FC236}">
              <a16:creationId xmlns:a16="http://schemas.microsoft.com/office/drawing/2014/main" id="{00000000-0008-0000-0800-00003F000000}"/>
            </a:ext>
          </a:extLst>
        </xdr:cNvPr>
        <xdr:cNvSpPr txBox="1">
          <a:spLocks noChangeArrowheads="1"/>
        </xdr:cNvSpPr>
      </xdr:nvSpPr>
      <xdr:spPr bwMode="auto">
        <a:xfrm>
          <a:off x="3438525" y="10906125"/>
          <a:ext cx="2762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4" name="Text Box 2">
          <a:extLst>
            <a:ext uri="{FF2B5EF4-FFF2-40B4-BE49-F238E27FC236}">
              <a16:creationId xmlns:a16="http://schemas.microsoft.com/office/drawing/2014/main" id="{00000000-0008-0000-0800-000040000000}"/>
            </a:ext>
          </a:extLst>
        </xdr:cNvPr>
        <xdr:cNvSpPr txBox="1">
          <a:spLocks noChangeArrowheads="1"/>
        </xdr:cNvSpPr>
      </xdr:nvSpPr>
      <xdr:spPr bwMode="auto">
        <a:xfrm>
          <a:off x="2276475" y="11782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5" name="Text Box 2">
          <a:extLst>
            <a:ext uri="{FF2B5EF4-FFF2-40B4-BE49-F238E27FC236}">
              <a16:creationId xmlns:a16="http://schemas.microsoft.com/office/drawing/2014/main" id="{00000000-0008-0000-0800-000041000000}"/>
            </a:ext>
          </a:extLst>
        </xdr:cNvPr>
        <xdr:cNvSpPr txBox="1">
          <a:spLocks noChangeArrowheads="1"/>
        </xdr:cNvSpPr>
      </xdr:nvSpPr>
      <xdr:spPr bwMode="auto">
        <a:xfrm>
          <a:off x="2276475" y="11782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66" name="Text Box 2">
          <a:extLst>
            <a:ext uri="{FF2B5EF4-FFF2-40B4-BE49-F238E27FC236}">
              <a16:creationId xmlns:a16="http://schemas.microsoft.com/office/drawing/2014/main" id="{00000000-0008-0000-0800-000042000000}"/>
            </a:ext>
          </a:extLst>
        </xdr:cNvPr>
        <xdr:cNvSpPr txBox="1">
          <a:spLocks noChangeArrowheads="1"/>
        </xdr:cNvSpPr>
      </xdr:nvSpPr>
      <xdr:spPr bwMode="auto">
        <a:xfrm>
          <a:off x="2276475" y="109061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67" name="Text Box 2">
          <a:extLst>
            <a:ext uri="{FF2B5EF4-FFF2-40B4-BE49-F238E27FC236}">
              <a16:creationId xmlns:a16="http://schemas.microsoft.com/office/drawing/2014/main" id="{00000000-0008-0000-0800-000043000000}"/>
            </a:ext>
          </a:extLst>
        </xdr:cNvPr>
        <xdr:cNvSpPr txBox="1">
          <a:spLocks noChangeArrowheads="1"/>
        </xdr:cNvSpPr>
      </xdr:nvSpPr>
      <xdr:spPr bwMode="auto">
        <a:xfrm>
          <a:off x="2276475" y="109061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8" name="Text Box 2">
          <a:extLst>
            <a:ext uri="{FF2B5EF4-FFF2-40B4-BE49-F238E27FC236}">
              <a16:creationId xmlns:a16="http://schemas.microsoft.com/office/drawing/2014/main" id="{00000000-0008-0000-0800-000044000000}"/>
            </a:ext>
          </a:extLst>
        </xdr:cNvPr>
        <xdr:cNvSpPr txBox="1">
          <a:spLocks noChangeArrowheads="1"/>
        </xdr:cNvSpPr>
      </xdr:nvSpPr>
      <xdr:spPr bwMode="auto">
        <a:xfrm>
          <a:off x="2276475" y="11782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9" name="Text Box 2">
          <a:extLst>
            <a:ext uri="{FF2B5EF4-FFF2-40B4-BE49-F238E27FC236}">
              <a16:creationId xmlns:a16="http://schemas.microsoft.com/office/drawing/2014/main" id="{00000000-0008-0000-0800-000045000000}"/>
            </a:ext>
          </a:extLst>
        </xdr:cNvPr>
        <xdr:cNvSpPr txBox="1">
          <a:spLocks noChangeArrowheads="1"/>
        </xdr:cNvSpPr>
      </xdr:nvSpPr>
      <xdr:spPr bwMode="auto">
        <a:xfrm>
          <a:off x="2276475" y="11782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0" name="Text Box 2">
          <a:extLst>
            <a:ext uri="{FF2B5EF4-FFF2-40B4-BE49-F238E27FC236}">
              <a16:creationId xmlns:a16="http://schemas.microsoft.com/office/drawing/2014/main" id="{00000000-0008-0000-0800-000046000000}"/>
            </a:ext>
          </a:extLst>
        </xdr:cNvPr>
        <xdr:cNvSpPr txBox="1">
          <a:spLocks noChangeArrowheads="1"/>
        </xdr:cNvSpPr>
      </xdr:nvSpPr>
      <xdr:spPr bwMode="auto">
        <a:xfrm>
          <a:off x="3438525" y="11782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1" name="Text Box 2">
          <a:extLst>
            <a:ext uri="{FF2B5EF4-FFF2-40B4-BE49-F238E27FC236}">
              <a16:creationId xmlns:a16="http://schemas.microsoft.com/office/drawing/2014/main" id="{00000000-0008-0000-0800-000047000000}"/>
            </a:ext>
          </a:extLst>
        </xdr:cNvPr>
        <xdr:cNvSpPr txBox="1">
          <a:spLocks noChangeArrowheads="1"/>
        </xdr:cNvSpPr>
      </xdr:nvSpPr>
      <xdr:spPr bwMode="auto">
        <a:xfrm>
          <a:off x="3438525" y="11782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2" name="Text Box 2">
          <a:extLst>
            <a:ext uri="{FF2B5EF4-FFF2-40B4-BE49-F238E27FC236}">
              <a16:creationId xmlns:a16="http://schemas.microsoft.com/office/drawing/2014/main" id="{00000000-0008-0000-0800-000048000000}"/>
            </a:ext>
          </a:extLst>
        </xdr:cNvPr>
        <xdr:cNvSpPr txBox="1">
          <a:spLocks noChangeArrowheads="1"/>
        </xdr:cNvSpPr>
      </xdr:nvSpPr>
      <xdr:spPr bwMode="auto">
        <a:xfrm>
          <a:off x="3438525" y="11782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3" name="Text Box 2">
          <a:extLst>
            <a:ext uri="{FF2B5EF4-FFF2-40B4-BE49-F238E27FC236}">
              <a16:creationId xmlns:a16="http://schemas.microsoft.com/office/drawing/2014/main" id="{00000000-0008-0000-0800-000049000000}"/>
            </a:ext>
          </a:extLst>
        </xdr:cNvPr>
        <xdr:cNvSpPr txBox="1">
          <a:spLocks noChangeArrowheads="1"/>
        </xdr:cNvSpPr>
      </xdr:nvSpPr>
      <xdr:spPr bwMode="auto">
        <a:xfrm>
          <a:off x="3438525" y="11782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4" name="Text Box 2">
          <a:extLst>
            <a:ext uri="{FF2B5EF4-FFF2-40B4-BE49-F238E27FC236}">
              <a16:creationId xmlns:a16="http://schemas.microsoft.com/office/drawing/2014/main" id="{00000000-0008-0000-0800-00004A000000}"/>
            </a:ext>
          </a:extLst>
        </xdr:cNvPr>
        <xdr:cNvSpPr txBox="1">
          <a:spLocks noChangeArrowheads="1"/>
        </xdr:cNvSpPr>
      </xdr:nvSpPr>
      <xdr:spPr bwMode="auto">
        <a:xfrm>
          <a:off x="2276475" y="11782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5" name="Text Box 2">
          <a:extLst>
            <a:ext uri="{FF2B5EF4-FFF2-40B4-BE49-F238E27FC236}">
              <a16:creationId xmlns:a16="http://schemas.microsoft.com/office/drawing/2014/main" id="{00000000-0008-0000-0800-00004B000000}"/>
            </a:ext>
          </a:extLst>
        </xdr:cNvPr>
        <xdr:cNvSpPr txBox="1">
          <a:spLocks noChangeArrowheads="1"/>
        </xdr:cNvSpPr>
      </xdr:nvSpPr>
      <xdr:spPr bwMode="auto">
        <a:xfrm>
          <a:off x="2276475" y="11782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76" name="Text Box 2">
          <a:extLst>
            <a:ext uri="{FF2B5EF4-FFF2-40B4-BE49-F238E27FC236}">
              <a16:creationId xmlns:a16="http://schemas.microsoft.com/office/drawing/2014/main" id="{00000000-0008-0000-0800-00004C000000}"/>
            </a:ext>
          </a:extLst>
        </xdr:cNvPr>
        <xdr:cNvSpPr txBox="1">
          <a:spLocks noChangeArrowheads="1"/>
        </xdr:cNvSpPr>
      </xdr:nvSpPr>
      <xdr:spPr bwMode="auto">
        <a:xfrm>
          <a:off x="2276475" y="117824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77" name="Text Box 2">
          <a:extLst>
            <a:ext uri="{FF2B5EF4-FFF2-40B4-BE49-F238E27FC236}">
              <a16:creationId xmlns:a16="http://schemas.microsoft.com/office/drawing/2014/main" id="{00000000-0008-0000-0800-00004D000000}"/>
            </a:ext>
          </a:extLst>
        </xdr:cNvPr>
        <xdr:cNvSpPr txBox="1">
          <a:spLocks noChangeArrowheads="1"/>
        </xdr:cNvSpPr>
      </xdr:nvSpPr>
      <xdr:spPr bwMode="auto">
        <a:xfrm>
          <a:off x="2276475" y="117824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8" name="Text Box 2">
          <a:extLst>
            <a:ext uri="{FF2B5EF4-FFF2-40B4-BE49-F238E27FC236}">
              <a16:creationId xmlns:a16="http://schemas.microsoft.com/office/drawing/2014/main" id="{00000000-0008-0000-0800-00004E000000}"/>
            </a:ext>
          </a:extLst>
        </xdr:cNvPr>
        <xdr:cNvSpPr txBox="1">
          <a:spLocks noChangeArrowheads="1"/>
        </xdr:cNvSpPr>
      </xdr:nvSpPr>
      <xdr:spPr bwMode="auto">
        <a:xfrm>
          <a:off x="2276475" y="11782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9" name="Text Box 2">
          <a:extLst>
            <a:ext uri="{FF2B5EF4-FFF2-40B4-BE49-F238E27FC236}">
              <a16:creationId xmlns:a16="http://schemas.microsoft.com/office/drawing/2014/main" id="{00000000-0008-0000-0800-00004F000000}"/>
            </a:ext>
          </a:extLst>
        </xdr:cNvPr>
        <xdr:cNvSpPr txBox="1">
          <a:spLocks noChangeArrowheads="1"/>
        </xdr:cNvSpPr>
      </xdr:nvSpPr>
      <xdr:spPr bwMode="auto">
        <a:xfrm>
          <a:off x="2276475" y="11782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80" name="Text Box 2">
          <a:extLst>
            <a:ext uri="{FF2B5EF4-FFF2-40B4-BE49-F238E27FC236}">
              <a16:creationId xmlns:a16="http://schemas.microsoft.com/office/drawing/2014/main" id="{00000000-0008-0000-0800-000050000000}"/>
            </a:ext>
          </a:extLst>
        </xdr:cNvPr>
        <xdr:cNvSpPr txBox="1">
          <a:spLocks noChangeArrowheads="1"/>
        </xdr:cNvSpPr>
      </xdr:nvSpPr>
      <xdr:spPr bwMode="auto">
        <a:xfrm>
          <a:off x="2276475" y="117824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81" name="Text Box 2">
          <a:extLst>
            <a:ext uri="{FF2B5EF4-FFF2-40B4-BE49-F238E27FC236}">
              <a16:creationId xmlns:a16="http://schemas.microsoft.com/office/drawing/2014/main" id="{00000000-0008-0000-0800-000051000000}"/>
            </a:ext>
          </a:extLst>
        </xdr:cNvPr>
        <xdr:cNvSpPr txBox="1">
          <a:spLocks noChangeArrowheads="1"/>
        </xdr:cNvSpPr>
      </xdr:nvSpPr>
      <xdr:spPr bwMode="auto">
        <a:xfrm>
          <a:off x="2276475" y="117824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82" name="Text Box 2">
          <a:extLst>
            <a:ext uri="{FF2B5EF4-FFF2-40B4-BE49-F238E27FC236}">
              <a16:creationId xmlns:a16="http://schemas.microsoft.com/office/drawing/2014/main" id="{00000000-0008-0000-0800-000052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83" name="Text Box 2">
          <a:extLst>
            <a:ext uri="{FF2B5EF4-FFF2-40B4-BE49-F238E27FC236}">
              <a16:creationId xmlns:a16="http://schemas.microsoft.com/office/drawing/2014/main" id="{00000000-0008-0000-0800-000053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84" name="Text Box 2">
          <a:extLst>
            <a:ext uri="{FF2B5EF4-FFF2-40B4-BE49-F238E27FC236}">
              <a16:creationId xmlns:a16="http://schemas.microsoft.com/office/drawing/2014/main" id="{00000000-0008-0000-0800-000054000000}"/>
            </a:ext>
          </a:extLst>
        </xdr:cNvPr>
        <xdr:cNvSpPr txBox="1">
          <a:spLocks noChangeArrowheads="1"/>
        </xdr:cNvSpPr>
      </xdr:nvSpPr>
      <xdr:spPr bwMode="auto">
        <a:xfrm>
          <a:off x="2276475" y="117824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85" name="Text Box 2">
          <a:extLst>
            <a:ext uri="{FF2B5EF4-FFF2-40B4-BE49-F238E27FC236}">
              <a16:creationId xmlns:a16="http://schemas.microsoft.com/office/drawing/2014/main" id="{00000000-0008-0000-0800-000055000000}"/>
            </a:ext>
          </a:extLst>
        </xdr:cNvPr>
        <xdr:cNvSpPr txBox="1">
          <a:spLocks noChangeArrowheads="1"/>
        </xdr:cNvSpPr>
      </xdr:nvSpPr>
      <xdr:spPr bwMode="auto">
        <a:xfrm>
          <a:off x="2276475" y="117824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86" name="Text Box 2">
          <a:extLst>
            <a:ext uri="{FF2B5EF4-FFF2-40B4-BE49-F238E27FC236}">
              <a16:creationId xmlns:a16="http://schemas.microsoft.com/office/drawing/2014/main" id="{00000000-0008-0000-0800-000056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87" name="Text Box 2">
          <a:extLst>
            <a:ext uri="{FF2B5EF4-FFF2-40B4-BE49-F238E27FC236}">
              <a16:creationId xmlns:a16="http://schemas.microsoft.com/office/drawing/2014/main" id="{00000000-0008-0000-0800-000057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1981200</xdr:colOff>
      <xdr:row>32</xdr:row>
      <xdr:rowOff>38100</xdr:rowOff>
    </xdr:to>
    <xdr:sp macro="" textlink="">
      <xdr:nvSpPr>
        <xdr:cNvPr id="88" name="Text Box 2">
          <a:extLst>
            <a:ext uri="{FF2B5EF4-FFF2-40B4-BE49-F238E27FC236}">
              <a16:creationId xmlns:a16="http://schemas.microsoft.com/office/drawing/2014/main" id="{00000000-0008-0000-0800-000058000000}"/>
            </a:ext>
          </a:extLst>
        </xdr:cNvPr>
        <xdr:cNvSpPr txBox="1">
          <a:spLocks noChangeArrowheads="1"/>
        </xdr:cNvSpPr>
      </xdr:nvSpPr>
      <xdr:spPr bwMode="auto">
        <a:xfrm>
          <a:off x="2276475" y="12658725"/>
          <a:ext cx="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9" name="Text Box 2">
          <a:extLst>
            <a:ext uri="{FF2B5EF4-FFF2-40B4-BE49-F238E27FC236}">
              <a16:creationId xmlns:a16="http://schemas.microsoft.com/office/drawing/2014/main" id="{00000000-0008-0000-0800-000059000000}"/>
            </a:ext>
          </a:extLst>
        </xdr:cNvPr>
        <xdr:cNvSpPr txBox="1">
          <a:spLocks noChangeArrowheads="1"/>
        </xdr:cNvSpPr>
      </xdr:nvSpPr>
      <xdr:spPr bwMode="auto">
        <a:xfrm>
          <a:off x="3438525" y="126587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90" name="Text Box 2">
          <a:extLst>
            <a:ext uri="{FF2B5EF4-FFF2-40B4-BE49-F238E27FC236}">
              <a16:creationId xmlns:a16="http://schemas.microsoft.com/office/drawing/2014/main" id="{00000000-0008-0000-0800-00005A000000}"/>
            </a:ext>
          </a:extLst>
        </xdr:cNvPr>
        <xdr:cNvSpPr txBox="1">
          <a:spLocks noChangeArrowheads="1"/>
        </xdr:cNvSpPr>
      </xdr:nvSpPr>
      <xdr:spPr bwMode="auto">
        <a:xfrm>
          <a:off x="3438525" y="126587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91" name="Text Box 2">
          <a:extLst>
            <a:ext uri="{FF2B5EF4-FFF2-40B4-BE49-F238E27FC236}">
              <a16:creationId xmlns:a16="http://schemas.microsoft.com/office/drawing/2014/main" id="{00000000-0008-0000-0800-00005B000000}"/>
            </a:ext>
          </a:extLst>
        </xdr:cNvPr>
        <xdr:cNvSpPr txBox="1">
          <a:spLocks noChangeArrowheads="1"/>
        </xdr:cNvSpPr>
      </xdr:nvSpPr>
      <xdr:spPr bwMode="auto">
        <a:xfrm>
          <a:off x="3438525" y="126587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92" name="Text Box 2">
          <a:extLst>
            <a:ext uri="{FF2B5EF4-FFF2-40B4-BE49-F238E27FC236}">
              <a16:creationId xmlns:a16="http://schemas.microsoft.com/office/drawing/2014/main" id="{00000000-0008-0000-0800-00005C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93" name="Text Box 2">
          <a:extLst>
            <a:ext uri="{FF2B5EF4-FFF2-40B4-BE49-F238E27FC236}">
              <a16:creationId xmlns:a16="http://schemas.microsoft.com/office/drawing/2014/main" id="{00000000-0008-0000-0800-00005D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94" name="Text Box 2">
          <a:extLst>
            <a:ext uri="{FF2B5EF4-FFF2-40B4-BE49-F238E27FC236}">
              <a16:creationId xmlns:a16="http://schemas.microsoft.com/office/drawing/2014/main" id="{00000000-0008-0000-0800-00005E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95" name="Text Box 2">
          <a:extLst>
            <a:ext uri="{FF2B5EF4-FFF2-40B4-BE49-F238E27FC236}">
              <a16:creationId xmlns:a16="http://schemas.microsoft.com/office/drawing/2014/main" id="{00000000-0008-0000-0800-00005F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96" name="Text Box 2">
          <a:extLst>
            <a:ext uri="{FF2B5EF4-FFF2-40B4-BE49-F238E27FC236}">
              <a16:creationId xmlns:a16="http://schemas.microsoft.com/office/drawing/2014/main" id="{00000000-0008-0000-0800-000060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97" name="Text Box 2">
          <a:extLst>
            <a:ext uri="{FF2B5EF4-FFF2-40B4-BE49-F238E27FC236}">
              <a16:creationId xmlns:a16="http://schemas.microsoft.com/office/drawing/2014/main" id="{00000000-0008-0000-0800-000061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98" name="Text Box 2">
          <a:extLst>
            <a:ext uri="{FF2B5EF4-FFF2-40B4-BE49-F238E27FC236}">
              <a16:creationId xmlns:a16="http://schemas.microsoft.com/office/drawing/2014/main" id="{00000000-0008-0000-0800-000062000000}"/>
            </a:ext>
          </a:extLst>
        </xdr:cNvPr>
        <xdr:cNvSpPr txBox="1">
          <a:spLocks noChangeArrowheads="1"/>
        </xdr:cNvSpPr>
      </xdr:nvSpPr>
      <xdr:spPr bwMode="auto">
        <a:xfrm>
          <a:off x="2276475" y="126587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99" name="Text Box 2">
          <a:extLst>
            <a:ext uri="{FF2B5EF4-FFF2-40B4-BE49-F238E27FC236}">
              <a16:creationId xmlns:a16="http://schemas.microsoft.com/office/drawing/2014/main" id="{00000000-0008-0000-0800-000063000000}"/>
            </a:ext>
          </a:extLst>
        </xdr:cNvPr>
        <xdr:cNvSpPr txBox="1">
          <a:spLocks noChangeArrowheads="1"/>
        </xdr:cNvSpPr>
      </xdr:nvSpPr>
      <xdr:spPr bwMode="auto">
        <a:xfrm>
          <a:off x="2276475" y="126587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00" name="Text Box 2">
          <a:extLst>
            <a:ext uri="{FF2B5EF4-FFF2-40B4-BE49-F238E27FC236}">
              <a16:creationId xmlns:a16="http://schemas.microsoft.com/office/drawing/2014/main" id="{00000000-0008-0000-0800-000064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01" name="Text Box 2">
          <a:extLst>
            <a:ext uri="{FF2B5EF4-FFF2-40B4-BE49-F238E27FC236}">
              <a16:creationId xmlns:a16="http://schemas.microsoft.com/office/drawing/2014/main" id="{00000000-0008-0000-0800-000065000000}"/>
            </a:ext>
          </a:extLst>
        </xdr:cNvPr>
        <xdr:cNvSpPr txBox="1">
          <a:spLocks noChangeArrowheads="1"/>
        </xdr:cNvSpPr>
      </xdr:nvSpPr>
      <xdr:spPr bwMode="auto">
        <a:xfrm>
          <a:off x="2276475" y="12658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02" name="Text Box 2">
          <a:extLst>
            <a:ext uri="{FF2B5EF4-FFF2-40B4-BE49-F238E27FC236}">
              <a16:creationId xmlns:a16="http://schemas.microsoft.com/office/drawing/2014/main" id="{00000000-0008-0000-0800-000066000000}"/>
            </a:ext>
          </a:extLst>
        </xdr:cNvPr>
        <xdr:cNvSpPr txBox="1">
          <a:spLocks noChangeArrowheads="1"/>
        </xdr:cNvSpPr>
      </xdr:nvSpPr>
      <xdr:spPr bwMode="auto">
        <a:xfrm>
          <a:off x="2276475" y="126587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03" name="Text Box 2">
          <a:extLst>
            <a:ext uri="{FF2B5EF4-FFF2-40B4-BE49-F238E27FC236}">
              <a16:creationId xmlns:a16="http://schemas.microsoft.com/office/drawing/2014/main" id="{00000000-0008-0000-0800-000067000000}"/>
            </a:ext>
          </a:extLst>
        </xdr:cNvPr>
        <xdr:cNvSpPr txBox="1">
          <a:spLocks noChangeArrowheads="1"/>
        </xdr:cNvSpPr>
      </xdr:nvSpPr>
      <xdr:spPr bwMode="auto">
        <a:xfrm>
          <a:off x="2276475" y="126587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04" name="Text Box 2">
          <a:extLst>
            <a:ext uri="{FF2B5EF4-FFF2-40B4-BE49-F238E27FC236}">
              <a16:creationId xmlns:a16="http://schemas.microsoft.com/office/drawing/2014/main" id="{00000000-0008-0000-0800-000068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05" name="Text Box 2">
          <a:extLst>
            <a:ext uri="{FF2B5EF4-FFF2-40B4-BE49-F238E27FC236}">
              <a16:creationId xmlns:a16="http://schemas.microsoft.com/office/drawing/2014/main" id="{00000000-0008-0000-0800-000069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06" name="Text Box 2">
          <a:extLst>
            <a:ext uri="{FF2B5EF4-FFF2-40B4-BE49-F238E27FC236}">
              <a16:creationId xmlns:a16="http://schemas.microsoft.com/office/drawing/2014/main" id="{00000000-0008-0000-0800-00006A000000}"/>
            </a:ext>
          </a:extLst>
        </xdr:cNvPr>
        <xdr:cNvSpPr txBox="1">
          <a:spLocks noChangeArrowheads="1"/>
        </xdr:cNvSpPr>
      </xdr:nvSpPr>
      <xdr:spPr bwMode="auto">
        <a:xfrm>
          <a:off x="2276475" y="126587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07" name="Text Box 2">
          <a:extLst>
            <a:ext uri="{FF2B5EF4-FFF2-40B4-BE49-F238E27FC236}">
              <a16:creationId xmlns:a16="http://schemas.microsoft.com/office/drawing/2014/main" id="{00000000-0008-0000-0800-00006B000000}"/>
            </a:ext>
          </a:extLst>
        </xdr:cNvPr>
        <xdr:cNvSpPr txBox="1">
          <a:spLocks noChangeArrowheads="1"/>
        </xdr:cNvSpPr>
      </xdr:nvSpPr>
      <xdr:spPr bwMode="auto">
        <a:xfrm>
          <a:off x="2276475" y="126587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08" name="Text Box 2">
          <a:extLst>
            <a:ext uri="{FF2B5EF4-FFF2-40B4-BE49-F238E27FC236}">
              <a16:creationId xmlns:a16="http://schemas.microsoft.com/office/drawing/2014/main" id="{00000000-0008-0000-0800-00006C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09" name="Text Box 2">
          <a:extLst>
            <a:ext uri="{FF2B5EF4-FFF2-40B4-BE49-F238E27FC236}">
              <a16:creationId xmlns:a16="http://schemas.microsoft.com/office/drawing/2014/main" id="{00000000-0008-0000-0800-00006D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10" name="Text Box 2">
          <a:extLst>
            <a:ext uri="{FF2B5EF4-FFF2-40B4-BE49-F238E27FC236}">
              <a16:creationId xmlns:a16="http://schemas.microsoft.com/office/drawing/2014/main" id="{00000000-0008-0000-0800-00006E000000}"/>
            </a:ext>
          </a:extLst>
        </xdr:cNvPr>
        <xdr:cNvSpPr txBox="1">
          <a:spLocks noChangeArrowheads="1"/>
        </xdr:cNvSpPr>
      </xdr:nvSpPr>
      <xdr:spPr bwMode="auto">
        <a:xfrm>
          <a:off x="3438525" y="135350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11" name="Text Box 2">
          <a:extLst>
            <a:ext uri="{FF2B5EF4-FFF2-40B4-BE49-F238E27FC236}">
              <a16:creationId xmlns:a16="http://schemas.microsoft.com/office/drawing/2014/main" id="{00000000-0008-0000-0800-00006F000000}"/>
            </a:ext>
          </a:extLst>
        </xdr:cNvPr>
        <xdr:cNvSpPr txBox="1">
          <a:spLocks noChangeArrowheads="1"/>
        </xdr:cNvSpPr>
      </xdr:nvSpPr>
      <xdr:spPr bwMode="auto">
        <a:xfrm>
          <a:off x="3438525" y="135350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12" name="Text Box 2">
          <a:extLst>
            <a:ext uri="{FF2B5EF4-FFF2-40B4-BE49-F238E27FC236}">
              <a16:creationId xmlns:a16="http://schemas.microsoft.com/office/drawing/2014/main" id="{00000000-0008-0000-0800-000070000000}"/>
            </a:ext>
          </a:extLst>
        </xdr:cNvPr>
        <xdr:cNvSpPr txBox="1">
          <a:spLocks noChangeArrowheads="1"/>
        </xdr:cNvSpPr>
      </xdr:nvSpPr>
      <xdr:spPr bwMode="auto">
        <a:xfrm>
          <a:off x="3438525" y="135350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13" name="Text Box 2">
          <a:extLst>
            <a:ext uri="{FF2B5EF4-FFF2-40B4-BE49-F238E27FC236}">
              <a16:creationId xmlns:a16="http://schemas.microsoft.com/office/drawing/2014/main" id="{00000000-0008-0000-0800-000071000000}"/>
            </a:ext>
          </a:extLst>
        </xdr:cNvPr>
        <xdr:cNvSpPr txBox="1">
          <a:spLocks noChangeArrowheads="1"/>
        </xdr:cNvSpPr>
      </xdr:nvSpPr>
      <xdr:spPr bwMode="auto">
        <a:xfrm>
          <a:off x="3438525" y="135350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14" name="Text Box 2">
          <a:extLst>
            <a:ext uri="{FF2B5EF4-FFF2-40B4-BE49-F238E27FC236}">
              <a16:creationId xmlns:a16="http://schemas.microsoft.com/office/drawing/2014/main" id="{00000000-0008-0000-0800-000072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15" name="Text Box 2">
          <a:extLst>
            <a:ext uri="{FF2B5EF4-FFF2-40B4-BE49-F238E27FC236}">
              <a16:creationId xmlns:a16="http://schemas.microsoft.com/office/drawing/2014/main" id="{00000000-0008-0000-0800-000073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16" name="Text Box 2">
          <a:extLst>
            <a:ext uri="{FF2B5EF4-FFF2-40B4-BE49-F238E27FC236}">
              <a16:creationId xmlns:a16="http://schemas.microsoft.com/office/drawing/2014/main" id="{00000000-0008-0000-0800-000074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17" name="Text Box 2">
          <a:extLst>
            <a:ext uri="{FF2B5EF4-FFF2-40B4-BE49-F238E27FC236}">
              <a16:creationId xmlns:a16="http://schemas.microsoft.com/office/drawing/2014/main" id="{00000000-0008-0000-0800-000075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18" name="Text Box 2">
          <a:extLst>
            <a:ext uri="{FF2B5EF4-FFF2-40B4-BE49-F238E27FC236}">
              <a16:creationId xmlns:a16="http://schemas.microsoft.com/office/drawing/2014/main" id="{00000000-0008-0000-0800-000076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19" name="Text Box 2">
          <a:extLst>
            <a:ext uri="{FF2B5EF4-FFF2-40B4-BE49-F238E27FC236}">
              <a16:creationId xmlns:a16="http://schemas.microsoft.com/office/drawing/2014/main" id="{00000000-0008-0000-0800-000077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20" name="Text Box 2">
          <a:extLst>
            <a:ext uri="{FF2B5EF4-FFF2-40B4-BE49-F238E27FC236}">
              <a16:creationId xmlns:a16="http://schemas.microsoft.com/office/drawing/2014/main" id="{00000000-0008-0000-0800-000078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21" name="Text Box 2">
          <a:extLst>
            <a:ext uri="{FF2B5EF4-FFF2-40B4-BE49-F238E27FC236}">
              <a16:creationId xmlns:a16="http://schemas.microsoft.com/office/drawing/2014/main" id="{00000000-0008-0000-0800-000079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22" name="Text Box 2">
          <a:extLst>
            <a:ext uri="{FF2B5EF4-FFF2-40B4-BE49-F238E27FC236}">
              <a16:creationId xmlns:a16="http://schemas.microsoft.com/office/drawing/2014/main" id="{00000000-0008-0000-0800-00007A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23" name="Text Box 2">
          <a:extLst>
            <a:ext uri="{FF2B5EF4-FFF2-40B4-BE49-F238E27FC236}">
              <a16:creationId xmlns:a16="http://schemas.microsoft.com/office/drawing/2014/main" id="{00000000-0008-0000-0800-00007B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24" name="Text Box 2">
          <a:extLst>
            <a:ext uri="{FF2B5EF4-FFF2-40B4-BE49-F238E27FC236}">
              <a16:creationId xmlns:a16="http://schemas.microsoft.com/office/drawing/2014/main" id="{00000000-0008-0000-0800-00007C000000}"/>
            </a:ext>
          </a:extLst>
        </xdr:cNvPr>
        <xdr:cNvSpPr txBox="1">
          <a:spLocks noChangeArrowheads="1"/>
        </xdr:cNvSpPr>
      </xdr:nvSpPr>
      <xdr:spPr bwMode="auto">
        <a:xfrm>
          <a:off x="2276475" y="135350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25" name="Text Box 2">
          <a:extLst>
            <a:ext uri="{FF2B5EF4-FFF2-40B4-BE49-F238E27FC236}">
              <a16:creationId xmlns:a16="http://schemas.microsoft.com/office/drawing/2014/main" id="{00000000-0008-0000-0800-00007D000000}"/>
            </a:ext>
          </a:extLst>
        </xdr:cNvPr>
        <xdr:cNvSpPr txBox="1">
          <a:spLocks noChangeArrowheads="1"/>
        </xdr:cNvSpPr>
      </xdr:nvSpPr>
      <xdr:spPr bwMode="auto">
        <a:xfrm>
          <a:off x="2276475" y="135350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26" name="Text Box 2">
          <a:extLst>
            <a:ext uri="{FF2B5EF4-FFF2-40B4-BE49-F238E27FC236}">
              <a16:creationId xmlns:a16="http://schemas.microsoft.com/office/drawing/2014/main" id="{00000000-0008-0000-0800-00007E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27" name="Text Box 2">
          <a:extLst>
            <a:ext uri="{FF2B5EF4-FFF2-40B4-BE49-F238E27FC236}">
              <a16:creationId xmlns:a16="http://schemas.microsoft.com/office/drawing/2014/main" id="{00000000-0008-0000-0800-00007F000000}"/>
            </a:ext>
          </a:extLst>
        </xdr:cNvPr>
        <xdr:cNvSpPr txBox="1">
          <a:spLocks noChangeArrowheads="1"/>
        </xdr:cNvSpPr>
      </xdr:nvSpPr>
      <xdr:spPr bwMode="auto">
        <a:xfrm>
          <a:off x="2276475" y="135350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28" name="Text Box 2">
          <a:extLst>
            <a:ext uri="{FF2B5EF4-FFF2-40B4-BE49-F238E27FC236}">
              <a16:creationId xmlns:a16="http://schemas.microsoft.com/office/drawing/2014/main" id="{00000000-0008-0000-0800-000080000000}"/>
            </a:ext>
          </a:extLst>
        </xdr:cNvPr>
        <xdr:cNvSpPr txBox="1">
          <a:spLocks noChangeArrowheads="1"/>
        </xdr:cNvSpPr>
      </xdr:nvSpPr>
      <xdr:spPr bwMode="auto">
        <a:xfrm>
          <a:off x="2276475" y="135350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29" name="Text Box 2">
          <a:extLst>
            <a:ext uri="{FF2B5EF4-FFF2-40B4-BE49-F238E27FC236}">
              <a16:creationId xmlns:a16="http://schemas.microsoft.com/office/drawing/2014/main" id="{00000000-0008-0000-0800-000081000000}"/>
            </a:ext>
          </a:extLst>
        </xdr:cNvPr>
        <xdr:cNvSpPr txBox="1">
          <a:spLocks noChangeArrowheads="1"/>
        </xdr:cNvSpPr>
      </xdr:nvSpPr>
      <xdr:spPr bwMode="auto">
        <a:xfrm>
          <a:off x="2276475" y="135350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30" name="Text Box 2">
          <a:extLst>
            <a:ext uri="{FF2B5EF4-FFF2-40B4-BE49-F238E27FC236}">
              <a16:creationId xmlns:a16="http://schemas.microsoft.com/office/drawing/2014/main" id="{00000000-0008-0000-0800-000082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31" name="Text Box 2">
          <a:extLst>
            <a:ext uri="{FF2B5EF4-FFF2-40B4-BE49-F238E27FC236}">
              <a16:creationId xmlns:a16="http://schemas.microsoft.com/office/drawing/2014/main" id="{00000000-0008-0000-0800-000083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32" name="Text Box 2">
          <a:extLst>
            <a:ext uri="{FF2B5EF4-FFF2-40B4-BE49-F238E27FC236}">
              <a16:creationId xmlns:a16="http://schemas.microsoft.com/office/drawing/2014/main" id="{00000000-0008-0000-0800-000084000000}"/>
            </a:ext>
          </a:extLst>
        </xdr:cNvPr>
        <xdr:cNvSpPr txBox="1">
          <a:spLocks noChangeArrowheads="1"/>
        </xdr:cNvSpPr>
      </xdr:nvSpPr>
      <xdr:spPr bwMode="auto">
        <a:xfrm>
          <a:off x="2276475" y="135350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33" name="Text Box 2">
          <a:extLst>
            <a:ext uri="{FF2B5EF4-FFF2-40B4-BE49-F238E27FC236}">
              <a16:creationId xmlns:a16="http://schemas.microsoft.com/office/drawing/2014/main" id="{00000000-0008-0000-0800-000085000000}"/>
            </a:ext>
          </a:extLst>
        </xdr:cNvPr>
        <xdr:cNvSpPr txBox="1">
          <a:spLocks noChangeArrowheads="1"/>
        </xdr:cNvSpPr>
      </xdr:nvSpPr>
      <xdr:spPr bwMode="auto">
        <a:xfrm>
          <a:off x="2276475" y="135350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34" name="Text Box 2">
          <a:extLst>
            <a:ext uri="{FF2B5EF4-FFF2-40B4-BE49-F238E27FC236}">
              <a16:creationId xmlns:a16="http://schemas.microsoft.com/office/drawing/2014/main" id="{00000000-0008-0000-0800-000086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35" name="Text Box 2">
          <a:extLst>
            <a:ext uri="{FF2B5EF4-FFF2-40B4-BE49-F238E27FC236}">
              <a16:creationId xmlns:a16="http://schemas.microsoft.com/office/drawing/2014/main" id="{00000000-0008-0000-0800-000087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36" name="Text Box 2">
          <a:extLst>
            <a:ext uri="{FF2B5EF4-FFF2-40B4-BE49-F238E27FC236}">
              <a16:creationId xmlns:a16="http://schemas.microsoft.com/office/drawing/2014/main" id="{00000000-0008-0000-0800-000088000000}"/>
            </a:ext>
          </a:extLst>
        </xdr:cNvPr>
        <xdr:cNvSpPr txBox="1">
          <a:spLocks noChangeArrowheads="1"/>
        </xdr:cNvSpPr>
      </xdr:nvSpPr>
      <xdr:spPr bwMode="auto">
        <a:xfrm>
          <a:off x="3438525" y="144113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37" name="Text Box 2">
          <a:extLst>
            <a:ext uri="{FF2B5EF4-FFF2-40B4-BE49-F238E27FC236}">
              <a16:creationId xmlns:a16="http://schemas.microsoft.com/office/drawing/2014/main" id="{00000000-0008-0000-0800-000089000000}"/>
            </a:ext>
          </a:extLst>
        </xdr:cNvPr>
        <xdr:cNvSpPr txBox="1">
          <a:spLocks noChangeArrowheads="1"/>
        </xdr:cNvSpPr>
      </xdr:nvSpPr>
      <xdr:spPr bwMode="auto">
        <a:xfrm>
          <a:off x="3438525" y="144113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38" name="Text Box 2">
          <a:extLst>
            <a:ext uri="{FF2B5EF4-FFF2-40B4-BE49-F238E27FC236}">
              <a16:creationId xmlns:a16="http://schemas.microsoft.com/office/drawing/2014/main" id="{00000000-0008-0000-0800-00008A000000}"/>
            </a:ext>
          </a:extLst>
        </xdr:cNvPr>
        <xdr:cNvSpPr txBox="1">
          <a:spLocks noChangeArrowheads="1"/>
        </xdr:cNvSpPr>
      </xdr:nvSpPr>
      <xdr:spPr bwMode="auto">
        <a:xfrm>
          <a:off x="3438525" y="144113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39" name="Text Box 2">
          <a:extLst>
            <a:ext uri="{FF2B5EF4-FFF2-40B4-BE49-F238E27FC236}">
              <a16:creationId xmlns:a16="http://schemas.microsoft.com/office/drawing/2014/main" id="{00000000-0008-0000-0800-00008B000000}"/>
            </a:ext>
          </a:extLst>
        </xdr:cNvPr>
        <xdr:cNvSpPr txBox="1">
          <a:spLocks noChangeArrowheads="1"/>
        </xdr:cNvSpPr>
      </xdr:nvSpPr>
      <xdr:spPr bwMode="auto">
        <a:xfrm>
          <a:off x="3438525" y="144113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40" name="Text Box 2">
          <a:extLst>
            <a:ext uri="{FF2B5EF4-FFF2-40B4-BE49-F238E27FC236}">
              <a16:creationId xmlns:a16="http://schemas.microsoft.com/office/drawing/2014/main" id="{00000000-0008-0000-0800-00008C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41" name="Text Box 2">
          <a:extLst>
            <a:ext uri="{FF2B5EF4-FFF2-40B4-BE49-F238E27FC236}">
              <a16:creationId xmlns:a16="http://schemas.microsoft.com/office/drawing/2014/main" id="{00000000-0008-0000-0800-00008D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42" name="Text Box 2">
          <a:extLst>
            <a:ext uri="{FF2B5EF4-FFF2-40B4-BE49-F238E27FC236}">
              <a16:creationId xmlns:a16="http://schemas.microsoft.com/office/drawing/2014/main" id="{00000000-0008-0000-0800-00008E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43" name="Text Box 2">
          <a:extLst>
            <a:ext uri="{FF2B5EF4-FFF2-40B4-BE49-F238E27FC236}">
              <a16:creationId xmlns:a16="http://schemas.microsoft.com/office/drawing/2014/main" id="{00000000-0008-0000-0800-00008F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44" name="Text Box 2">
          <a:extLst>
            <a:ext uri="{FF2B5EF4-FFF2-40B4-BE49-F238E27FC236}">
              <a16:creationId xmlns:a16="http://schemas.microsoft.com/office/drawing/2014/main" id="{00000000-0008-0000-0800-000090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45" name="Text Box 2">
          <a:extLst>
            <a:ext uri="{FF2B5EF4-FFF2-40B4-BE49-F238E27FC236}">
              <a16:creationId xmlns:a16="http://schemas.microsoft.com/office/drawing/2014/main" id="{00000000-0008-0000-0800-000091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46" name="Text Box 2">
          <a:extLst>
            <a:ext uri="{FF2B5EF4-FFF2-40B4-BE49-F238E27FC236}">
              <a16:creationId xmlns:a16="http://schemas.microsoft.com/office/drawing/2014/main" id="{00000000-0008-0000-0800-000092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47" name="Text Box 2">
          <a:extLst>
            <a:ext uri="{FF2B5EF4-FFF2-40B4-BE49-F238E27FC236}">
              <a16:creationId xmlns:a16="http://schemas.microsoft.com/office/drawing/2014/main" id="{00000000-0008-0000-0800-000093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48" name="Text Box 2">
          <a:extLst>
            <a:ext uri="{FF2B5EF4-FFF2-40B4-BE49-F238E27FC236}">
              <a16:creationId xmlns:a16="http://schemas.microsoft.com/office/drawing/2014/main" id="{00000000-0008-0000-0800-000094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49" name="Text Box 2">
          <a:extLst>
            <a:ext uri="{FF2B5EF4-FFF2-40B4-BE49-F238E27FC236}">
              <a16:creationId xmlns:a16="http://schemas.microsoft.com/office/drawing/2014/main" id="{00000000-0008-0000-0800-000095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50" name="Text Box 2">
          <a:extLst>
            <a:ext uri="{FF2B5EF4-FFF2-40B4-BE49-F238E27FC236}">
              <a16:creationId xmlns:a16="http://schemas.microsoft.com/office/drawing/2014/main" id="{00000000-0008-0000-0800-000096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51" name="Text Box 2">
          <a:extLst>
            <a:ext uri="{FF2B5EF4-FFF2-40B4-BE49-F238E27FC236}">
              <a16:creationId xmlns:a16="http://schemas.microsoft.com/office/drawing/2014/main" id="{00000000-0008-0000-0800-000097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52" name="Text Box 2">
          <a:extLst>
            <a:ext uri="{FF2B5EF4-FFF2-40B4-BE49-F238E27FC236}">
              <a16:creationId xmlns:a16="http://schemas.microsoft.com/office/drawing/2014/main" id="{00000000-0008-0000-0800-000098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53" name="Text Box 2">
          <a:extLst>
            <a:ext uri="{FF2B5EF4-FFF2-40B4-BE49-F238E27FC236}">
              <a16:creationId xmlns:a16="http://schemas.microsoft.com/office/drawing/2014/main" id="{00000000-0008-0000-0800-000099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54" name="Text Box 2">
          <a:extLst>
            <a:ext uri="{FF2B5EF4-FFF2-40B4-BE49-F238E27FC236}">
              <a16:creationId xmlns:a16="http://schemas.microsoft.com/office/drawing/2014/main" id="{00000000-0008-0000-0800-00009A000000}"/>
            </a:ext>
          </a:extLst>
        </xdr:cNvPr>
        <xdr:cNvSpPr txBox="1">
          <a:spLocks noChangeArrowheads="1"/>
        </xdr:cNvSpPr>
      </xdr:nvSpPr>
      <xdr:spPr bwMode="auto">
        <a:xfrm>
          <a:off x="2276475" y="144113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55" name="Text Box 2">
          <a:extLst>
            <a:ext uri="{FF2B5EF4-FFF2-40B4-BE49-F238E27FC236}">
              <a16:creationId xmlns:a16="http://schemas.microsoft.com/office/drawing/2014/main" id="{00000000-0008-0000-0800-00009B000000}"/>
            </a:ext>
          </a:extLst>
        </xdr:cNvPr>
        <xdr:cNvSpPr txBox="1">
          <a:spLocks noChangeArrowheads="1"/>
        </xdr:cNvSpPr>
      </xdr:nvSpPr>
      <xdr:spPr bwMode="auto">
        <a:xfrm>
          <a:off x="2276475" y="144113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56" name="Text Box 2">
          <a:extLst>
            <a:ext uri="{FF2B5EF4-FFF2-40B4-BE49-F238E27FC236}">
              <a16:creationId xmlns:a16="http://schemas.microsoft.com/office/drawing/2014/main" id="{00000000-0008-0000-0800-00009C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57" name="Text Box 2">
          <a:extLst>
            <a:ext uri="{FF2B5EF4-FFF2-40B4-BE49-F238E27FC236}">
              <a16:creationId xmlns:a16="http://schemas.microsoft.com/office/drawing/2014/main" id="{00000000-0008-0000-0800-00009D000000}"/>
            </a:ext>
          </a:extLst>
        </xdr:cNvPr>
        <xdr:cNvSpPr txBox="1">
          <a:spLocks noChangeArrowheads="1"/>
        </xdr:cNvSpPr>
      </xdr:nvSpPr>
      <xdr:spPr bwMode="auto">
        <a:xfrm>
          <a:off x="2276475" y="144113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58" name="Text Box 2">
          <a:extLst>
            <a:ext uri="{FF2B5EF4-FFF2-40B4-BE49-F238E27FC236}">
              <a16:creationId xmlns:a16="http://schemas.microsoft.com/office/drawing/2014/main" id="{00000000-0008-0000-0800-00009E000000}"/>
            </a:ext>
          </a:extLst>
        </xdr:cNvPr>
        <xdr:cNvSpPr txBox="1">
          <a:spLocks noChangeArrowheads="1"/>
        </xdr:cNvSpPr>
      </xdr:nvSpPr>
      <xdr:spPr bwMode="auto">
        <a:xfrm>
          <a:off x="2276475" y="144113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59" name="Text Box 2">
          <a:extLst>
            <a:ext uri="{FF2B5EF4-FFF2-40B4-BE49-F238E27FC236}">
              <a16:creationId xmlns:a16="http://schemas.microsoft.com/office/drawing/2014/main" id="{00000000-0008-0000-0800-00009F000000}"/>
            </a:ext>
          </a:extLst>
        </xdr:cNvPr>
        <xdr:cNvSpPr txBox="1">
          <a:spLocks noChangeArrowheads="1"/>
        </xdr:cNvSpPr>
      </xdr:nvSpPr>
      <xdr:spPr bwMode="auto">
        <a:xfrm>
          <a:off x="2276475" y="144113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60" name="Text Box 2">
          <a:extLst>
            <a:ext uri="{FF2B5EF4-FFF2-40B4-BE49-F238E27FC236}">
              <a16:creationId xmlns:a16="http://schemas.microsoft.com/office/drawing/2014/main" id="{00000000-0008-0000-0800-0000A0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61" name="Text Box 2">
          <a:extLst>
            <a:ext uri="{FF2B5EF4-FFF2-40B4-BE49-F238E27FC236}">
              <a16:creationId xmlns:a16="http://schemas.microsoft.com/office/drawing/2014/main" id="{00000000-0008-0000-0800-0000A1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62" name="Text Box 2">
          <a:extLst>
            <a:ext uri="{FF2B5EF4-FFF2-40B4-BE49-F238E27FC236}">
              <a16:creationId xmlns:a16="http://schemas.microsoft.com/office/drawing/2014/main" id="{00000000-0008-0000-0800-0000A2000000}"/>
            </a:ext>
          </a:extLst>
        </xdr:cNvPr>
        <xdr:cNvSpPr txBox="1">
          <a:spLocks noChangeArrowheads="1"/>
        </xdr:cNvSpPr>
      </xdr:nvSpPr>
      <xdr:spPr bwMode="auto">
        <a:xfrm>
          <a:off x="2276475" y="144113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163" name="Text Box 2">
          <a:extLst>
            <a:ext uri="{FF2B5EF4-FFF2-40B4-BE49-F238E27FC236}">
              <a16:creationId xmlns:a16="http://schemas.microsoft.com/office/drawing/2014/main" id="{00000000-0008-0000-0800-0000A3000000}"/>
            </a:ext>
          </a:extLst>
        </xdr:cNvPr>
        <xdr:cNvSpPr txBox="1">
          <a:spLocks noChangeArrowheads="1"/>
        </xdr:cNvSpPr>
      </xdr:nvSpPr>
      <xdr:spPr bwMode="auto">
        <a:xfrm>
          <a:off x="2276475" y="144113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64" name="Text Box 2">
          <a:extLst>
            <a:ext uri="{FF2B5EF4-FFF2-40B4-BE49-F238E27FC236}">
              <a16:creationId xmlns:a16="http://schemas.microsoft.com/office/drawing/2014/main" id="{00000000-0008-0000-0800-0000A4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65" name="Text Box 2">
          <a:extLst>
            <a:ext uri="{FF2B5EF4-FFF2-40B4-BE49-F238E27FC236}">
              <a16:creationId xmlns:a16="http://schemas.microsoft.com/office/drawing/2014/main" id="{00000000-0008-0000-0800-0000A5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66" name="Text Box 2">
          <a:extLst>
            <a:ext uri="{FF2B5EF4-FFF2-40B4-BE49-F238E27FC236}">
              <a16:creationId xmlns:a16="http://schemas.microsoft.com/office/drawing/2014/main" id="{00000000-0008-0000-0800-0000A6000000}"/>
            </a:ext>
          </a:extLst>
        </xdr:cNvPr>
        <xdr:cNvSpPr txBox="1">
          <a:spLocks noChangeArrowheads="1"/>
        </xdr:cNvSpPr>
      </xdr:nvSpPr>
      <xdr:spPr bwMode="auto">
        <a:xfrm>
          <a:off x="3438525" y="152876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67" name="Text Box 2">
          <a:extLst>
            <a:ext uri="{FF2B5EF4-FFF2-40B4-BE49-F238E27FC236}">
              <a16:creationId xmlns:a16="http://schemas.microsoft.com/office/drawing/2014/main" id="{00000000-0008-0000-0800-0000A7000000}"/>
            </a:ext>
          </a:extLst>
        </xdr:cNvPr>
        <xdr:cNvSpPr txBox="1">
          <a:spLocks noChangeArrowheads="1"/>
        </xdr:cNvSpPr>
      </xdr:nvSpPr>
      <xdr:spPr bwMode="auto">
        <a:xfrm>
          <a:off x="3438525" y="152876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68" name="Text Box 2">
          <a:extLst>
            <a:ext uri="{FF2B5EF4-FFF2-40B4-BE49-F238E27FC236}">
              <a16:creationId xmlns:a16="http://schemas.microsoft.com/office/drawing/2014/main" id="{00000000-0008-0000-0800-0000A8000000}"/>
            </a:ext>
          </a:extLst>
        </xdr:cNvPr>
        <xdr:cNvSpPr txBox="1">
          <a:spLocks noChangeArrowheads="1"/>
        </xdr:cNvSpPr>
      </xdr:nvSpPr>
      <xdr:spPr bwMode="auto">
        <a:xfrm>
          <a:off x="3438525" y="152876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169" name="Text Box 2">
          <a:extLst>
            <a:ext uri="{FF2B5EF4-FFF2-40B4-BE49-F238E27FC236}">
              <a16:creationId xmlns:a16="http://schemas.microsoft.com/office/drawing/2014/main" id="{00000000-0008-0000-0800-0000A9000000}"/>
            </a:ext>
          </a:extLst>
        </xdr:cNvPr>
        <xdr:cNvSpPr txBox="1">
          <a:spLocks noChangeArrowheads="1"/>
        </xdr:cNvSpPr>
      </xdr:nvSpPr>
      <xdr:spPr bwMode="auto">
        <a:xfrm>
          <a:off x="3438525" y="152876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70" name="Text Box 2">
          <a:extLst>
            <a:ext uri="{FF2B5EF4-FFF2-40B4-BE49-F238E27FC236}">
              <a16:creationId xmlns:a16="http://schemas.microsoft.com/office/drawing/2014/main" id="{00000000-0008-0000-0800-0000AA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71" name="Text Box 2">
          <a:extLst>
            <a:ext uri="{FF2B5EF4-FFF2-40B4-BE49-F238E27FC236}">
              <a16:creationId xmlns:a16="http://schemas.microsoft.com/office/drawing/2014/main" id="{00000000-0008-0000-0800-0000AB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72" name="Text Box 2">
          <a:extLst>
            <a:ext uri="{FF2B5EF4-FFF2-40B4-BE49-F238E27FC236}">
              <a16:creationId xmlns:a16="http://schemas.microsoft.com/office/drawing/2014/main" id="{00000000-0008-0000-0800-0000AC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73" name="Text Box 2">
          <a:extLst>
            <a:ext uri="{FF2B5EF4-FFF2-40B4-BE49-F238E27FC236}">
              <a16:creationId xmlns:a16="http://schemas.microsoft.com/office/drawing/2014/main" id="{00000000-0008-0000-0800-0000AD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74" name="Text Box 2">
          <a:extLst>
            <a:ext uri="{FF2B5EF4-FFF2-40B4-BE49-F238E27FC236}">
              <a16:creationId xmlns:a16="http://schemas.microsoft.com/office/drawing/2014/main" id="{00000000-0008-0000-0800-0000AE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75" name="Text Box 2">
          <a:extLst>
            <a:ext uri="{FF2B5EF4-FFF2-40B4-BE49-F238E27FC236}">
              <a16:creationId xmlns:a16="http://schemas.microsoft.com/office/drawing/2014/main" id="{00000000-0008-0000-0800-0000AF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76" name="Text Box 2">
          <a:extLst>
            <a:ext uri="{FF2B5EF4-FFF2-40B4-BE49-F238E27FC236}">
              <a16:creationId xmlns:a16="http://schemas.microsoft.com/office/drawing/2014/main" id="{00000000-0008-0000-0800-0000B0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77" name="Text Box 2">
          <a:extLst>
            <a:ext uri="{FF2B5EF4-FFF2-40B4-BE49-F238E27FC236}">
              <a16:creationId xmlns:a16="http://schemas.microsoft.com/office/drawing/2014/main" id="{00000000-0008-0000-0800-0000B1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78" name="Text Box 2">
          <a:extLst>
            <a:ext uri="{FF2B5EF4-FFF2-40B4-BE49-F238E27FC236}">
              <a16:creationId xmlns:a16="http://schemas.microsoft.com/office/drawing/2014/main" id="{00000000-0008-0000-0800-0000B2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79" name="Text Box 2">
          <a:extLst>
            <a:ext uri="{FF2B5EF4-FFF2-40B4-BE49-F238E27FC236}">
              <a16:creationId xmlns:a16="http://schemas.microsoft.com/office/drawing/2014/main" id="{00000000-0008-0000-0800-0000B3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80" name="Text Box 2">
          <a:extLst>
            <a:ext uri="{FF2B5EF4-FFF2-40B4-BE49-F238E27FC236}">
              <a16:creationId xmlns:a16="http://schemas.microsoft.com/office/drawing/2014/main" id="{00000000-0008-0000-0800-0000B4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81" name="Text Box 2">
          <a:extLst>
            <a:ext uri="{FF2B5EF4-FFF2-40B4-BE49-F238E27FC236}">
              <a16:creationId xmlns:a16="http://schemas.microsoft.com/office/drawing/2014/main" id="{00000000-0008-0000-0800-0000B5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82" name="Text Box 2">
          <a:extLst>
            <a:ext uri="{FF2B5EF4-FFF2-40B4-BE49-F238E27FC236}">
              <a16:creationId xmlns:a16="http://schemas.microsoft.com/office/drawing/2014/main" id="{00000000-0008-0000-0800-0000B6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83" name="Text Box 2">
          <a:extLst>
            <a:ext uri="{FF2B5EF4-FFF2-40B4-BE49-F238E27FC236}">
              <a16:creationId xmlns:a16="http://schemas.microsoft.com/office/drawing/2014/main" id="{00000000-0008-0000-0800-0000B7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84" name="Text Box 2">
          <a:extLst>
            <a:ext uri="{FF2B5EF4-FFF2-40B4-BE49-F238E27FC236}">
              <a16:creationId xmlns:a16="http://schemas.microsoft.com/office/drawing/2014/main" id="{00000000-0008-0000-0800-0000B8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85" name="Text Box 2">
          <a:extLst>
            <a:ext uri="{FF2B5EF4-FFF2-40B4-BE49-F238E27FC236}">
              <a16:creationId xmlns:a16="http://schemas.microsoft.com/office/drawing/2014/main" id="{00000000-0008-0000-0800-0000B9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86" name="Text Box 2">
          <a:extLst>
            <a:ext uri="{FF2B5EF4-FFF2-40B4-BE49-F238E27FC236}">
              <a16:creationId xmlns:a16="http://schemas.microsoft.com/office/drawing/2014/main" id="{00000000-0008-0000-0800-0000BA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87" name="Text Box 2">
          <a:extLst>
            <a:ext uri="{FF2B5EF4-FFF2-40B4-BE49-F238E27FC236}">
              <a16:creationId xmlns:a16="http://schemas.microsoft.com/office/drawing/2014/main" id="{00000000-0008-0000-0800-0000BB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28</xdr:row>
      <xdr:rowOff>114300</xdr:rowOff>
    </xdr:to>
    <xdr:sp macro="" textlink="">
      <xdr:nvSpPr>
        <xdr:cNvPr id="188" name="Text Box 2">
          <a:extLst>
            <a:ext uri="{FF2B5EF4-FFF2-40B4-BE49-F238E27FC236}">
              <a16:creationId xmlns:a16="http://schemas.microsoft.com/office/drawing/2014/main" id="{00000000-0008-0000-0800-0000BC000000}"/>
            </a:ext>
          </a:extLst>
        </xdr:cNvPr>
        <xdr:cNvSpPr txBox="1">
          <a:spLocks noChangeArrowheads="1"/>
        </xdr:cNvSpPr>
      </xdr:nvSpPr>
      <xdr:spPr bwMode="auto">
        <a:xfrm>
          <a:off x="2276475" y="152876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28</xdr:row>
      <xdr:rowOff>114300</xdr:rowOff>
    </xdr:to>
    <xdr:sp macro="" textlink="">
      <xdr:nvSpPr>
        <xdr:cNvPr id="189" name="Text Box 2">
          <a:extLst>
            <a:ext uri="{FF2B5EF4-FFF2-40B4-BE49-F238E27FC236}">
              <a16:creationId xmlns:a16="http://schemas.microsoft.com/office/drawing/2014/main" id="{00000000-0008-0000-0800-0000BD000000}"/>
            </a:ext>
          </a:extLst>
        </xdr:cNvPr>
        <xdr:cNvSpPr txBox="1">
          <a:spLocks noChangeArrowheads="1"/>
        </xdr:cNvSpPr>
      </xdr:nvSpPr>
      <xdr:spPr bwMode="auto">
        <a:xfrm>
          <a:off x="2276475" y="152876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90" name="Text Box 2">
          <a:extLst>
            <a:ext uri="{FF2B5EF4-FFF2-40B4-BE49-F238E27FC236}">
              <a16:creationId xmlns:a16="http://schemas.microsoft.com/office/drawing/2014/main" id="{00000000-0008-0000-0800-0000BE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91" name="Text Box 2">
          <a:extLst>
            <a:ext uri="{FF2B5EF4-FFF2-40B4-BE49-F238E27FC236}">
              <a16:creationId xmlns:a16="http://schemas.microsoft.com/office/drawing/2014/main" id="{00000000-0008-0000-0800-0000BF000000}"/>
            </a:ext>
          </a:extLst>
        </xdr:cNvPr>
        <xdr:cNvSpPr txBox="1">
          <a:spLocks noChangeArrowheads="1"/>
        </xdr:cNvSpPr>
      </xdr:nvSpPr>
      <xdr:spPr bwMode="auto">
        <a:xfrm>
          <a:off x="2276475" y="152876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28</xdr:row>
      <xdr:rowOff>114300</xdr:rowOff>
    </xdr:to>
    <xdr:sp macro="" textlink="">
      <xdr:nvSpPr>
        <xdr:cNvPr id="192" name="Text Box 2">
          <a:extLst>
            <a:ext uri="{FF2B5EF4-FFF2-40B4-BE49-F238E27FC236}">
              <a16:creationId xmlns:a16="http://schemas.microsoft.com/office/drawing/2014/main" id="{00000000-0008-0000-0800-0000C0000000}"/>
            </a:ext>
          </a:extLst>
        </xdr:cNvPr>
        <xdr:cNvSpPr txBox="1">
          <a:spLocks noChangeArrowheads="1"/>
        </xdr:cNvSpPr>
      </xdr:nvSpPr>
      <xdr:spPr bwMode="auto">
        <a:xfrm>
          <a:off x="2276475" y="152876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28</xdr:row>
      <xdr:rowOff>114300</xdr:rowOff>
    </xdr:to>
    <xdr:sp macro="" textlink="">
      <xdr:nvSpPr>
        <xdr:cNvPr id="193" name="Text Box 2">
          <a:extLst>
            <a:ext uri="{FF2B5EF4-FFF2-40B4-BE49-F238E27FC236}">
              <a16:creationId xmlns:a16="http://schemas.microsoft.com/office/drawing/2014/main" id="{00000000-0008-0000-0800-0000C1000000}"/>
            </a:ext>
          </a:extLst>
        </xdr:cNvPr>
        <xdr:cNvSpPr txBox="1">
          <a:spLocks noChangeArrowheads="1"/>
        </xdr:cNvSpPr>
      </xdr:nvSpPr>
      <xdr:spPr bwMode="auto">
        <a:xfrm>
          <a:off x="2276475" y="152876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94" name="Text Box 2">
          <a:extLst>
            <a:ext uri="{FF2B5EF4-FFF2-40B4-BE49-F238E27FC236}">
              <a16:creationId xmlns:a16="http://schemas.microsoft.com/office/drawing/2014/main" id="{00000000-0008-0000-0800-0000C2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95" name="Text Box 2">
          <a:extLst>
            <a:ext uri="{FF2B5EF4-FFF2-40B4-BE49-F238E27FC236}">
              <a16:creationId xmlns:a16="http://schemas.microsoft.com/office/drawing/2014/main" id="{00000000-0008-0000-0800-0000C3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28</xdr:row>
      <xdr:rowOff>57150</xdr:rowOff>
    </xdr:to>
    <xdr:sp macro="" textlink="">
      <xdr:nvSpPr>
        <xdr:cNvPr id="196" name="Text Box 2">
          <a:extLst>
            <a:ext uri="{FF2B5EF4-FFF2-40B4-BE49-F238E27FC236}">
              <a16:creationId xmlns:a16="http://schemas.microsoft.com/office/drawing/2014/main" id="{00000000-0008-0000-0800-0000C4000000}"/>
            </a:ext>
          </a:extLst>
        </xdr:cNvPr>
        <xdr:cNvSpPr txBox="1">
          <a:spLocks noChangeArrowheads="1"/>
        </xdr:cNvSpPr>
      </xdr:nvSpPr>
      <xdr:spPr bwMode="auto">
        <a:xfrm>
          <a:off x="2276475" y="152876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28</xdr:row>
      <xdr:rowOff>57150</xdr:rowOff>
    </xdr:to>
    <xdr:sp macro="" textlink="">
      <xdr:nvSpPr>
        <xdr:cNvPr id="197" name="Text Box 2">
          <a:extLst>
            <a:ext uri="{FF2B5EF4-FFF2-40B4-BE49-F238E27FC236}">
              <a16:creationId xmlns:a16="http://schemas.microsoft.com/office/drawing/2014/main" id="{00000000-0008-0000-0800-0000C5000000}"/>
            </a:ext>
          </a:extLst>
        </xdr:cNvPr>
        <xdr:cNvSpPr txBox="1">
          <a:spLocks noChangeArrowheads="1"/>
        </xdr:cNvSpPr>
      </xdr:nvSpPr>
      <xdr:spPr bwMode="auto">
        <a:xfrm>
          <a:off x="2276475" y="152876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98" name="Text Box 2">
          <a:extLst>
            <a:ext uri="{FF2B5EF4-FFF2-40B4-BE49-F238E27FC236}">
              <a16:creationId xmlns:a16="http://schemas.microsoft.com/office/drawing/2014/main" id="{00000000-0008-0000-0800-0000C6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199" name="Text Box 2">
          <a:extLst>
            <a:ext uri="{FF2B5EF4-FFF2-40B4-BE49-F238E27FC236}">
              <a16:creationId xmlns:a16="http://schemas.microsoft.com/office/drawing/2014/main" id="{00000000-0008-0000-0800-0000C7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200" name="Text Box 2">
          <a:extLst>
            <a:ext uri="{FF2B5EF4-FFF2-40B4-BE49-F238E27FC236}">
              <a16:creationId xmlns:a16="http://schemas.microsoft.com/office/drawing/2014/main" id="{00000000-0008-0000-0800-0000C8000000}"/>
            </a:ext>
          </a:extLst>
        </xdr:cNvPr>
        <xdr:cNvSpPr txBox="1">
          <a:spLocks noChangeArrowheads="1"/>
        </xdr:cNvSpPr>
      </xdr:nvSpPr>
      <xdr:spPr bwMode="auto">
        <a:xfrm>
          <a:off x="3438525" y="237077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201" name="Text Box 2">
          <a:extLst>
            <a:ext uri="{FF2B5EF4-FFF2-40B4-BE49-F238E27FC236}">
              <a16:creationId xmlns:a16="http://schemas.microsoft.com/office/drawing/2014/main" id="{00000000-0008-0000-0800-0000C9000000}"/>
            </a:ext>
          </a:extLst>
        </xdr:cNvPr>
        <xdr:cNvSpPr txBox="1">
          <a:spLocks noChangeArrowheads="1"/>
        </xdr:cNvSpPr>
      </xdr:nvSpPr>
      <xdr:spPr bwMode="auto">
        <a:xfrm>
          <a:off x="3438525" y="237077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202" name="Text Box 2">
          <a:extLst>
            <a:ext uri="{FF2B5EF4-FFF2-40B4-BE49-F238E27FC236}">
              <a16:creationId xmlns:a16="http://schemas.microsoft.com/office/drawing/2014/main" id="{00000000-0008-0000-0800-0000CA000000}"/>
            </a:ext>
          </a:extLst>
        </xdr:cNvPr>
        <xdr:cNvSpPr txBox="1">
          <a:spLocks noChangeArrowheads="1"/>
        </xdr:cNvSpPr>
      </xdr:nvSpPr>
      <xdr:spPr bwMode="auto">
        <a:xfrm>
          <a:off x="3438525" y="237077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203" name="Text Box 2">
          <a:extLst>
            <a:ext uri="{FF2B5EF4-FFF2-40B4-BE49-F238E27FC236}">
              <a16:creationId xmlns:a16="http://schemas.microsoft.com/office/drawing/2014/main" id="{00000000-0008-0000-0800-0000CB000000}"/>
            </a:ext>
          </a:extLst>
        </xdr:cNvPr>
        <xdr:cNvSpPr txBox="1">
          <a:spLocks noChangeArrowheads="1"/>
        </xdr:cNvSpPr>
      </xdr:nvSpPr>
      <xdr:spPr bwMode="auto">
        <a:xfrm>
          <a:off x="3438525" y="237077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04" name="Text Box 2">
          <a:extLst>
            <a:ext uri="{FF2B5EF4-FFF2-40B4-BE49-F238E27FC236}">
              <a16:creationId xmlns:a16="http://schemas.microsoft.com/office/drawing/2014/main" id="{00000000-0008-0000-0800-0000CC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05" name="Text Box 2">
          <a:extLst>
            <a:ext uri="{FF2B5EF4-FFF2-40B4-BE49-F238E27FC236}">
              <a16:creationId xmlns:a16="http://schemas.microsoft.com/office/drawing/2014/main" id="{00000000-0008-0000-0800-0000CD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06" name="Text Box 2">
          <a:extLst>
            <a:ext uri="{FF2B5EF4-FFF2-40B4-BE49-F238E27FC236}">
              <a16:creationId xmlns:a16="http://schemas.microsoft.com/office/drawing/2014/main" id="{00000000-0008-0000-0800-0000CE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07" name="Text Box 2">
          <a:extLst>
            <a:ext uri="{FF2B5EF4-FFF2-40B4-BE49-F238E27FC236}">
              <a16:creationId xmlns:a16="http://schemas.microsoft.com/office/drawing/2014/main" id="{00000000-0008-0000-0800-0000CF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08" name="Text Box 2">
          <a:extLst>
            <a:ext uri="{FF2B5EF4-FFF2-40B4-BE49-F238E27FC236}">
              <a16:creationId xmlns:a16="http://schemas.microsoft.com/office/drawing/2014/main" id="{00000000-0008-0000-0800-0000D0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09" name="Text Box 2">
          <a:extLst>
            <a:ext uri="{FF2B5EF4-FFF2-40B4-BE49-F238E27FC236}">
              <a16:creationId xmlns:a16="http://schemas.microsoft.com/office/drawing/2014/main" id="{00000000-0008-0000-0800-0000D1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10" name="Text Box 2">
          <a:extLst>
            <a:ext uri="{FF2B5EF4-FFF2-40B4-BE49-F238E27FC236}">
              <a16:creationId xmlns:a16="http://schemas.microsoft.com/office/drawing/2014/main" id="{00000000-0008-0000-0800-0000D2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11" name="Text Box 2">
          <a:extLst>
            <a:ext uri="{FF2B5EF4-FFF2-40B4-BE49-F238E27FC236}">
              <a16:creationId xmlns:a16="http://schemas.microsoft.com/office/drawing/2014/main" id="{00000000-0008-0000-0800-0000D3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12" name="Text Box 2">
          <a:extLst>
            <a:ext uri="{FF2B5EF4-FFF2-40B4-BE49-F238E27FC236}">
              <a16:creationId xmlns:a16="http://schemas.microsoft.com/office/drawing/2014/main" id="{00000000-0008-0000-0800-0000D4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13" name="Text Box 2">
          <a:extLst>
            <a:ext uri="{FF2B5EF4-FFF2-40B4-BE49-F238E27FC236}">
              <a16:creationId xmlns:a16="http://schemas.microsoft.com/office/drawing/2014/main" id="{00000000-0008-0000-0800-0000D5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14" name="Text Box 2">
          <a:extLst>
            <a:ext uri="{FF2B5EF4-FFF2-40B4-BE49-F238E27FC236}">
              <a16:creationId xmlns:a16="http://schemas.microsoft.com/office/drawing/2014/main" id="{00000000-0008-0000-0800-0000D6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15" name="Text Box 2">
          <a:extLst>
            <a:ext uri="{FF2B5EF4-FFF2-40B4-BE49-F238E27FC236}">
              <a16:creationId xmlns:a16="http://schemas.microsoft.com/office/drawing/2014/main" id="{00000000-0008-0000-0800-0000D7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16" name="Text Box 2">
          <a:extLst>
            <a:ext uri="{FF2B5EF4-FFF2-40B4-BE49-F238E27FC236}">
              <a16:creationId xmlns:a16="http://schemas.microsoft.com/office/drawing/2014/main" id="{00000000-0008-0000-0800-0000D8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17" name="Text Box 2">
          <a:extLst>
            <a:ext uri="{FF2B5EF4-FFF2-40B4-BE49-F238E27FC236}">
              <a16:creationId xmlns:a16="http://schemas.microsoft.com/office/drawing/2014/main" id="{00000000-0008-0000-0800-0000D9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18" name="Text Box 2">
          <a:extLst>
            <a:ext uri="{FF2B5EF4-FFF2-40B4-BE49-F238E27FC236}">
              <a16:creationId xmlns:a16="http://schemas.microsoft.com/office/drawing/2014/main" id="{00000000-0008-0000-0800-0000DA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19" name="Text Box 2">
          <a:extLst>
            <a:ext uri="{FF2B5EF4-FFF2-40B4-BE49-F238E27FC236}">
              <a16:creationId xmlns:a16="http://schemas.microsoft.com/office/drawing/2014/main" id="{00000000-0008-0000-0800-0000DB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20" name="Text Box 2">
          <a:extLst>
            <a:ext uri="{FF2B5EF4-FFF2-40B4-BE49-F238E27FC236}">
              <a16:creationId xmlns:a16="http://schemas.microsoft.com/office/drawing/2014/main" id="{00000000-0008-0000-0800-0000DC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21" name="Text Box 2">
          <a:extLst>
            <a:ext uri="{FF2B5EF4-FFF2-40B4-BE49-F238E27FC236}">
              <a16:creationId xmlns:a16="http://schemas.microsoft.com/office/drawing/2014/main" id="{00000000-0008-0000-0800-0000DD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22" name="Text Box 2">
          <a:extLst>
            <a:ext uri="{FF2B5EF4-FFF2-40B4-BE49-F238E27FC236}">
              <a16:creationId xmlns:a16="http://schemas.microsoft.com/office/drawing/2014/main" id="{00000000-0008-0000-0800-0000DE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23" name="Text Box 2">
          <a:extLst>
            <a:ext uri="{FF2B5EF4-FFF2-40B4-BE49-F238E27FC236}">
              <a16:creationId xmlns:a16="http://schemas.microsoft.com/office/drawing/2014/main" id="{00000000-0008-0000-0800-0000DF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24" name="Text Box 2">
          <a:extLst>
            <a:ext uri="{FF2B5EF4-FFF2-40B4-BE49-F238E27FC236}">
              <a16:creationId xmlns:a16="http://schemas.microsoft.com/office/drawing/2014/main" id="{00000000-0008-0000-0800-0000E0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25" name="Text Box 2">
          <a:extLst>
            <a:ext uri="{FF2B5EF4-FFF2-40B4-BE49-F238E27FC236}">
              <a16:creationId xmlns:a16="http://schemas.microsoft.com/office/drawing/2014/main" id="{00000000-0008-0000-0800-0000E1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76200</xdr:rowOff>
    </xdr:to>
    <xdr:sp macro="" textlink="">
      <xdr:nvSpPr>
        <xdr:cNvPr id="226" name="Text Box 2">
          <a:extLst>
            <a:ext uri="{FF2B5EF4-FFF2-40B4-BE49-F238E27FC236}">
              <a16:creationId xmlns:a16="http://schemas.microsoft.com/office/drawing/2014/main" id="{00000000-0008-0000-0800-0000E2000000}"/>
            </a:ext>
          </a:extLst>
        </xdr:cNvPr>
        <xdr:cNvSpPr txBox="1">
          <a:spLocks noChangeArrowheads="1"/>
        </xdr:cNvSpPr>
      </xdr:nvSpPr>
      <xdr:spPr bwMode="auto">
        <a:xfrm>
          <a:off x="2276475" y="161639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76200</xdr:rowOff>
    </xdr:to>
    <xdr:sp macro="" textlink="">
      <xdr:nvSpPr>
        <xdr:cNvPr id="227" name="Text Box 2">
          <a:extLst>
            <a:ext uri="{FF2B5EF4-FFF2-40B4-BE49-F238E27FC236}">
              <a16:creationId xmlns:a16="http://schemas.microsoft.com/office/drawing/2014/main" id="{00000000-0008-0000-0800-0000E3000000}"/>
            </a:ext>
          </a:extLst>
        </xdr:cNvPr>
        <xdr:cNvSpPr txBox="1">
          <a:spLocks noChangeArrowheads="1"/>
        </xdr:cNvSpPr>
      </xdr:nvSpPr>
      <xdr:spPr bwMode="auto">
        <a:xfrm>
          <a:off x="2276475" y="161639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28" name="Text Box 2">
          <a:extLst>
            <a:ext uri="{FF2B5EF4-FFF2-40B4-BE49-F238E27FC236}">
              <a16:creationId xmlns:a16="http://schemas.microsoft.com/office/drawing/2014/main" id="{00000000-0008-0000-0800-0000E4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229" name="Text Box 2">
          <a:extLst>
            <a:ext uri="{FF2B5EF4-FFF2-40B4-BE49-F238E27FC236}">
              <a16:creationId xmlns:a16="http://schemas.microsoft.com/office/drawing/2014/main" id="{00000000-0008-0000-0800-0000E500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76200</xdr:rowOff>
    </xdr:to>
    <xdr:sp macro="" textlink="">
      <xdr:nvSpPr>
        <xdr:cNvPr id="230" name="Text Box 2">
          <a:extLst>
            <a:ext uri="{FF2B5EF4-FFF2-40B4-BE49-F238E27FC236}">
              <a16:creationId xmlns:a16="http://schemas.microsoft.com/office/drawing/2014/main" id="{00000000-0008-0000-0800-0000E6000000}"/>
            </a:ext>
          </a:extLst>
        </xdr:cNvPr>
        <xdr:cNvSpPr txBox="1">
          <a:spLocks noChangeArrowheads="1"/>
        </xdr:cNvSpPr>
      </xdr:nvSpPr>
      <xdr:spPr bwMode="auto">
        <a:xfrm>
          <a:off x="2276475" y="161639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76200</xdr:rowOff>
    </xdr:to>
    <xdr:sp macro="" textlink="">
      <xdr:nvSpPr>
        <xdr:cNvPr id="231" name="Text Box 2">
          <a:extLst>
            <a:ext uri="{FF2B5EF4-FFF2-40B4-BE49-F238E27FC236}">
              <a16:creationId xmlns:a16="http://schemas.microsoft.com/office/drawing/2014/main" id="{00000000-0008-0000-0800-0000E7000000}"/>
            </a:ext>
          </a:extLst>
        </xdr:cNvPr>
        <xdr:cNvSpPr txBox="1">
          <a:spLocks noChangeArrowheads="1"/>
        </xdr:cNvSpPr>
      </xdr:nvSpPr>
      <xdr:spPr bwMode="auto">
        <a:xfrm>
          <a:off x="2276475" y="161639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32" name="Text Box 2">
          <a:extLst>
            <a:ext uri="{FF2B5EF4-FFF2-40B4-BE49-F238E27FC236}">
              <a16:creationId xmlns:a16="http://schemas.microsoft.com/office/drawing/2014/main" id="{00000000-0008-0000-0800-0000E8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33" name="Text Box 2">
          <a:extLst>
            <a:ext uri="{FF2B5EF4-FFF2-40B4-BE49-F238E27FC236}">
              <a16:creationId xmlns:a16="http://schemas.microsoft.com/office/drawing/2014/main" id="{00000000-0008-0000-0800-0000E9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76200</xdr:rowOff>
    </xdr:to>
    <xdr:sp macro="" textlink="">
      <xdr:nvSpPr>
        <xdr:cNvPr id="234" name="Text Box 2">
          <a:extLst>
            <a:ext uri="{FF2B5EF4-FFF2-40B4-BE49-F238E27FC236}">
              <a16:creationId xmlns:a16="http://schemas.microsoft.com/office/drawing/2014/main" id="{00000000-0008-0000-0800-0000EA000000}"/>
            </a:ext>
          </a:extLst>
        </xdr:cNvPr>
        <xdr:cNvSpPr txBox="1">
          <a:spLocks noChangeArrowheads="1"/>
        </xdr:cNvSpPr>
      </xdr:nvSpPr>
      <xdr:spPr bwMode="auto">
        <a:xfrm>
          <a:off x="2276475" y="161639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76200</xdr:rowOff>
    </xdr:to>
    <xdr:sp macro="" textlink="">
      <xdr:nvSpPr>
        <xdr:cNvPr id="235" name="Text Box 2">
          <a:extLst>
            <a:ext uri="{FF2B5EF4-FFF2-40B4-BE49-F238E27FC236}">
              <a16:creationId xmlns:a16="http://schemas.microsoft.com/office/drawing/2014/main" id="{00000000-0008-0000-0800-0000EB000000}"/>
            </a:ext>
          </a:extLst>
        </xdr:cNvPr>
        <xdr:cNvSpPr txBox="1">
          <a:spLocks noChangeArrowheads="1"/>
        </xdr:cNvSpPr>
      </xdr:nvSpPr>
      <xdr:spPr bwMode="auto">
        <a:xfrm>
          <a:off x="2276475" y="161639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36" name="Text Box 2">
          <a:extLst>
            <a:ext uri="{FF2B5EF4-FFF2-40B4-BE49-F238E27FC236}">
              <a16:creationId xmlns:a16="http://schemas.microsoft.com/office/drawing/2014/main" id="{00000000-0008-0000-0800-0000EC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37" name="Text Box 2">
          <a:extLst>
            <a:ext uri="{FF2B5EF4-FFF2-40B4-BE49-F238E27FC236}">
              <a16:creationId xmlns:a16="http://schemas.microsoft.com/office/drawing/2014/main" id="{00000000-0008-0000-0800-0000ED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38" name="Text Box 2">
          <a:extLst>
            <a:ext uri="{FF2B5EF4-FFF2-40B4-BE49-F238E27FC236}">
              <a16:creationId xmlns:a16="http://schemas.microsoft.com/office/drawing/2014/main" id="{00000000-0008-0000-0800-0000EE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39" name="Text Box 2">
          <a:extLst>
            <a:ext uri="{FF2B5EF4-FFF2-40B4-BE49-F238E27FC236}">
              <a16:creationId xmlns:a16="http://schemas.microsoft.com/office/drawing/2014/main" id="{00000000-0008-0000-0800-0000EF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40" name="Text Box 2">
          <a:extLst>
            <a:ext uri="{FF2B5EF4-FFF2-40B4-BE49-F238E27FC236}">
              <a16:creationId xmlns:a16="http://schemas.microsoft.com/office/drawing/2014/main" id="{00000000-0008-0000-0800-0000F000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41" name="Text Box 2">
          <a:extLst>
            <a:ext uri="{FF2B5EF4-FFF2-40B4-BE49-F238E27FC236}">
              <a16:creationId xmlns:a16="http://schemas.microsoft.com/office/drawing/2014/main" id="{00000000-0008-0000-0800-0000F100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42" name="Text Box 2">
          <a:extLst>
            <a:ext uri="{FF2B5EF4-FFF2-40B4-BE49-F238E27FC236}">
              <a16:creationId xmlns:a16="http://schemas.microsoft.com/office/drawing/2014/main" id="{00000000-0008-0000-0800-0000F200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43" name="Text Box 2">
          <a:extLst>
            <a:ext uri="{FF2B5EF4-FFF2-40B4-BE49-F238E27FC236}">
              <a16:creationId xmlns:a16="http://schemas.microsoft.com/office/drawing/2014/main" id="{00000000-0008-0000-0800-0000F300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44" name="Text Box 2">
          <a:extLst>
            <a:ext uri="{FF2B5EF4-FFF2-40B4-BE49-F238E27FC236}">
              <a16:creationId xmlns:a16="http://schemas.microsoft.com/office/drawing/2014/main" id="{00000000-0008-0000-0800-0000F400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45" name="Text Box 2">
          <a:extLst>
            <a:ext uri="{FF2B5EF4-FFF2-40B4-BE49-F238E27FC236}">
              <a16:creationId xmlns:a16="http://schemas.microsoft.com/office/drawing/2014/main" id="{00000000-0008-0000-0800-0000F500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46" name="Text Box 2">
          <a:extLst>
            <a:ext uri="{FF2B5EF4-FFF2-40B4-BE49-F238E27FC236}">
              <a16:creationId xmlns:a16="http://schemas.microsoft.com/office/drawing/2014/main" id="{00000000-0008-0000-0800-0000F6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47" name="Text Box 2">
          <a:extLst>
            <a:ext uri="{FF2B5EF4-FFF2-40B4-BE49-F238E27FC236}">
              <a16:creationId xmlns:a16="http://schemas.microsoft.com/office/drawing/2014/main" id="{00000000-0008-0000-0800-0000F7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48" name="Text Box 2">
          <a:extLst>
            <a:ext uri="{FF2B5EF4-FFF2-40B4-BE49-F238E27FC236}">
              <a16:creationId xmlns:a16="http://schemas.microsoft.com/office/drawing/2014/main" id="{00000000-0008-0000-0800-0000F8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49" name="Text Box 2">
          <a:extLst>
            <a:ext uri="{FF2B5EF4-FFF2-40B4-BE49-F238E27FC236}">
              <a16:creationId xmlns:a16="http://schemas.microsoft.com/office/drawing/2014/main" id="{00000000-0008-0000-0800-0000F9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50" name="Text Box 2">
          <a:extLst>
            <a:ext uri="{FF2B5EF4-FFF2-40B4-BE49-F238E27FC236}">
              <a16:creationId xmlns:a16="http://schemas.microsoft.com/office/drawing/2014/main" id="{00000000-0008-0000-0800-0000FA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51" name="Text Box 2">
          <a:extLst>
            <a:ext uri="{FF2B5EF4-FFF2-40B4-BE49-F238E27FC236}">
              <a16:creationId xmlns:a16="http://schemas.microsoft.com/office/drawing/2014/main" id="{00000000-0008-0000-0800-0000FB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52" name="Text Box 2">
          <a:extLst>
            <a:ext uri="{FF2B5EF4-FFF2-40B4-BE49-F238E27FC236}">
              <a16:creationId xmlns:a16="http://schemas.microsoft.com/office/drawing/2014/main" id="{00000000-0008-0000-0800-0000FC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53" name="Text Box 2">
          <a:extLst>
            <a:ext uri="{FF2B5EF4-FFF2-40B4-BE49-F238E27FC236}">
              <a16:creationId xmlns:a16="http://schemas.microsoft.com/office/drawing/2014/main" id="{00000000-0008-0000-0800-0000FD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54" name="Text Box 2">
          <a:extLst>
            <a:ext uri="{FF2B5EF4-FFF2-40B4-BE49-F238E27FC236}">
              <a16:creationId xmlns:a16="http://schemas.microsoft.com/office/drawing/2014/main" id="{00000000-0008-0000-0800-0000FE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55" name="Text Box 2">
          <a:extLst>
            <a:ext uri="{FF2B5EF4-FFF2-40B4-BE49-F238E27FC236}">
              <a16:creationId xmlns:a16="http://schemas.microsoft.com/office/drawing/2014/main" id="{00000000-0008-0000-0800-0000FF00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56" name="Text Box 2">
          <a:extLst>
            <a:ext uri="{FF2B5EF4-FFF2-40B4-BE49-F238E27FC236}">
              <a16:creationId xmlns:a16="http://schemas.microsoft.com/office/drawing/2014/main" id="{00000000-0008-0000-0800-000000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57" name="Text Box 2">
          <a:extLst>
            <a:ext uri="{FF2B5EF4-FFF2-40B4-BE49-F238E27FC236}">
              <a16:creationId xmlns:a16="http://schemas.microsoft.com/office/drawing/2014/main" id="{00000000-0008-0000-0800-000001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58" name="Text Box 2">
          <a:extLst>
            <a:ext uri="{FF2B5EF4-FFF2-40B4-BE49-F238E27FC236}">
              <a16:creationId xmlns:a16="http://schemas.microsoft.com/office/drawing/2014/main" id="{00000000-0008-0000-0800-000002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59" name="Text Box 2">
          <a:extLst>
            <a:ext uri="{FF2B5EF4-FFF2-40B4-BE49-F238E27FC236}">
              <a16:creationId xmlns:a16="http://schemas.microsoft.com/office/drawing/2014/main" id="{00000000-0008-0000-0800-000003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60" name="Text Box 2">
          <a:extLst>
            <a:ext uri="{FF2B5EF4-FFF2-40B4-BE49-F238E27FC236}">
              <a16:creationId xmlns:a16="http://schemas.microsoft.com/office/drawing/2014/main" id="{00000000-0008-0000-0800-000004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61" name="Text Box 2">
          <a:extLst>
            <a:ext uri="{FF2B5EF4-FFF2-40B4-BE49-F238E27FC236}">
              <a16:creationId xmlns:a16="http://schemas.microsoft.com/office/drawing/2014/main" id="{00000000-0008-0000-0800-000005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62" name="Text Box 2">
          <a:extLst>
            <a:ext uri="{FF2B5EF4-FFF2-40B4-BE49-F238E27FC236}">
              <a16:creationId xmlns:a16="http://schemas.microsoft.com/office/drawing/2014/main" id="{00000000-0008-0000-0800-000006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63" name="Text Box 2">
          <a:extLst>
            <a:ext uri="{FF2B5EF4-FFF2-40B4-BE49-F238E27FC236}">
              <a16:creationId xmlns:a16="http://schemas.microsoft.com/office/drawing/2014/main" id="{00000000-0008-0000-0800-000007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64" name="Text Box 2">
          <a:extLst>
            <a:ext uri="{FF2B5EF4-FFF2-40B4-BE49-F238E27FC236}">
              <a16:creationId xmlns:a16="http://schemas.microsoft.com/office/drawing/2014/main" id="{00000000-0008-0000-0800-000008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65" name="Text Box 2">
          <a:extLst>
            <a:ext uri="{FF2B5EF4-FFF2-40B4-BE49-F238E27FC236}">
              <a16:creationId xmlns:a16="http://schemas.microsoft.com/office/drawing/2014/main" id="{00000000-0008-0000-0800-000009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66" name="Text Box 2">
          <a:extLst>
            <a:ext uri="{FF2B5EF4-FFF2-40B4-BE49-F238E27FC236}">
              <a16:creationId xmlns:a16="http://schemas.microsoft.com/office/drawing/2014/main" id="{00000000-0008-0000-0800-00000A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67" name="Text Box 2">
          <a:extLst>
            <a:ext uri="{FF2B5EF4-FFF2-40B4-BE49-F238E27FC236}">
              <a16:creationId xmlns:a16="http://schemas.microsoft.com/office/drawing/2014/main" id="{00000000-0008-0000-0800-00000B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68" name="Text Box 2">
          <a:extLst>
            <a:ext uri="{FF2B5EF4-FFF2-40B4-BE49-F238E27FC236}">
              <a16:creationId xmlns:a16="http://schemas.microsoft.com/office/drawing/2014/main" id="{00000000-0008-0000-0800-00000C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69" name="Text Box 2">
          <a:extLst>
            <a:ext uri="{FF2B5EF4-FFF2-40B4-BE49-F238E27FC236}">
              <a16:creationId xmlns:a16="http://schemas.microsoft.com/office/drawing/2014/main" id="{00000000-0008-0000-0800-00000D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70" name="Text Box 2">
          <a:extLst>
            <a:ext uri="{FF2B5EF4-FFF2-40B4-BE49-F238E27FC236}">
              <a16:creationId xmlns:a16="http://schemas.microsoft.com/office/drawing/2014/main" id="{00000000-0008-0000-0800-00000E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71" name="Text Box 2">
          <a:extLst>
            <a:ext uri="{FF2B5EF4-FFF2-40B4-BE49-F238E27FC236}">
              <a16:creationId xmlns:a16="http://schemas.microsoft.com/office/drawing/2014/main" id="{00000000-0008-0000-0800-00000F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272" name="Text Box 2">
          <a:extLst>
            <a:ext uri="{FF2B5EF4-FFF2-40B4-BE49-F238E27FC236}">
              <a16:creationId xmlns:a16="http://schemas.microsoft.com/office/drawing/2014/main" id="{00000000-0008-0000-0800-000010010000}"/>
            </a:ext>
          </a:extLst>
        </xdr:cNvPr>
        <xdr:cNvSpPr txBox="1">
          <a:spLocks noChangeArrowheads="1"/>
        </xdr:cNvSpPr>
      </xdr:nvSpPr>
      <xdr:spPr bwMode="auto">
        <a:xfrm>
          <a:off x="2276475" y="170402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273" name="Text Box 2">
          <a:extLst>
            <a:ext uri="{FF2B5EF4-FFF2-40B4-BE49-F238E27FC236}">
              <a16:creationId xmlns:a16="http://schemas.microsoft.com/office/drawing/2014/main" id="{00000000-0008-0000-0800-000011010000}"/>
            </a:ext>
          </a:extLst>
        </xdr:cNvPr>
        <xdr:cNvSpPr txBox="1">
          <a:spLocks noChangeArrowheads="1"/>
        </xdr:cNvSpPr>
      </xdr:nvSpPr>
      <xdr:spPr bwMode="auto">
        <a:xfrm>
          <a:off x="2276475" y="170402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74" name="Text Box 2">
          <a:extLst>
            <a:ext uri="{FF2B5EF4-FFF2-40B4-BE49-F238E27FC236}">
              <a16:creationId xmlns:a16="http://schemas.microsoft.com/office/drawing/2014/main" id="{00000000-0008-0000-0800-000012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75" name="Text Box 2">
          <a:extLst>
            <a:ext uri="{FF2B5EF4-FFF2-40B4-BE49-F238E27FC236}">
              <a16:creationId xmlns:a16="http://schemas.microsoft.com/office/drawing/2014/main" id="{00000000-0008-0000-0800-000013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276" name="Text Box 2">
          <a:extLst>
            <a:ext uri="{FF2B5EF4-FFF2-40B4-BE49-F238E27FC236}">
              <a16:creationId xmlns:a16="http://schemas.microsoft.com/office/drawing/2014/main" id="{00000000-0008-0000-0800-000014010000}"/>
            </a:ext>
          </a:extLst>
        </xdr:cNvPr>
        <xdr:cNvSpPr txBox="1">
          <a:spLocks noChangeArrowheads="1"/>
        </xdr:cNvSpPr>
      </xdr:nvSpPr>
      <xdr:spPr bwMode="auto">
        <a:xfrm>
          <a:off x="2276475" y="170402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277" name="Text Box 2">
          <a:extLst>
            <a:ext uri="{FF2B5EF4-FFF2-40B4-BE49-F238E27FC236}">
              <a16:creationId xmlns:a16="http://schemas.microsoft.com/office/drawing/2014/main" id="{00000000-0008-0000-0800-000015010000}"/>
            </a:ext>
          </a:extLst>
        </xdr:cNvPr>
        <xdr:cNvSpPr txBox="1">
          <a:spLocks noChangeArrowheads="1"/>
        </xdr:cNvSpPr>
      </xdr:nvSpPr>
      <xdr:spPr bwMode="auto">
        <a:xfrm>
          <a:off x="2276475" y="170402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78" name="Text Box 2">
          <a:extLst>
            <a:ext uri="{FF2B5EF4-FFF2-40B4-BE49-F238E27FC236}">
              <a16:creationId xmlns:a16="http://schemas.microsoft.com/office/drawing/2014/main" id="{00000000-0008-0000-0800-000016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79" name="Text Box 2">
          <a:extLst>
            <a:ext uri="{FF2B5EF4-FFF2-40B4-BE49-F238E27FC236}">
              <a16:creationId xmlns:a16="http://schemas.microsoft.com/office/drawing/2014/main" id="{00000000-0008-0000-0800-000017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280" name="Text Box 2">
          <a:extLst>
            <a:ext uri="{FF2B5EF4-FFF2-40B4-BE49-F238E27FC236}">
              <a16:creationId xmlns:a16="http://schemas.microsoft.com/office/drawing/2014/main" id="{00000000-0008-0000-0800-000018010000}"/>
            </a:ext>
          </a:extLst>
        </xdr:cNvPr>
        <xdr:cNvSpPr txBox="1">
          <a:spLocks noChangeArrowheads="1"/>
        </xdr:cNvSpPr>
      </xdr:nvSpPr>
      <xdr:spPr bwMode="auto">
        <a:xfrm>
          <a:off x="2276475" y="170402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281" name="Text Box 2">
          <a:extLst>
            <a:ext uri="{FF2B5EF4-FFF2-40B4-BE49-F238E27FC236}">
              <a16:creationId xmlns:a16="http://schemas.microsoft.com/office/drawing/2014/main" id="{00000000-0008-0000-0800-000019010000}"/>
            </a:ext>
          </a:extLst>
        </xdr:cNvPr>
        <xdr:cNvSpPr txBox="1">
          <a:spLocks noChangeArrowheads="1"/>
        </xdr:cNvSpPr>
      </xdr:nvSpPr>
      <xdr:spPr bwMode="auto">
        <a:xfrm>
          <a:off x="2276475" y="170402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82" name="Text Box 2">
          <a:extLst>
            <a:ext uri="{FF2B5EF4-FFF2-40B4-BE49-F238E27FC236}">
              <a16:creationId xmlns:a16="http://schemas.microsoft.com/office/drawing/2014/main" id="{00000000-0008-0000-0800-00001A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83" name="Text Box 2">
          <a:extLst>
            <a:ext uri="{FF2B5EF4-FFF2-40B4-BE49-F238E27FC236}">
              <a16:creationId xmlns:a16="http://schemas.microsoft.com/office/drawing/2014/main" id="{00000000-0008-0000-0800-00001B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84" name="Text Box 2">
          <a:extLst>
            <a:ext uri="{FF2B5EF4-FFF2-40B4-BE49-F238E27FC236}">
              <a16:creationId xmlns:a16="http://schemas.microsoft.com/office/drawing/2014/main" id="{00000000-0008-0000-0800-00001C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85" name="Text Box 2">
          <a:extLst>
            <a:ext uri="{FF2B5EF4-FFF2-40B4-BE49-F238E27FC236}">
              <a16:creationId xmlns:a16="http://schemas.microsoft.com/office/drawing/2014/main" id="{00000000-0008-0000-0800-00001D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86" name="Text Box 2">
          <a:extLst>
            <a:ext uri="{FF2B5EF4-FFF2-40B4-BE49-F238E27FC236}">
              <a16:creationId xmlns:a16="http://schemas.microsoft.com/office/drawing/2014/main" id="{00000000-0008-0000-0800-00001E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287" name="Text Box 2">
          <a:extLst>
            <a:ext uri="{FF2B5EF4-FFF2-40B4-BE49-F238E27FC236}">
              <a16:creationId xmlns:a16="http://schemas.microsoft.com/office/drawing/2014/main" id="{00000000-0008-0000-0800-00001F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288" name="Text Box 2">
          <a:extLst>
            <a:ext uri="{FF2B5EF4-FFF2-40B4-BE49-F238E27FC236}">
              <a16:creationId xmlns:a16="http://schemas.microsoft.com/office/drawing/2014/main" id="{00000000-0008-0000-0800-000020010000}"/>
            </a:ext>
          </a:extLst>
        </xdr:cNvPr>
        <xdr:cNvSpPr txBox="1">
          <a:spLocks noChangeArrowheads="1"/>
        </xdr:cNvSpPr>
      </xdr:nvSpPr>
      <xdr:spPr bwMode="auto">
        <a:xfrm>
          <a:off x="2276475" y="170402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289" name="Text Box 2">
          <a:extLst>
            <a:ext uri="{FF2B5EF4-FFF2-40B4-BE49-F238E27FC236}">
              <a16:creationId xmlns:a16="http://schemas.microsoft.com/office/drawing/2014/main" id="{00000000-0008-0000-0800-000021010000}"/>
            </a:ext>
          </a:extLst>
        </xdr:cNvPr>
        <xdr:cNvSpPr txBox="1">
          <a:spLocks noChangeArrowheads="1"/>
        </xdr:cNvSpPr>
      </xdr:nvSpPr>
      <xdr:spPr bwMode="auto">
        <a:xfrm>
          <a:off x="2276475" y="170402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90" name="Text Box 2">
          <a:extLst>
            <a:ext uri="{FF2B5EF4-FFF2-40B4-BE49-F238E27FC236}">
              <a16:creationId xmlns:a16="http://schemas.microsoft.com/office/drawing/2014/main" id="{00000000-0008-0000-0800-00002201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91" name="Text Box 2">
          <a:extLst>
            <a:ext uri="{FF2B5EF4-FFF2-40B4-BE49-F238E27FC236}">
              <a16:creationId xmlns:a16="http://schemas.microsoft.com/office/drawing/2014/main" id="{00000000-0008-0000-0800-00002301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92" name="Text Box 2">
          <a:extLst>
            <a:ext uri="{FF2B5EF4-FFF2-40B4-BE49-F238E27FC236}">
              <a16:creationId xmlns:a16="http://schemas.microsoft.com/office/drawing/2014/main" id="{00000000-0008-0000-0800-00002401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93" name="Text Box 2">
          <a:extLst>
            <a:ext uri="{FF2B5EF4-FFF2-40B4-BE49-F238E27FC236}">
              <a16:creationId xmlns:a16="http://schemas.microsoft.com/office/drawing/2014/main" id="{00000000-0008-0000-0800-00002501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94" name="Text Box 2">
          <a:extLst>
            <a:ext uri="{FF2B5EF4-FFF2-40B4-BE49-F238E27FC236}">
              <a16:creationId xmlns:a16="http://schemas.microsoft.com/office/drawing/2014/main" id="{00000000-0008-0000-0800-00002601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95" name="Text Box 2">
          <a:extLst>
            <a:ext uri="{FF2B5EF4-FFF2-40B4-BE49-F238E27FC236}">
              <a16:creationId xmlns:a16="http://schemas.microsoft.com/office/drawing/2014/main" id="{00000000-0008-0000-0800-00002701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96" name="Text Box 2">
          <a:extLst>
            <a:ext uri="{FF2B5EF4-FFF2-40B4-BE49-F238E27FC236}">
              <a16:creationId xmlns:a16="http://schemas.microsoft.com/office/drawing/2014/main" id="{00000000-0008-0000-0800-00002801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297" name="Text Box 2">
          <a:extLst>
            <a:ext uri="{FF2B5EF4-FFF2-40B4-BE49-F238E27FC236}">
              <a16:creationId xmlns:a16="http://schemas.microsoft.com/office/drawing/2014/main" id="{00000000-0008-0000-0800-000029010000}"/>
            </a:ext>
          </a:extLst>
        </xdr:cNvPr>
        <xdr:cNvSpPr txBox="1">
          <a:spLocks noChangeArrowheads="1"/>
        </xdr:cNvSpPr>
      </xdr:nvSpPr>
      <xdr:spPr bwMode="auto">
        <a:xfrm>
          <a:off x="3438525" y="170402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30</xdr:row>
      <xdr:rowOff>9525</xdr:rowOff>
    </xdr:to>
    <xdr:sp macro="" textlink="">
      <xdr:nvSpPr>
        <xdr:cNvPr id="298" name="Text Box 2">
          <a:extLst>
            <a:ext uri="{FF2B5EF4-FFF2-40B4-BE49-F238E27FC236}">
              <a16:creationId xmlns:a16="http://schemas.microsoft.com/office/drawing/2014/main" id="{00000000-0008-0000-0800-00002A010000}"/>
            </a:ext>
          </a:extLst>
        </xdr:cNvPr>
        <xdr:cNvSpPr txBox="1">
          <a:spLocks noChangeArrowheads="1"/>
        </xdr:cNvSpPr>
      </xdr:nvSpPr>
      <xdr:spPr bwMode="auto">
        <a:xfrm>
          <a:off x="3438525" y="17040225"/>
          <a:ext cx="276225"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30</xdr:row>
      <xdr:rowOff>9525</xdr:rowOff>
    </xdr:to>
    <xdr:sp macro="" textlink="">
      <xdr:nvSpPr>
        <xdr:cNvPr id="299" name="Text Box 2">
          <a:extLst>
            <a:ext uri="{FF2B5EF4-FFF2-40B4-BE49-F238E27FC236}">
              <a16:creationId xmlns:a16="http://schemas.microsoft.com/office/drawing/2014/main" id="{00000000-0008-0000-0800-00002B010000}"/>
            </a:ext>
          </a:extLst>
        </xdr:cNvPr>
        <xdr:cNvSpPr txBox="1">
          <a:spLocks noChangeArrowheads="1"/>
        </xdr:cNvSpPr>
      </xdr:nvSpPr>
      <xdr:spPr bwMode="auto">
        <a:xfrm>
          <a:off x="3438525" y="17040225"/>
          <a:ext cx="276225"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00" name="Text Box 2">
          <a:extLst>
            <a:ext uri="{FF2B5EF4-FFF2-40B4-BE49-F238E27FC236}">
              <a16:creationId xmlns:a16="http://schemas.microsoft.com/office/drawing/2014/main" id="{00000000-0008-0000-0800-00002C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01" name="Text Box 2">
          <a:extLst>
            <a:ext uri="{FF2B5EF4-FFF2-40B4-BE49-F238E27FC236}">
              <a16:creationId xmlns:a16="http://schemas.microsoft.com/office/drawing/2014/main" id="{00000000-0008-0000-0800-00002D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02" name="Text Box 2">
          <a:extLst>
            <a:ext uri="{FF2B5EF4-FFF2-40B4-BE49-F238E27FC236}">
              <a16:creationId xmlns:a16="http://schemas.microsoft.com/office/drawing/2014/main" id="{00000000-0008-0000-0800-00002E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03" name="Text Box 2">
          <a:extLst>
            <a:ext uri="{FF2B5EF4-FFF2-40B4-BE49-F238E27FC236}">
              <a16:creationId xmlns:a16="http://schemas.microsoft.com/office/drawing/2014/main" id="{00000000-0008-0000-0800-00002F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04" name="Text Box 2">
          <a:extLst>
            <a:ext uri="{FF2B5EF4-FFF2-40B4-BE49-F238E27FC236}">
              <a16:creationId xmlns:a16="http://schemas.microsoft.com/office/drawing/2014/main" id="{00000000-0008-0000-0800-000030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05" name="Text Box 2">
          <a:extLst>
            <a:ext uri="{FF2B5EF4-FFF2-40B4-BE49-F238E27FC236}">
              <a16:creationId xmlns:a16="http://schemas.microsoft.com/office/drawing/2014/main" id="{00000000-0008-0000-0800-000031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06" name="Text Box 2">
          <a:extLst>
            <a:ext uri="{FF2B5EF4-FFF2-40B4-BE49-F238E27FC236}">
              <a16:creationId xmlns:a16="http://schemas.microsoft.com/office/drawing/2014/main" id="{00000000-0008-0000-0800-000032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07" name="Text Box 2">
          <a:extLst>
            <a:ext uri="{FF2B5EF4-FFF2-40B4-BE49-F238E27FC236}">
              <a16:creationId xmlns:a16="http://schemas.microsoft.com/office/drawing/2014/main" id="{00000000-0008-0000-0800-000033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08" name="Text Box 2">
          <a:extLst>
            <a:ext uri="{FF2B5EF4-FFF2-40B4-BE49-F238E27FC236}">
              <a16:creationId xmlns:a16="http://schemas.microsoft.com/office/drawing/2014/main" id="{00000000-0008-0000-0800-000034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09" name="Text Box 2">
          <a:extLst>
            <a:ext uri="{FF2B5EF4-FFF2-40B4-BE49-F238E27FC236}">
              <a16:creationId xmlns:a16="http://schemas.microsoft.com/office/drawing/2014/main" id="{00000000-0008-0000-0800-000035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10" name="Text Box 2">
          <a:extLst>
            <a:ext uri="{FF2B5EF4-FFF2-40B4-BE49-F238E27FC236}">
              <a16:creationId xmlns:a16="http://schemas.microsoft.com/office/drawing/2014/main" id="{00000000-0008-0000-0800-000036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11" name="Text Box 2">
          <a:extLst>
            <a:ext uri="{FF2B5EF4-FFF2-40B4-BE49-F238E27FC236}">
              <a16:creationId xmlns:a16="http://schemas.microsoft.com/office/drawing/2014/main" id="{00000000-0008-0000-0800-000037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12" name="Text Box 2">
          <a:extLst>
            <a:ext uri="{FF2B5EF4-FFF2-40B4-BE49-F238E27FC236}">
              <a16:creationId xmlns:a16="http://schemas.microsoft.com/office/drawing/2014/main" id="{00000000-0008-0000-0800-000038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13" name="Text Box 2">
          <a:extLst>
            <a:ext uri="{FF2B5EF4-FFF2-40B4-BE49-F238E27FC236}">
              <a16:creationId xmlns:a16="http://schemas.microsoft.com/office/drawing/2014/main" id="{00000000-0008-0000-0800-000039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14" name="Text Box 2">
          <a:extLst>
            <a:ext uri="{FF2B5EF4-FFF2-40B4-BE49-F238E27FC236}">
              <a16:creationId xmlns:a16="http://schemas.microsoft.com/office/drawing/2014/main" id="{00000000-0008-0000-0800-00003A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15" name="Text Box 2">
          <a:extLst>
            <a:ext uri="{FF2B5EF4-FFF2-40B4-BE49-F238E27FC236}">
              <a16:creationId xmlns:a16="http://schemas.microsoft.com/office/drawing/2014/main" id="{00000000-0008-0000-0800-00003B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16" name="Text Box 2">
          <a:extLst>
            <a:ext uri="{FF2B5EF4-FFF2-40B4-BE49-F238E27FC236}">
              <a16:creationId xmlns:a16="http://schemas.microsoft.com/office/drawing/2014/main" id="{00000000-0008-0000-0800-00003C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17" name="Text Box 2">
          <a:extLst>
            <a:ext uri="{FF2B5EF4-FFF2-40B4-BE49-F238E27FC236}">
              <a16:creationId xmlns:a16="http://schemas.microsoft.com/office/drawing/2014/main" id="{00000000-0008-0000-0800-00003D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18" name="Text Box 2">
          <a:extLst>
            <a:ext uri="{FF2B5EF4-FFF2-40B4-BE49-F238E27FC236}">
              <a16:creationId xmlns:a16="http://schemas.microsoft.com/office/drawing/2014/main" id="{00000000-0008-0000-0800-00003E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19" name="Text Box 2">
          <a:extLst>
            <a:ext uri="{FF2B5EF4-FFF2-40B4-BE49-F238E27FC236}">
              <a16:creationId xmlns:a16="http://schemas.microsoft.com/office/drawing/2014/main" id="{00000000-0008-0000-0800-00003F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20" name="Text Box 2">
          <a:extLst>
            <a:ext uri="{FF2B5EF4-FFF2-40B4-BE49-F238E27FC236}">
              <a16:creationId xmlns:a16="http://schemas.microsoft.com/office/drawing/2014/main" id="{00000000-0008-0000-0800-000040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21" name="Text Box 2">
          <a:extLst>
            <a:ext uri="{FF2B5EF4-FFF2-40B4-BE49-F238E27FC236}">
              <a16:creationId xmlns:a16="http://schemas.microsoft.com/office/drawing/2014/main" id="{00000000-0008-0000-0800-000041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22" name="Text Box 2">
          <a:extLst>
            <a:ext uri="{FF2B5EF4-FFF2-40B4-BE49-F238E27FC236}">
              <a16:creationId xmlns:a16="http://schemas.microsoft.com/office/drawing/2014/main" id="{00000000-0008-0000-0800-000042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23" name="Text Box 2">
          <a:extLst>
            <a:ext uri="{FF2B5EF4-FFF2-40B4-BE49-F238E27FC236}">
              <a16:creationId xmlns:a16="http://schemas.microsoft.com/office/drawing/2014/main" id="{00000000-0008-0000-0800-000043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24" name="Text Box 2">
          <a:extLst>
            <a:ext uri="{FF2B5EF4-FFF2-40B4-BE49-F238E27FC236}">
              <a16:creationId xmlns:a16="http://schemas.microsoft.com/office/drawing/2014/main" id="{00000000-0008-0000-0800-000044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25" name="Text Box 2">
          <a:extLst>
            <a:ext uri="{FF2B5EF4-FFF2-40B4-BE49-F238E27FC236}">
              <a16:creationId xmlns:a16="http://schemas.microsoft.com/office/drawing/2014/main" id="{00000000-0008-0000-0800-000045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26" name="Text Box 2">
          <a:extLst>
            <a:ext uri="{FF2B5EF4-FFF2-40B4-BE49-F238E27FC236}">
              <a16:creationId xmlns:a16="http://schemas.microsoft.com/office/drawing/2014/main" id="{00000000-0008-0000-0800-000046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27" name="Text Box 2">
          <a:extLst>
            <a:ext uri="{FF2B5EF4-FFF2-40B4-BE49-F238E27FC236}">
              <a16:creationId xmlns:a16="http://schemas.microsoft.com/office/drawing/2014/main" id="{00000000-0008-0000-0800-000047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28" name="Text Box 2">
          <a:extLst>
            <a:ext uri="{FF2B5EF4-FFF2-40B4-BE49-F238E27FC236}">
              <a16:creationId xmlns:a16="http://schemas.microsoft.com/office/drawing/2014/main" id="{00000000-0008-0000-0800-000048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29" name="Text Box 2">
          <a:extLst>
            <a:ext uri="{FF2B5EF4-FFF2-40B4-BE49-F238E27FC236}">
              <a16:creationId xmlns:a16="http://schemas.microsoft.com/office/drawing/2014/main" id="{00000000-0008-0000-0800-000049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30" name="Text Box 2">
          <a:extLst>
            <a:ext uri="{FF2B5EF4-FFF2-40B4-BE49-F238E27FC236}">
              <a16:creationId xmlns:a16="http://schemas.microsoft.com/office/drawing/2014/main" id="{00000000-0008-0000-0800-00004A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31" name="Text Box 2">
          <a:extLst>
            <a:ext uri="{FF2B5EF4-FFF2-40B4-BE49-F238E27FC236}">
              <a16:creationId xmlns:a16="http://schemas.microsoft.com/office/drawing/2014/main" id="{00000000-0008-0000-0800-00004B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332" name="Text Box 2">
          <a:extLst>
            <a:ext uri="{FF2B5EF4-FFF2-40B4-BE49-F238E27FC236}">
              <a16:creationId xmlns:a16="http://schemas.microsoft.com/office/drawing/2014/main" id="{00000000-0008-0000-0800-00004C010000}"/>
            </a:ext>
          </a:extLst>
        </xdr:cNvPr>
        <xdr:cNvSpPr txBox="1">
          <a:spLocks noChangeArrowheads="1"/>
        </xdr:cNvSpPr>
      </xdr:nvSpPr>
      <xdr:spPr bwMode="auto">
        <a:xfrm>
          <a:off x="2276475" y="170402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333" name="Text Box 2">
          <a:extLst>
            <a:ext uri="{FF2B5EF4-FFF2-40B4-BE49-F238E27FC236}">
              <a16:creationId xmlns:a16="http://schemas.microsoft.com/office/drawing/2014/main" id="{00000000-0008-0000-0800-00004D010000}"/>
            </a:ext>
          </a:extLst>
        </xdr:cNvPr>
        <xdr:cNvSpPr txBox="1">
          <a:spLocks noChangeArrowheads="1"/>
        </xdr:cNvSpPr>
      </xdr:nvSpPr>
      <xdr:spPr bwMode="auto">
        <a:xfrm>
          <a:off x="2276475" y="170402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34" name="Text Box 2">
          <a:extLst>
            <a:ext uri="{FF2B5EF4-FFF2-40B4-BE49-F238E27FC236}">
              <a16:creationId xmlns:a16="http://schemas.microsoft.com/office/drawing/2014/main" id="{00000000-0008-0000-0800-00004E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35" name="Text Box 2">
          <a:extLst>
            <a:ext uri="{FF2B5EF4-FFF2-40B4-BE49-F238E27FC236}">
              <a16:creationId xmlns:a16="http://schemas.microsoft.com/office/drawing/2014/main" id="{00000000-0008-0000-0800-00004F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336" name="Text Box 2">
          <a:extLst>
            <a:ext uri="{FF2B5EF4-FFF2-40B4-BE49-F238E27FC236}">
              <a16:creationId xmlns:a16="http://schemas.microsoft.com/office/drawing/2014/main" id="{00000000-0008-0000-0800-000050010000}"/>
            </a:ext>
          </a:extLst>
        </xdr:cNvPr>
        <xdr:cNvSpPr txBox="1">
          <a:spLocks noChangeArrowheads="1"/>
        </xdr:cNvSpPr>
      </xdr:nvSpPr>
      <xdr:spPr bwMode="auto">
        <a:xfrm>
          <a:off x="2276475" y="170402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337" name="Text Box 2">
          <a:extLst>
            <a:ext uri="{FF2B5EF4-FFF2-40B4-BE49-F238E27FC236}">
              <a16:creationId xmlns:a16="http://schemas.microsoft.com/office/drawing/2014/main" id="{00000000-0008-0000-0800-000051010000}"/>
            </a:ext>
          </a:extLst>
        </xdr:cNvPr>
        <xdr:cNvSpPr txBox="1">
          <a:spLocks noChangeArrowheads="1"/>
        </xdr:cNvSpPr>
      </xdr:nvSpPr>
      <xdr:spPr bwMode="auto">
        <a:xfrm>
          <a:off x="2276475" y="170402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38" name="Text Box 2">
          <a:extLst>
            <a:ext uri="{FF2B5EF4-FFF2-40B4-BE49-F238E27FC236}">
              <a16:creationId xmlns:a16="http://schemas.microsoft.com/office/drawing/2014/main" id="{00000000-0008-0000-0800-000052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39" name="Text Box 2">
          <a:extLst>
            <a:ext uri="{FF2B5EF4-FFF2-40B4-BE49-F238E27FC236}">
              <a16:creationId xmlns:a16="http://schemas.microsoft.com/office/drawing/2014/main" id="{00000000-0008-0000-0800-000053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340" name="Text Box 2">
          <a:extLst>
            <a:ext uri="{FF2B5EF4-FFF2-40B4-BE49-F238E27FC236}">
              <a16:creationId xmlns:a16="http://schemas.microsoft.com/office/drawing/2014/main" id="{00000000-0008-0000-0800-000054010000}"/>
            </a:ext>
          </a:extLst>
        </xdr:cNvPr>
        <xdr:cNvSpPr txBox="1">
          <a:spLocks noChangeArrowheads="1"/>
        </xdr:cNvSpPr>
      </xdr:nvSpPr>
      <xdr:spPr bwMode="auto">
        <a:xfrm>
          <a:off x="2276475" y="170402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9525</xdr:rowOff>
    </xdr:to>
    <xdr:sp macro="" textlink="">
      <xdr:nvSpPr>
        <xdr:cNvPr id="341" name="Text Box 2">
          <a:extLst>
            <a:ext uri="{FF2B5EF4-FFF2-40B4-BE49-F238E27FC236}">
              <a16:creationId xmlns:a16="http://schemas.microsoft.com/office/drawing/2014/main" id="{00000000-0008-0000-0800-000055010000}"/>
            </a:ext>
          </a:extLst>
        </xdr:cNvPr>
        <xdr:cNvSpPr txBox="1">
          <a:spLocks noChangeArrowheads="1"/>
        </xdr:cNvSpPr>
      </xdr:nvSpPr>
      <xdr:spPr bwMode="auto">
        <a:xfrm>
          <a:off x="2276475" y="170402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42" name="Text Box 2">
          <a:extLst>
            <a:ext uri="{FF2B5EF4-FFF2-40B4-BE49-F238E27FC236}">
              <a16:creationId xmlns:a16="http://schemas.microsoft.com/office/drawing/2014/main" id="{00000000-0008-0000-0800-000056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43" name="Text Box 2">
          <a:extLst>
            <a:ext uri="{FF2B5EF4-FFF2-40B4-BE49-F238E27FC236}">
              <a16:creationId xmlns:a16="http://schemas.microsoft.com/office/drawing/2014/main" id="{00000000-0008-0000-0800-000057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44" name="Text Box 2">
          <a:extLst>
            <a:ext uri="{FF2B5EF4-FFF2-40B4-BE49-F238E27FC236}">
              <a16:creationId xmlns:a16="http://schemas.microsoft.com/office/drawing/2014/main" id="{00000000-0008-0000-0800-000058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25</xdr:row>
      <xdr:rowOff>9525</xdr:rowOff>
    </xdr:to>
    <xdr:sp macro="" textlink="">
      <xdr:nvSpPr>
        <xdr:cNvPr id="345" name="Text Box 2">
          <a:extLst>
            <a:ext uri="{FF2B5EF4-FFF2-40B4-BE49-F238E27FC236}">
              <a16:creationId xmlns:a16="http://schemas.microsoft.com/office/drawing/2014/main" id="{00000000-0008-0000-0800-000059010000}"/>
            </a:ext>
          </a:extLst>
        </xdr:cNvPr>
        <xdr:cNvSpPr txBox="1">
          <a:spLocks noChangeArrowheads="1"/>
        </xdr:cNvSpPr>
      </xdr:nvSpPr>
      <xdr:spPr bwMode="auto">
        <a:xfrm>
          <a:off x="2276475" y="170402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46" name="Text Box 2">
          <a:extLst>
            <a:ext uri="{FF2B5EF4-FFF2-40B4-BE49-F238E27FC236}">
              <a16:creationId xmlns:a16="http://schemas.microsoft.com/office/drawing/2014/main" id="{00000000-0008-0000-0800-00005A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47" name="Text Box 2">
          <a:extLst>
            <a:ext uri="{FF2B5EF4-FFF2-40B4-BE49-F238E27FC236}">
              <a16:creationId xmlns:a16="http://schemas.microsoft.com/office/drawing/2014/main" id="{00000000-0008-0000-0800-00005B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48" name="Text Box 2">
          <a:extLst>
            <a:ext uri="{FF2B5EF4-FFF2-40B4-BE49-F238E27FC236}">
              <a16:creationId xmlns:a16="http://schemas.microsoft.com/office/drawing/2014/main" id="{00000000-0008-0000-0800-00005C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49" name="Text Box 2">
          <a:extLst>
            <a:ext uri="{FF2B5EF4-FFF2-40B4-BE49-F238E27FC236}">
              <a16:creationId xmlns:a16="http://schemas.microsoft.com/office/drawing/2014/main" id="{00000000-0008-0000-0800-00005D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50" name="Text Box 2">
          <a:extLst>
            <a:ext uri="{FF2B5EF4-FFF2-40B4-BE49-F238E27FC236}">
              <a16:creationId xmlns:a16="http://schemas.microsoft.com/office/drawing/2014/main" id="{00000000-0008-0000-0800-00005E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51" name="Text Box 2">
          <a:extLst>
            <a:ext uri="{FF2B5EF4-FFF2-40B4-BE49-F238E27FC236}">
              <a16:creationId xmlns:a16="http://schemas.microsoft.com/office/drawing/2014/main" id="{00000000-0008-0000-0800-00005F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52" name="Text Box 2">
          <a:extLst>
            <a:ext uri="{FF2B5EF4-FFF2-40B4-BE49-F238E27FC236}">
              <a16:creationId xmlns:a16="http://schemas.microsoft.com/office/drawing/2014/main" id="{00000000-0008-0000-0800-000060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53" name="Text Box 2">
          <a:extLst>
            <a:ext uri="{FF2B5EF4-FFF2-40B4-BE49-F238E27FC236}">
              <a16:creationId xmlns:a16="http://schemas.microsoft.com/office/drawing/2014/main" id="{00000000-0008-0000-0800-000061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354" name="Text Box 2">
          <a:extLst>
            <a:ext uri="{FF2B5EF4-FFF2-40B4-BE49-F238E27FC236}">
              <a16:creationId xmlns:a16="http://schemas.microsoft.com/office/drawing/2014/main" id="{00000000-0008-0000-0800-000062010000}"/>
            </a:ext>
          </a:extLst>
        </xdr:cNvPr>
        <xdr:cNvSpPr txBox="1">
          <a:spLocks noChangeArrowheads="1"/>
        </xdr:cNvSpPr>
      </xdr:nvSpPr>
      <xdr:spPr bwMode="auto">
        <a:xfrm>
          <a:off x="2276475" y="210788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355" name="Text Box 2">
          <a:extLst>
            <a:ext uri="{FF2B5EF4-FFF2-40B4-BE49-F238E27FC236}">
              <a16:creationId xmlns:a16="http://schemas.microsoft.com/office/drawing/2014/main" id="{00000000-0008-0000-0800-000063010000}"/>
            </a:ext>
          </a:extLst>
        </xdr:cNvPr>
        <xdr:cNvSpPr txBox="1">
          <a:spLocks noChangeArrowheads="1"/>
        </xdr:cNvSpPr>
      </xdr:nvSpPr>
      <xdr:spPr bwMode="auto">
        <a:xfrm>
          <a:off x="2276475" y="210788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56" name="Text Box 2">
          <a:extLst>
            <a:ext uri="{FF2B5EF4-FFF2-40B4-BE49-F238E27FC236}">
              <a16:creationId xmlns:a16="http://schemas.microsoft.com/office/drawing/2014/main" id="{00000000-0008-0000-0800-000064010000}"/>
            </a:ext>
          </a:extLst>
        </xdr:cNvPr>
        <xdr:cNvSpPr txBox="1">
          <a:spLocks noChangeArrowheads="1"/>
        </xdr:cNvSpPr>
      </xdr:nvSpPr>
      <xdr:spPr bwMode="auto">
        <a:xfrm>
          <a:off x="3438525" y="21078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57" name="Text Box 2">
          <a:extLst>
            <a:ext uri="{FF2B5EF4-FFF2-40B4-BE49-F238E27FC236}">
              <a16:creationId xmlns:a16="http://schemas.microsoft.com/office/drawing/2014/main" id="{00000000-0008-0000-0800-000065010000}"/>
            </a:ext>
          </a:extLst>
        </xdr:cNvPr>
        <xdr:cNvSpPr txBox="1">
          <a:spLocks noChangeArrowheads="1"/>
        </xdr:cNvSpPr>
      </xdr:nvSpPr>
      <xdr:spPr bwMode="auto">
        <a:xfrm>
          <a:off x="3438525" y="21078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58" name="Text Box 2">
          <a:extLst>
            <a:ext uri="{FF2B5EF4-FFF2-40B4-BE49-F238E27FC236}">
              <a16:creationId xmlns:a16="http://schemas.microsoft.com/office/drawing/2014/main" id="{00000000-0008-0000-0800-000066010000}"/>
            </a:ext>
          </a:extLst>
        </xdr:cNvPr>
        <xdr:cNvSpPr txBox="1">
          <a:spLocks noChangeArrowheads="1"/>
        </xdr:cNvSpPr>
      </xdr:nvSpPr>
      <xdr:spPr bwMode="auto">
        <a:xfrm>
          <a:off x="3438525" y="21078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59" name="Text Box 2">
          <a:extLst>
            <a:ext uri="{FF2B5EF4-FFF2-40B4-BE49-F238E27FC236}">
              <a16:creationId xmlns:a16="http://schemas.microsoft.com/office/drawing/2014/main" id="{00000000-0008-0000-0800-000067010000}"/>
            </a:ext>
          </a:extLst>
        </xdr:cNvPr>
        <xdr:cNvSpPr txBox="1">
          <a:spLocks noChangeArrowheads="1"/>
        </xdr:cNvSpPr>
      </xdr:nvSpPr>
      <xdr:spPr bwMode="auto">
        <a:xfrm>
          <a:off x="3438525" y="21078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60" name="Text Box 2">
          <a:extLst>
            <a:ext uri="{FF2B5EF4-FFF2-40B4-BE49-F238E27FC236}">
              <a16:creationId xmlns:a16="http://schemas.microsoft.com/office/drawing/2014/main" id="{00000000-0008-0000-0800-000068010000}"/>
            </a:ext>
          </a:extLst>
        </xdr:cNvPr>
        <xdr:cNvSpPr txBox="1">
          <a:spLocks noChangeArrowheads="1"/>
        </xdr:cNvSpPr>
      </xdr:nvSpPr>
      <xdr:spPr bwMode="auto">
        <a:xfrm>
          <a:off x="3438525" y="21078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61" name="Text Box 2">
          <a:extLst>
            <a:ext uri="{FF2B5EF4-FFF2-40B4-BE49-F238E27FC236}">
              <a16:creationId xmlns:a16="http://schemas.microsoft.com/office/drawing/2014/main" id="{00000000-0008-0000-0800-000069010000}"/>
            </a:ext>
          </a:extLst>
        </xdr:cNvPr>
        <xdr:cNvSpPr txBox="1">
          <a:spLocks noChangeArrowheads="1"/>
        </xdr:cNvSpPr>
      </xdr:nvSpPr>
      <xdr:spPr bwMode="auto">
        <a:xfrm>
          <a:off x="3438525" y="21078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62" name="Text Box 2">
          <a:extLst>
            <a:ext uri="{FF2B5EF4-FFF2-40B4-BE49-F238E27FC236}">
              <a16:creationId xmlns:a16="http://schemas.microsoft.com/office/drawing/2014/main" id="{00000000-0008-0000-0800-00006A01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363" name="Text Box 2">
          <a:extLst>
            <a:ext uri="{FF2B5EF4-FFF2-40B4-BE49-F238E27FC236}">
              <a16:creationId xmlns:a16="http://schemas.microsoft.com/office/drawing/2014/main" id="{00000000-0008-0000-0800-00006B01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364" name="Text Box 2">
          <a:extLst>
            <a:ext uri="{FF2B5EF4-FFF2-40B4-BE49-F238E27FC236}">
              <a16:creationId xmlns:a16="http://schemas.microsoft.com/office/drawing/2014/main" id="{00000000-0008-0000-0800-00006C010000}"/>
            </a:ext>
          </a:extLst>
        </xdr:cNvPr>
        <xdr:cNvSpPr txBox="1">
          <a:spLocks noChangeArrowheads="1"/>
        </xdr:cNvSpPr>
      </xdr:nvSpPr>
      <xdr:spPr bwMode="auto">
        <a:xfrm>
          <a:off x="3438525" y="21078825"/>
          <a:ext cx="276225"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365" name="Text Box 2">
          <a:extLst>
            <a:ext uri="{FF2B5EF4-FFF2-40B4-BE49-F238E27FC236}">
              <a16:creationId xmlns:a16="http://schemas.microsoft.com/office/drawing/2014/main" id="{00000000-0008-0000-0800-00006D010000}"/>
            </a:ext>
          </a:extLst>
        </xdr:cNvPr>
        <xdr:cNvSpPr txBox="1">
          <a:spLocks noChangeArrowheads="1"/>
        </xdr:cNvSpPr>
      </xdr:nvSpPr>
      <xdr:spPr bwMode="auto">
        <a:xfrm>
          <a:off x="3438525" y="21078825"/>
          <a:ext cx="276225"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66" name="Text Box 2">
          <a:extLst>
            <a:ext uri="{FF2B5EF4-FFF2-40B4-BE49-F238E27FC236}">
              <a16:creationId xmlns:a16="http://schemas.microsoft.com/office/drawing/2014/main" id="{00000000-0008-0000-0800-00006E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67" name="Text Box 2">
          <a:extLst>
            <a:ext uri="{FF2B5EF4-FFF2-40B4-BE49-F238E27FC236}">
              <a16:creationId xmlns:a16="http://schemas.microsoft.com/office/drawing/2014/main" id="{00000000-0008-0000-0800-00006F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68" name="Text Box 2">
          <a:extLst>
            <a:ext uri="{FF2B5EF4-FFF2-40B4-BE49-F238E27FC236}">
              <a16:creationId xmlns:a16="http://schemas.microsoft.com/office/drawing/2014/main" id="{00000000-0008-0000-0800-000070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69" name="Text Box 2">
          <a:extLst>
            <a:ext uri="{FF2B5EF4-FFF2-40B4-BE49-F238E27FC236}">
              <a16:creationId xmlns:a16="http://schemas.microsoft.com/office/drawing/2014/main" id="{00000000-0008-0000-0800-000071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70" name="Text Box 2">
          <a:extLst>
            <a:ext uri="{FF2B5EF4-FFF2-40B4-BE49-F238E27FC236}">
              <a16:creationId xmlns:a16="http://schemas.microsoft.com/office/drawing/2014/main" id="{00000000-0008-0000-0800-000072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71" name="Text Box 2">
          <a:extLst>
            <a:ext uri="{FF2B5EF4-FFF2-40B4-BE49-F238E27FC236}">
              <a16:creationId xmlns:a16="http://schemas.microsoft.com/office/drawing/2014/main" id="{00000000-0008-0000-0800-000073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72" name="Text Box 2">
          <a:extLst>
            <a:ext uri="{FF2B5EF4-FFF2-40B4-BE49-F238E27FC236}">
              <a16:creationId xmlns:a16="http://schemas.microsoft.com/office/drawing/2014/main" id="{00000000-0008-0000-0800-000074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73" name="Text Box 2">
          <a:extLst>
            <a:ext uri="{FF2B5EF4-FFF2-40B4-BE49-F238E27FC236}">
              <a16:creationId xmlns:a16="http://schemas.microsoft.com/office/drawing/2014/main" id="{00000000-0008-0000-0800-000075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74" name="Text Box 2">
          <a:extLst>
            <a:ext uri="{FF2B5EF4-FFF2-40B4-BE49-F238E27FC236}">
              <a16:creationId xmlns:a16="http://schemas.microsoft.com/office/drawing/2014/main" id="{00000000-0008-0000-0800-000076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75" name="Text Box 2">
          <a:extLst>
            <a:ext uri="{FF2B5EF4-FFF2-40B4-BE49-F238E27FC236}">
              <a16:creationId xmlns:a16="http://schemas.microsoft.com/office/drawing/2014/main" id="{00000000-0008-0000-0800-000077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76" name="Text Box 2">
          <a:extLst>
            <a:ext uri="{FF2B5EF4-FFF2-40B4-BE49-F238E27FC236}">
              <a16:creationId xmlns:a16="http://schemas.microsoft.com/office/drawing/2014/main" id="{00000000-0008-0000-0800-000078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77" name="Text Box 2">
          <a:extLst>
            <a:ext uri="{FF2B5EF4-FFF2-40B4-BE49-F238E27FC236}">
              <a16:creationId xmlns:a16="http://schemas.microsoft.com/office/drawing/2014/main" id="{00000000-0008-0000-0800-000079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78" name="Text Box 2">
          <a:extLst>
            <a:ext uri="{FF2B5EF4-FFF2-40B4-BE49-F238E27FC236}">
              <a16:creationId xmlns:a16="http://schemas.microsoft.com/office/drawing/2014/main" id="{00000000-0008-0000-0800-00007A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79" name="Text Box 2">
          <a:extLst>
            <a:ext uri="{FF2B5EF4-FFF2-40B4-BE49-F238E27FC236}">
              <a16:creationId xmlns:a16="http://schemas.microsoft.com/office/drawing/2014/main" id="{00000000-0008-0000-0800-00007B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80" name="Text Box 2">
          <a:extLst>
            <a:ext uri="{FF2B5EF4-FFF2-40B4-BE49-F238E27FC236}">
              <a16:creationId xmlns:a16="http://schemas.microsoft.com/office/drawing/2014/main" id="{00000000-0008-0000-0800-00007C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81" name="Text Box 2">
          <a:extLst>
            <a:ext uri="{FF2B5EF4-FFF2-40B4-BE49-F238E27FC236}">
              <a16:creationId xmlns:a16="http://schemas.microsoft.com/office/drawing/2014/main" id="{00000000-0008-0000-0800-00007D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82" name="Text Box 2">
          <a:extLst>
            <a:ext uri="{FF2B5EF4-FFF2-40B4-BE49-F238E27FC236}">
              <a16:creationId xmlns:a16="http://schemas.microsoft.com/office/drawing/2014/main" id="{00000000-0008-0000-0800-00007E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83" name="Text Box 2">
          <a:extLst>
            <a:ext uri="{FF2B5EF4-FFF2-40B4-BE49-F238E27FC236}">
              <a16:creationId xmlns:a16="http://schemas.microsoft.com/office/drawing/2014/main" id="{00000000-0008-0000-0800-00007F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84" name="Text Box 2">
          <a:extLst>
            <a:ext uri="{FF2B5EF4-FFF2-40B4-BE49-F238E27FC236}">
              <a16:creationId xmlns:a16="http://schemas.microsoft.com/office/drawing/2014/main" id="{00000000-0008-0000-0800-000080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85" name="Text Box 2">
          <a:extLst>
            <a:ext uri="{FF2B5EF4-FFF2-40B4-BE49-F238E27FC236}">
              <a16:creationId xmlns:a16="http://schemas.microsoft.com/office/drawing/2014/main" id="{00000000-0008-0000-0800-000081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86" name="Text Box 2">
          <a:extLst>
            <a:ext uri="{FF2B5EF4-FFF2-40B4-BE49-F238E27FC236}">
              <a16:creationId xmlns:a16="http://schemas.microsoft.com/office/drawing/2014/main" id="{00000000-0008-0000-0800-000082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87" name="Text Box 2">
          <a:extLst>
            <a:ext uri="{FF2B5EF4-FFF2-40B4-BE49-F238E27FC236}">
              <a16:creationId xmlns:a16="http://schemas.microsoft.com/office/drawing/2014/main" id="{00000000-0008-0000-0800-000083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88" name="Text Box 2">
          <a:extLst>
            <a:ext uri="{FF2B5EF4-FFF2-40B4-BE49-F238E27FC236}">
              <a16:creationId xmlns:a16="http://schemas.microsoft.com/office/drawing/2014/main" id="{00000000-0008-0000-0800-000084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89" name="Text Box 2">
          <a:extLst>
            <a:ext uri="{FF2B5EF4-FFF2-40B4-BE49-F238E27FC236}">
              <a16:creationId xmlns:a16="http://schemas.microsoft.com/office/drawing/2014/main" id="{00000000-0008-0000-0800-000085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90" name="Text Box 2">
          <a:extLst>
            <a:ext uri="{FF2B5EF4-FFF2-40B4-BE49-F238E27FC236}">
              <a16:creationId xmlns:a16="http://schemas.microsoft.com/office/drawing/2014/main" id="{00000000-0008-0000-0800-000086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91" name="Text Box 2">
          <a:extLst>
            <a:ext uri="{FF2B5EF4-FFF2-40B4-BE49-F238E27FC236}">
              <a16:creationId xmlns:a16="http://schemas.microsoft.com/office/drawing/2014/main" id="{00000000-0008-0000-0800-000087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92" name="Text Box 2">
          <a:extLst>
            <a:ext uri="{FF2B5EF4-FFF2-40B4-BE49-F238E27FC236}">
              <a16:creationId xmlns:a16="http://schemas.microsoft.com/office/drawing/2014/main" id="{00000000-0008-0000-0800-000088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93" name="Text Box 2">
          <a:extLst>
            <a:ext uri="{FF2B5EF4-FFF2-40B4-BE49-F238E27FC236}">
              <a16:creationId xmlns:a16="http://schemas.microsoft.com/office/drawing/2014/main" id="{00000000-0008-0000-0800-000089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94" name="Text Box 2">
          <a:extLst>
            <a:ext uri="{FF2B5EF4-FFF2-40B4-BE49-F238E27FC236}">
              <a16:creationId xmlns:a16="http://schemas.microsoft.com/office/drawing/2014/main" id="{00000000-0008-0000-0800-00008A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95" name="Text Box 2">
          <a:extLst>
            <a:ext uri="{FF2B5EF4-FFF2-40B4-BE49-F238E27FC236}">
              <a16:creationId xmlns:a16="http://schemas.microsoft.com/office/drawing/2014/main" id="{00000000-0008-0000-0800-00008B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96" name="Text Box 2">
          <a:extLst>
            <a:ext uri="{FF2B5EF4-FFF2-40B4-BE49-F238E27FC236}">
              <a16:creationId xmlns:a16="http://schemas.microsoft.com/office/drawing/2014/main" id="{00000000-0008-0000-0800-00008C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97" name="Text Box 2">
          <a:extLst>
            <a:ext uri="{FF2B5EF4-FFF2-40B4-BE49-F238E27FC236}">
              <a16:creationId xmlns:a16="http://schemas.microsoft.com/office/drawing/2014/main" id="{00000000-0008-0000-0800-00008D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98" name="Text Box 2">
          <a:extLst>
            <a:ext uri="{FF2B5EF4-FFF2-40B4-BE49-F238E27FC236}">
              <a16:creationId xmlns:a16="http://schemas.microsoft.com/office/drawing/2014/main" id="{00000000-0008-0000-0800-00008E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399" name="Text Box 2">
          <a:extLst>
            <a:ext uri="{FF2B5EF4-FFF2-40B4-BE49-F238E27FC236}">
              <a16:creationId xmlns:a16="http://schemas.microsoft.com/office/drawing/2014/main" id="{00000000-0008-0000-0800-00008F010000}"/>
            </a:ext>
          </a:extLst>
        </xdr:cNvPr>
        <xdr:cNvSpPr txBox="1">
          <a:spLocks noChangeArrowheads="1"/>
        </xdr:cNvSpPr>
      </xdr:nvSpPr>
      <xdr:spPr bwMode="auto">
        <a:xfrm>
          <a:off x="2276475" y="21078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00" name="Text Box 2">
          <a:extLst>
            <a:ext uri="{FF2B5EF4-FFF2-40B4-BE49-F238E27FC236}">
              <a16:creationId xmlns:a16="http://schemas.microsoft.com/office/drawing/2014/main" id="{00000000-0008-0000-0800-000090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01" name="Text Box 2">
          <a:extLst>
            <a:ext uri="{FF2B5EF4-FFF2-40B4-BE49-F238E27FC236}">
              <a16:creationId xmlns:a16="http://schemas.microsoft.com/office/drawing/2014/main" id="{00000000-0008-0000-0800-000091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402" name="Text Box 2">
          <a:extLst>
            <a:ext uri="{FF2B5EF4-FFF2-40B4-BE49-F238E27FC236}">
              <a16:creationId xmlns:a16="http://schemas.microsoft.com/office/drawing/2014/main" id="{00000000-0008-0000-0800-000092010000}"/>
            </a:ext>
          </a:extLst>
        </xdr:cNvPr>
        <xdr:cNvSpPr txBox="1">
          <a:spLocks noChangeArrowheads="1"/>
        </xdr:cNvSpPr>
      </xdr:nvSpPr>
      <xdr:spPr bwMode="auto">
        <a:xfrm>
          <a:off x="2276475" y="210788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403" name="Text Box 2">
          <a:extLst>
            <a:ext uri="{FF2B5EF4-FFF2-40B4-BE49-F238E27FC236}">
              <a16:creationId xmlns:a16="http://schemas.microsoft.com/office/drawing/2014/main" id="{00000000-0008-0000-0800-000093010000}"/>
            </a:ext>
          </a:extLst>
        </xdr:cNvPr>
        <xdr:cNvSpPr txBox="1">
          <a:spLocks noChangeArrowheads="1"/>
        </xdr:cNvSpPr>
      </xdr:nvSpPr>
      <xdr:spPr bwMode="auto">
        <a:xfrm>
          <a:off x="2276475" y="210788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04" name="Text Box 2">
          <a:extLst>
            <a:ext uri="{FF2B5EF4-FFF2-40B4-BE49-F238E27FC236}">
              <a16:creationId xmlns:a16="http://schemas.microsoft.com/office/drawing/2014/main" id="{00000000-0008-0000-0800-000094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05" name="Text Box 2">
          <a:extLst>
            <a:ext uri="{FF2B5EF4-FFF2-40B4-BE49-F238E27FC236}">
              <a16:creationId xmlns:a16="http://schemas.microsoft.com/office/drawing/2014/main" id="{00000000-0008-0000-0800-000095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06" name="Text Box 2">
          <a:extLst>
            <a:ext uri="{FF2B5EF4-FFF2-40B4-BE49-F238E27FC236}">
              <a16:creationId xmlns:a16="http://schemas.microsoft.com/office/drawing/2014/main" id="{00000000-0008-0000-0800-000096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07" name="Text Box 2">
          <a:extLst>
            <a:ext uri="{FF2B5EF4-FFF2-40B4-BE49-F238E27FC236}">
              <a16:creationId xmlns:a16="http://schemas.microsoft.com/office/drawing/2014/main" id="{00000000-0008-0000-0800-000097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08" name="Text Box 2">
          <a:extLst>
            <a:ext uri="{FF2B5EF4-FFF2-40B4-BE49-F238E27FC236}">
              <a16:creationId xmlns:a16="http://schemas.microsoft.com/office/drawing/2014/main" id="{00000000-0008-0000-0800-000098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09" name="Text Box 2">
          <a:extLst>
            <a:ext uri="{FF2B5EF4-FFF2-40B4-BE49-F238E27FC236}">
              <a16:creationId xmlns:a16="http://schemas.microsoft.com/office/drawing/2014/main" id="{00000000-0008-0000-0800-000099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10" name="Text Box 2">
          <a:extLst>
            <a:ext uri="{FF2B5EF4-FFF2-40B4-BE49-F238E27FC236}">
              <a16:creationId xmlns:a16="http://schemas.microsoft.com/office/drawing/2014/main" id="{00000000-0008-0000-0800-00009A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11" name="Text Box 2">
          <a:extLst>
            <a:ext uri="{FF2B5EF4-FFF2-40B4-BE49-F238E27FC236}">
              <a16:creationId xmlns:a16="http://schemas.microsoft.com/office/drawing/2014/main" id="{00000000-0008-0000-0800-00009B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12" name="Text Box 2">
          <a:extLst>
            <a:ext uri="{FF2B5EF4-FFF2-40B4-BE49-F238E27FC236}">
              <a16:creationId xmlns:a16="http://schemas.microsoft.com/office/drawing/2014/main" id="{00000000-0008-0000-0800-00009C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13" name="Text Box 2">
          <a:extLst>
            <a:ext uri="{FF2B5EF4-FFF2-40B4-BE49-F238E27FC236}">
              <a16:creationId xmlns:a16="http://schemas.microsoft.com/office/drawing/2014/main" id="{00000000-0008-0000-0800-00009D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14" name="Text Box 2">
          <a:extLst>
            <a:ext uri="{FF2B5EF4-FFF2-40B4-BE49-F238E27FC236}">
              <a16:creationId xmlns:a16="http://schemas.microsoft.com/office/drawing/2014/main" id="{00000000-0008-0000-0800-00009E01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15" name="Text Box 2">
          <a:extLst>
            <a:ext uri="{FF2B5EF4-FFF2-40B4-BE49-F238E27FC236}">
              <a16:creationId xmlns:a16="http://schemas.microsoft.com/office/drawing/2014/main" id="{00000000-0008-0000-0800-00009F01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16" name="Text Box 2">
          <a:extLst>
            <a:ext uri="{FF2B5EF4-FFF2-40B4-BE49-F238E27FC236}">
              <a16:creationId xmlns:a16="http://schemas.microsoft.com/office/drawing/2014/main" id="{00000000-0008-0000-0800-0000A001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17" name="Text Box 2">
          <a:extLst>
            <a:ext uri="{FF2B5EF4-FFF2-40B4-BE49-F238E27FC236}">
              <a16:creationId xmlns:a16="http://schemas.microsoft.com/office/drawing/2014/main" id="{00000000-0008-0000-0800-0000A101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18" name="Text Box 2">
          <a:extLst>
            <a:ext uri="{FF2B5EF4-FFF2-40B4-BE49-F238E27FC236}">
              <a16:creationId xmlns:a16="http://schemas.microsoft.com/office/drawing/2014/main" id="{00000000-0008-0000-0800-0000A201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19" name="Text Box 2">
          <a:extLst>
            <a:ext uri="{FF2B5EF4-FFF2-40B4-BE49-F238E27FC236}">
              <a16:creationId xmlns:a16="http://schemas.microsoft.com/office/drawing/2014/main" id="{00000000-0008-0000-0800-0000A3010000}"/>
            </a:ext>
          </a:extLst>
        </xdr:cNvPr>
        <xdr:cNvSpPr txBox="1">
          <a:spLocks noChangeArrowheads="1"/>
        </xdr:cNvSpPr>
      </xdr:nvSpPr>
      <xdr:spPr bwMode="auto">
        <a:xfrm>
          <a:off x="3438525" y="21955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20" name="Text Box 2">
          <a:extLst>
            <a:ext uri="{FF2B5EF4-FFF2-40B4-BE49-F238E27FC236}">
              <a16:creationId xmlns:a16="http://schemas.microsoft.com/office/drawing/2014/main" id="{00000000-0008-0000-0800-0000A4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21" name="Text Box 2">
          <a:extLst>
            <a:ext uri="{FF2B5EF4-FFF2-40B4-BE49-F238E27FC236}">
              <a16:creationId xmlns:a16="http://schemas.microsoft.com/office/drawing/2014/main" id="{00000000-0008-0000-0800-0000A5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22" name="Text Box 2">
          <a:extLst>
            <a:ext uri="{FF2B5EF4-FFF2-40B4-BE49-F238E27FC236}">
              <a16:creationId xmlns:a16="http://schemas.microsoft.com/office/drawing/2014/main" id="{00000000-0008-0000-0800-0000A6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23" name="Text Box 2">
          <a:extLst>
            <a:ext uri="{FF2B5EF4-FFF2-40B4-BE49-F238E27FC236}">
              <a16:creationId xmlns:a16="http://schemas.microsoft.com/office/drawing/2014/main" id="{00000000-0008-0000-0800-0000A7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24" name="Text Box 2">
          <a:extLst>
            <a:ext uri="{FF2B5EF4-FFF2-40B4-BE49-F238E27FC236}">
              <a16:creationId xmlns:a16="http://schemas.microsoft.com/office/drawing/2014/main" id="{00000000-0008-0000-0800-0000A8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25" name="Text Box 2">
          <a:extLst>
            <a:ext uri="{FF2B5EF4-FFF2-40B4-BE49-F238E27FC236}">
              <a16:creationId xmlns:a16="http://schemas.microsoft.com/office/drawing/2014/main" id="{00000000-0008-0000-0800-0000A9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26" name="Text Box 2">
          <a:extLst>
            <a:ext uri="{FF2B5EF4-FFF2-40B4-BE49-F238E27FC236}">
              <a16:creationId xmlns:a16="http://schemas.microsoft.com/office/drawing/2014/main" id="{00000000-0008-0000-0800-0000AA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27" name="Text Box 2">
          <a:extLst>
            <a:ext uri="{FF2B5EF4-FFF2-40B4-BE49-F238E27FC236}">
              <a16:creationId xmlns:a16="http://schemas.microsoft.com/office/drawing/2014/main" id="{00000000-0008-0000-0800-0000AB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28" name="Text Box 2">
          <a:extLst>
            <a:ext uri="{FF2B5EF4-FFF2-40B4-BE49-F238E27FC236}">
              <a16:creationId xmlns:a16="http://schemas.microsoft.com/office/drawing/2014/main" id="{00000000-0008-0000-0800-0000AC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29" name="Text Box 2">
          <a:extLst>
            <a:ext uri="{FF2B5EF4-FFF2-40B4-BE49-F238E27FC236}">
              <a16:creationId xmlns:a16="http://schemas.microsoft.com/office/drawing/2014/main" id="{00000000-0008-0000-0800-0000AD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30" name="Text Box 2">
          <a:extLst>
            <a:ext uri="{FF2B5EF4-FFF2-40B4-BE49-F238E27FC236}">
              <a16:creationId xmlns:a16="http://schemas.microsoft.com/office/drawing/2014/main" id="{00000000-0008-0000-0800-0000AE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31" name="Text Box 2">
          <a:extLst>
            <a:ext uri="{FF2B5EF4-FFF2-40B4-BE49-F238E27FC236}">
              <a16:creationId xmlns:a16="http://schemas.microsoft.com/office/drawing/2014/main" id="{00000000-0008-0000-0800-0000AF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32" name="Text Box 2">
          <a:extLst>
            <a:ext uri="{FF2B5EF4-FFF2-40B4-BE49-F238E27FC236}">
              <a16:creationId xmlns:a16="http://schemas.microsoft.com/office/drawing/2014/main" id="{00000000-0008-0000-0800-0000B0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33" name="Text Box 2">
          <a:extLst>
            <a:ext uri="{FF2B5EF4-FFF2-40B4-BE49-F238E27FC236}">
              <a16:creationId xmlns:a16="http://schemas.microsoft.com/office/drawing/2014/main" id="{00000000-0008-0000-0800-0000B1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34" name="Text Box 2">
          <a:extLst>
            <a:ext uri="{FF2B5EF4-FFF2-40B4-BE49-F238E27FC236}">
              <a16:creationId xmlns:a16="http://schemas.microsoft.com/office/drawing/2014/main" id="{00000000-0008-0000-0800-0000B2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35" name="Text Box 2">
          <a:extLst>
            <a:ext uri="{FF2B5EF4-FFF2-40B4-BE49-F238E27FC236}">
              <a16:creationId xmlns:a16="http://schemas.microsoft.com/office/drawing/2014/main" id="{00000000-0008-0000-0800-0000B3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36" name="Text Box 2">
          <a:extLst>
            <a:ext uri="{FF2B5EF4-FFF2-40B4-BE49-F238E27FC236}">
              <a16:creationId xmlns:a16="http://schemas.microsoft.com/office/drawing/2014/main" id="{00000000-0008-0000-0800-0000B4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37" name="Text Box 2">
          <a:extLst>
            <a:ext uri="{FF2B5EF4-FFF2-40B4-BE49-F238E27FC236}">
              <a16:creationId xmlns:a16="http://schemas.microsoft.com/office/drawing/2014/main" id="{00000000-0008-0000-0800-0000B5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38" name="Text Box 2">
          <a:extLst>
            <a:ext uri="{FF2B5EF4-FFF2-40B4-BE49-F238E27FC236}">
              <a16:creationId xmlns:a16="http://schemas.microsoft.com/office/drawing/2014/main" id="{00000000-0008-0000-0800-0000B6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39" name="Text Box 2">
          <a:extLst>
            <a:ext uri="{FF2B5EF4-FFF2-40B4-BE49-F238E27FC236}">
              <a16:creationId xmlns:a16="http://schemas.microsoft.com/office/drawing/2014/main" id="{00000000-0008-0000-0800-0000B7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40" name="Text Box 2">
          <a:extLst>
            <a:ext uri="{FF2B5EF4-FFF2-40B4-BE49-F238E27FC236}">
              <a16:creationId xmlns:a16="http://schemas.microsoft.com/office/drawing/2014/main" id="{00000000-0008-0000-0800-0000B8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41" name="Text Box 2">
          <a:extLst>
            <a:ext uri="{FF2B5EF4-FFF2-40B4-BE49-F238E27FC236}">
              <a16:creationId xmlns:a16="http://schemas.microsoft.com/office/drawing/2014/main" id="{00000000-0008-0000-0800-0000B9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42" name="Text Box 2">
          <a:extLst>
            <a:ext uri="{FF2B5EF4-FFF2-40B4-BE49-F238E27FC236}">
              <a16:creationId xmlns:a16="http://schemas.microsoft.com/office/drawing/2014/main" id="{00000000-0008-0000-0800-0000BA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43" name="Text Box 2">
          <a:extLst>
            <a:ext uri="{FF2B5EF4-FFF2-40B4-BE49-F238E27FC236}">
              <a16:creationId xmlns:a16="http://schemas.microsoft.com/office/drawing/2014/main" id="{00000000-0008-0000-0800-0000BB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44" name="Text Box 2">
          <a:extLst>
            <a:ext uri="{FF2B5EF4-FFF2-40B4-BE49-F238E27FC236}">
              <a16:creationId xmlns:a16="http://schemas.microsoft.com/office/drawing/2014/main" id="{00000000-0008-0000-0800-0000BC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45" name="Text Box 2">
          <a:extLst>
            <a:ext uri="{FF2B5EF4-FFF2-40B4-BE49-F238E27FC236}">
              <a16:creationId xmlns:a16="http://schemas.microsoft.com/office/drawing/2014/main" id="{00000000-0008-0000-0800-0000BD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46" name="Text Box 2">
          <a:extLst>
            <a:ext uri="{FF2B5EF4-FFF2-40B4-BE49-F238E27FC236}">
              <a16:creationId xmlns:a16="http://schemas.microsoft.com/office/drawing/2014/main" id="{00000000-0008-0000-0800-0000BE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47" name="Text Box 2">
          <a:extLst>
            <a:ext uri="{FF2B5EF4-FFF2-40B4-BE49-F238E27FC236}">
              <a16:creationId xmlns:a16="http://schemas.microsoft.com/office/drawing/2014/main" id="{00000000-0008-0000-0800-0000BF010000}"/>
            </a:ext>
          </a:extLst>
        </xdr:cNvPr>
        <xdr:cNvSpPr txBox="1">
          <a:spLocks noChangeArrowheads="1"/>
        </xdr:cNvSpPr>
      </xdr:nvSpPr>
      <xdr:spPr bwMode="auto">
        <a:xfrm>
          <a:off x="2276475" y="21955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48" name="Text Box 2">
          <a:extLst>
            <a:ext uri="{FF2B5EF4-FFF2-40B4-BE49-F238E27FC236}">
              <a16:creationId xmlns:a16="http://schemas.microsoft.com/office/drawing/2014/main" id="{00000000-0008-0000-0800-0000C0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49" name="Text Box 2">
          <a:extLst>
            <a:ext uri="{FF2B5EF4-FFF2-40B4-BE49-F238E27FC236}">
              <a16:creationId xmlns:a16="http://schemas.microsoft.com/office/drawing/2014/main" id="{00000000-0008-0000-0800-0000C1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450" name="Text Box 2">
          <a:extLst>
            <a:ext uri="{FF2B5EF4-FFF2-40B4-BE49-F238E27FC236}">
              <a16:creationId xmlns:a16="http://schemas.microsoft.com/office/drawing/2014/main" id="{00000000-0008-0000-0800-0000C2010000}"/>
            </a:ext>
          </a:extLst>
        </xdr:cNvPr>
        <xdr:cNvSpPr txBox="1">
          <a:spLocks noChangeArrowheads="1"/>
        </xdr:cNvSpPr>
      </xdr:nvSpPr>
      <xdr:spPr bwMode="auto">
        <a:xfrm>
          <a:off x="2276475" y="219551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451" name="Text Box 2">
          <a:extLst>
            <a:ext uri="{FF2B5EF4-FFF2-40B4-BE49-F238E27FC236}">
              <a16:creationId xmlns:a16="http://schemas.microsoft.com/office/drawing/2014/main" id="{00000000-0008-0000-0800-0000C3010000}"/>
            </a:ext>
          </a:extLst>
        </xdr:cNvPr>
        <xdr:cNvSpPr txBox="1">
          <a:spLocks noChangeArrowheads="1"/>
        </xdr:cNvSpPr>
      </xdr:nvSpPr>
      <xdr:spPr bwMode="auto">
        <a:xfrm>
          <a:off x="2276475" y="219551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52" name="Text Box 2">
          <a:extLst>
            <a:ext uri="{FF2B5EF4-FFF2-40B4-BE49-F238E27FC236}">
              <a16:creationId xmlns:a16="http://schemas.microsoft.com/office/drawing/2014/main" id="{00000000-0008-0000-0800-0000C4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53" name="Text Box 2">
          <a:extLst>
            <a:ext uri="{FF2B5EF4-FFF2-40B4-BE49-F238E27FC236}">
              <a16:creationId xmlns:a16="http://schemas.microsoft.com/office/drawing/2014/main" id="{00000000-0008-0000-0800-0000C5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54" name="Text Box 2">
          <a:extLst>
            <a:ext uri="{FF2B5EF4-FFF2-40B4-BE49-F238E27FC236}">
              <a16:creationId xmlns:a16="http://schemas.microsoft.com/office/drawing/2014/main" id="{00000000-0008-0000-0800-0000C6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55" name="Text Box 2">
          <a:extLst>
            <a:ext uri="{FF2B5EF4-FFF2-40B4-BE49-F238E27FC236}">
              <a16:creationId xmlns:a16="http://schemas.microsoft.com/office/drawing/2014/main" id="{00000000-0008-0000-0800-0000C7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56" name="Text Box 2">
          <a:extLst>
            <a:ext uri="{FF2B5EF4-FFF2-40B4-BE49-F238E27FC236}">
              <a16:creationId xmlns:a16="http://schemas.microsoft.com/office/drawing/2014/main" id="{00000000-0008-0000-0800-0000C801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57" name="Text Box 2">
          <a:extLst>
            <a:ext uri="{FF2B5EF4-FFF2-40B4-BE49-F238E27FC236}">
              <a16:creationId xmlns:a16="http://schemas.microsoft.com/office/drawing/2014/main" id="{00000000-0008-0000-0800-0000C901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58" name="Text Box 2">
          <a:extLst>
            <a:ext uri="{FF2B5EF4-FFF2-40B4-BE49-F238E27FC236}">
              <a16:creationId xmlns:a16="http://schemas.microsoft.com/office/drawing/2014/main" id="{00000000-0008-0000-0800-0000CA01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59" name="Text Box 2">
          <a:extLst>
            <a:ext uri="{FF2B5EF4-FFF2-40B4-BE49-F238E27FC236}">
              <a16:creationId xmlns:a16="http://schemas.microsoft.com/office/drawing/2014/main" id="{00000000-0008-0000-0800-0000CB01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60" name="Text Box 2">
          <a:extLst>
            <a:ext uri="{FF2B5EF4-FFF2-40B4-BE49-F238E27FC236}">
              <a16:creationId xmlns:a16="http://schemas.microsoft.com/office/drawing/2014/main" id="{00000000-0008-0000-0800-0000CC01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461" name="Text Box 2">
          <a:extLst>
            <a:ext uri="{FF2B5EF4-FFF2-40B4-BE49-F238E27FC236}">
              <a16:creationId xmlns:a16="http://schemas.microsoft.com/office/drawing/2014/main" id="{00000000-0008-0000-0800-0000CD01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62" name="Text Box 2">
          <a:extLst>
            <a:ext uri="{FF2B5EF4-FFF2-40B4-BE49-F238E27FC236}">
              <a16:creationId xmlns:a16="http://schemas.microsoft.com/office/drawing/2014/main" id="{00000000-0008-0000-0800-0000CE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63" name="Text Box 2">
          <a:extLst>
            <a:ext uri="{FF2B5EF4-FFF2-40B4-BE49-F238E27FC236}">
              <a16:creationId xmlns:a16="http://schemas.microsoft.com/office/drawing/2014/main" id="{00000000-0008-0000-0800-0000CF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64" name="Text Box 2">
          <a:extLst>
            <a:ext uri="{FF2B5EF4-FFF2-40B4-BE49-F238E27FC236}">
              <a16:creationId xmlns:a16="http://schemas.microsoft.com/office/drawing/2014/main" id="{00000000-0008-0000-0800-0000D0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65" name="Text Box 2">
          <a:extLst>
            <a:ext uri="{FF2B5EF4-FFF2-40B4-BE49-F238E27FC236}">
              <a16:creationId xmlns:a16="http://schemas.microsoft.com/office/drawing/2014/main" id="{00000000-0008-0000-0800-0000D1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66" name="Text Box 2">
          <a:extLst>
            <a:ext uri="{FF2B5EF4-FFF2-40B4-BE49-F238E27FC236}">
              <a16:creationId xmlns:a16="http://schemas.microsoft.com/office/drawing/2014/main" id="{00000000-0008-0000-0800-0000D2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67" name="Text Box 2">
          <a:extLst>
            <a:ext uri="{FF2B5EF4-FFF2-40B4-BE49-F238E27FC236}">
              <a16:creationId xmlns:a16="http://schemas.microsoft.com/office/drawing/2014/main" id="{00000000-0008-0000-0800-0000D3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68" name="Text Box 2">
          <a:extLst>
            <a:ext uri="{FF2B5EF4-FFF2-40B4-BE49-F238E27FC236}">
              <a16:creationId xmlns:a16="http://schemas.microsoft.com/office/drawing/2014/main" id="{00000000-0008-0000-0800-0000D4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69" name="Text Box 2">
          <a:extLst>
            <a:ext uri="{FF2B5EF4-FFF2-40B4-BE49-F238E27FC236}">
              <a16:creationId xmlns:a16="http://schemas.microsoft.com/office/drawing/2014/main" id="{00000000-0008-0000-0800-0000D5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70" name="Text Box 2">
          <a:extLst>
            <a:ext uri="{FF2B5EF4-FFF2-40B4-BE49-F238E27FC236}">
              <a16:creationId xmlns:a16="http://schemas.microsoft.com/office/drawing/2014/main" id="{00000000-0008-0000-0800-0000D6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71" name="Text Box 2">
          <a:extLst>
            <a:ext uri="{FF2B5EF4-FFF2-40B4-BE49-F238E27FC236}">
              <a16:creationId xmlns:a16="http://schemas.microsoft.com/office/drawing/2014/main" id="{00000000-0008-0000-0800-0000D7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72" name="Text Box 2">
          <a:extLst>
            <a:ext uri="{FF2B5EF4-FFF2-40B4-BE49-F238E27FC236}">
              <a16:creationId xmlns:a16="http://schemas.microsoft.com/office/drawing/2014/main" id="{00000000-0008-0000-0800-0000D8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73" name="Text Box 2">
          <a:extLst>
            <a:ext uri="{FF2B5EF4-FFF2-40B4-BE49-F238E27FC236}">
              <a16:creationId xmlns:a16="http://schemas.microsoft.com/office/drawing/2014/main" id="{00000000-0008-0000-0800-0000D9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74" name="Text Box 2">
          <a:extLst>
            <a:ext uri="{FF2B5EF4-FFF2-40B4-BE49-F238E27FC236}">
              <a16:creationId xmlns:a16="http://schemas.microsoft.com/office/drawing/2014/main" id="{00000000-0008-0000-0800-0000DA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75" name="Text Box 2">
          <a:extLst>
            <a:ext uri="{FF2B5EF4-FFF2-40B4-BE49-F238E27FC236}">
              <a16:creationId xmlns:a16="http://schemas.microsoft.com/office/drawing/2014/main" id="{00000000-0008-0000-0800-0000DB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76" name="Text Box 2">
          <a:extLst>
            <a:ext uri="{FF2B5EF4-FFF2-40B4-BE49-F238E27FC236}">
              <a16:creationId xmlns:a16="http://schemas.microsoft.com/office/drawing/2014/main" id="{00000000-0008-0000-0800-0000DC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77" name="Text Box 2">
          <a:extLst>
            <a:ext uri="{FF2B5EF4-FFF2-40B4-BE49-F238E27FC236}">
              <a16:creationId xmlns:a16="http://schemas.microsoft.com/office/drawing/2014/main" id="{00000000-0008-0000-0800-0000DD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78" name="Text Box 2">
          <a:extLst>
            <a:ext uri="{FF2B5EF4-FFF2-40B4-BE49-F238E27FC236}">
              <a16:creationId xmlns:a16="http://schemas.microsoft.com/office/drawing/2014/main" id="{00000000-0008-0000-0800-0000DE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79" name="Text Box 2">
          <a:extLst>
            <a:ext uri="{FF2B5EF4-FFF2-40B4-BE49-F238E27FC236}">
              <a16:creationId xmlns:a16="http://schemas.microsoft.com/office/drawing/2014/main" id="{00000000-0008-0000-0800-0000DF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80" name="Text Box 2">
          <a:extLst>
            <a:ext uri="{FF2B5EF4-FFF2-40B4-BE49-F238E27FC236}">
              <a16:creationId xmlns:a16="http://schemas.microsoft.com/office/drawing/2014/main" id="{00000000-0008-0000-0800-0000E0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81" name="Text Box 2">
          <a:extLst>
            <a:ext uri="{FF2B5EF4-FFF2-40B4-BE49-F238E27FC236}">
              <a16:creationId xmlns:a16="http://schemas.microsoft.com/office/drawing/2014/main" id="{00000000-0008-0000-0800-0000E1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82" name="Text Box 2">
          <a:extLst>
            <a:ext uri="{FF2B5EF4-FFF2-40B4-BE49-F238E27FC236}">
              <a16:creationId xmlns:a16="http://schemas.microsoft.com/office/drawing/2014/main" id="{00000000-0008-0000-0800-0000E2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83" name="Text Box 2">
          <a:extLst>
            <a:ext uri="{FF2B5EF4-FFF2-40B4-BE49-F238E27FC236}">
              <a16:creationId xmlns:a16="http://schemas.microsoft.com/office/drawing/2014/main" id="{00000000-0008-0000-0800-0000E3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84" name="Text Box 2">
          <a:extLst>
            <a:ext uri="{FF2B5EF4-FFF2-40B4-BE49-F238E27FC236}">
              <a16:creationId xmlns:a16="http://schemas.microsoft.com/office/drawing/2014/main" id="{00000000-0008-0000-0800-0000E4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85" name="Text Box 2">
          <a:extLst>
            <a:ext uri="{FF2B5EF4-FFF2-40B4-BE49-F238E27FC236}">
              <a16:creationId xmlns:a16="http://schemas.microsoft.com/office/drawing/2014/main" id="{00000000-0008-0000-0800-0000E5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86" name="Text Box 2">
          <a:extLst>
            <a:ext uri="{FF2B5EF4-FFF2-40B4-BE49-F238E27FC236}">
              <a16:creationId xmlns:a16="http://schemas.microsoft.com/office/drawing/2014/main" id="{00000000-0008-0000-0800-0000E6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87" name="Text Box 2">
          <a:extLst>
            <a:ext uri="{FF2B5EF4-FFF2-40B4-BE49-F238E27FC236}">
              <a16:creationId xmlns:a16="http://schemas.microsoft.com/office/drawing/2014/main" id="{00000000-0008-0000-0800-0000E7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88" name="Text Box 2">
          <a:extLst>
            <a:ext uri="{FF2B5EF4-FFF2-40B4-BE49-F238E27FC236}">
              <a16:creationId xmlns:a16="http://schemas.microsoft.com/office/drawing/2014/main" id="{00000000-0008-0000-0800-0000E8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89" name="Text Box 2">
          <a:extLst>
            <a:ext uri="{FF2B5EF4-FFF2-40B4-BE49-F238E27FC236}">
              <a16:creationId xmlns:a16="http://schemas.microsoft.com/office/drawing/2014/main" id="{00000000-0008-0000-0800-0000E9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90" name="Text Box 2">
          <a:extLst>
            <a:ext uri="{FF2B5EF4-FFF2-40B4-BE49-F238E27FC236}">
              <a16:creationId xmlns:a16="http://schemas.microsoft.com/office/drawing/2014/main" id="{00000000-0008-0000-0800-0000EA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91" name="Text Box 2">
          <a:extLst>
            <a:ext uri="{FF2B5EF4-FFF2-40B4-BE49-F238E27FC236}">
              <a16:creationId xmlns:a16="http://schemas.microsoft.com/office/drawing/2014/main" id="{00000000-0008-0000-0800-0000EB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92" name="Text Box 2">
          <a:extLst>
            <a:ext uri="{FF2B5EF4-FFF2-40B4-BE49-F238E27FC236}">
              <a16:creationId xmlns:a16="http://schemas.microsoft.com/office/drawing/2014/main" id="{00000000-0008-0000-0800-0000EC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93" name="Text Box 2">
          <a:extLst>
            <a:ext uri="{FF2B5EF4-FFF2-40B4-BE49-F238E27FC236}">
              <a16:creationId xmlns:a16="http://schemas.microsoft.com/office/drawing/2014/main" id="{00000000-0008-0000-0800-0000ED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94" name="Text Box 2">
          <a:extLst>
            <a:ext uri="{FF2B5EF4-FFF2-40B4-BE49-F238E27FC236}">
              <a16:creationId xmlns:a16="http://schemas.microsoft.com/office/drawing/2014/main" id="{00000000-0008-0000-0800-0000EE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95" name="Text Box 2">
          <a:extLst>
            <a:ext uri="{FF2B5EF4-FFF2-40B4-BE49-F238E27FC236}">
              <a16:creationId xmlns:a16="http://schemas.microsoft.com/office/drawing/2014/main" id="{00000000-0008-0000-0800-0000EF01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96" name="Text Box 2">
          <a:extLst>
            <a:ext uri="{FF2B5EF4-FFF2-40B4-BE49-F238E27FC236}">
              <a16:creationId xmlns:a16="http://schemas.microsoft.com/office/drawing/2014/main" id="{00000000-0008-0000-0800-0000F001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497" name="Text Box 2">
          <a:extLst>
            <a:ext uri="{FF2B5EF4-FFF2-40B4-BE49-F238E27FC236}">
              <a16:creationId xmlns:a16="http://schemas.microsoft.com/office/drawing/2014/main" id="{00000000-0008-0000-0800-0000F101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27</xdr:row>
      <xdr:rowOff>66675</xdr:rowOff>
    </xdr:to>
    <xdr:sp macro="" textlink="">
      <xdr:nvSpPr>
        <xdr:cNvPr id="498" name="Text Box 2">
          <a:extLst>
            <a:ext uri="{FF2B5EF4-FFF2-40B4-BE49-F238E27FC236}">
              <a16:creationId xmlns:a16="http://schemas.microsoft.com/office/drawing/2014/main" id="{00000000-0008-0000-0800-0000F2010000}"/>
            </a:ext>
          </a:extLst>
        </xdr:cNvPr>
        <xdr:cNvSpPr txBox="1">
          <a:spLocks noChangeArrowheads="1"/>
        </xdr:cNvSpPr>
      </xdr:nvSpPr>
      <xdr:spPr bwMode="auto">
        <a:xfrm>
          <a:off x="2276475" y="4286250"/>
          <a:ext cx="32385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27</xdr:row>
      <xdr:rowOff>66675</xdr:rowOff>
    </xdr:to>
    <xdr:sp macro="" textlink="">
      <xdr:nvSpPr>
        <xdr:cNvPr id="499" name="Text Box 2">
          <a:extLst>
            <a:ext uri="{FF2B5EF4-FFF2-40B4-BE49-F238E27FC236}">
              <a16:creationId xmlns:a16="http://schemas.microsoft.com/office/drawing/2014/main" id="{00000000-0008-0000-0800-0000F3010000}"/>
            </a:ext>
          </a:extLst>
        </xdr:cNvPr>
        <xdr:cNvSpPr txBox="1">
          <a:spLocks noChangeArrowheads="1"/>
        </xdr:cNvSpPr>
      </xdr:nvSpPr>
      <xdr:spPr bwMode="auto">
        <a:xfrm>
          <a:off x="2276475" y="4286250"/>
          <a:ext cx="32385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00" name="Text Box 2">
          <a:extLst>
            <a:ext uri="{FF2B5EF4-FFF2-40B4-BE49-F238E27FC236}">
              <a16:creationId xmlns:a16="http://schemas.microsoft.com/office/drawing/2014/main" id="{00000000-0008-0000-0800-0000F401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01" name="Text Box 2">
          <a:extLst>
            <a:ext uri="{FF2B5EF4-FFF2-40B4-BE49-F238E27FC236}">
              <a16:creationId xmlns:a16="http://schemas.microsoft.com/office/drawing/2014/main" id="{00000000-0008-0000-0800-0000F501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27</xdr:row>
      <xdr:rowOff>66675</xdr:rowOff>
    </xdr:to>
    <xdr:sp macro="" textlink="">
      <xdr:nvSpPr>
        <xdr:cNvPr id="502" name="Text Box 2">
          <a:extLst>
            <a:ext uri="{FF2B5EF4-FFF2-40B4-BE49-F238E27FC236}">
              <a16:creationId xmlns:a16="http://schemas.microsoft.com/office/drawing/2014/main" id="{00000000-0008-0000-0800-0000F6010000}"/>
            </a:ext>
          </a:extLst>
        </xdr:cNvPr>
        <xdr:cNvSpPr txBox="1">
          <a:spLocks noChangeArrowheads="1"/>
        </xdr:cNvSpPr>
      </xdr:nvSpPr>
      <xdr:spPr bwMode="auto">
        <a:xfrm>
          <a:off x="3438525" y="4286250"/>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27</xdr:row>
      <xdr:rowOff>66675</xdr:rowOff>
    </xdr:to>
    <xdr:sp macro="" textlink="">
      <xdr:nvSpPr>
        <xdr:cNvPr id="503" name="Text Box 2">
          <a:extLst>
            <a:ext uri="{FF2B5EF4-FFF2-40B4-BE49-F238E27FC236}">
              <a16:creationId xmlns:a16="http://schemas.microsoft.com/office/drawing/2014/main" id="{00000000-0008-0000-0800-0000F7010000}"/>
            </a:ext>
          </a:extLst>
        </xdr:cNvPr>
        <xdr:cNvSpPr txBox="1">
          <a:spLocks noChangeArrowheads="1"/>
        </xdr:cNvSpPr>
      </xdr:nvSpPr>
      <xdr:spPr bwMode="auto">
        <a:xfrm>
          <a:off x="3438525" y="4286250"/>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04" name="Text Box 2">
          <a:extLst>
            <a:ext uri="{FF2B5EF4-FFF2-40B4-BE49-F238E27FC236}">
              <a16:creationId xmlns:a16="http://schemas.microsoft.com/office/drawing/2014/main" id="{00000000-0008-0000-0800-0000F801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05" name="Text Box 2">
          <a:extLst>
            <a:ext uri="{FF2B5EF4-FFF2-40B4-BE49-F238E27FC236}">
              <a16:creationId xmlns:a16="http://schemas.microsoft.com/office/drawing/2014/main" id="{00000000-0008-0000-0800-0000F901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27</xdr:row>
      <xdr:rowOff>66675</xdr:rowOff>
    </xdr:to>
    <xdr:sp macro="" textlink="">
      <xdr:nvSpPr>
        <xdr:cNvPr id="506" name="Text Box 2">
          <a:extLst>
            <a:ext uri="{FF2B5EF4-FFF2-40B4-BE49-F238E27FC236}">
              <a16:creationId xmlns:a16="http://schemas.microsoft.com/office/drawing/2014/main" id="{00000000-0008-0000-0800-0000FA010000}"/>
            </a:ext>
          </a:extLst>
        </xdr:cNvPr>
        <xdr:cNvSpPr txBox="1">
          <a:spLocks noChangeArrowheads="1"/>
        </xdr:cNvSpPr>
      </xdr:nvSpPr>
      <xdr:spPr bwMode="auto">
        <a:xfrm>
          <a:off x="3438525" y="4286250"/>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27</xdr:row>
      <xdr:rowOff>66675</xdr:rowOff>
    </xdr:to>
    <xdr:sp macro="" textlink="">
      <xdr:nvSpPr>
        <xdr:cNvPr id="507" name="Text Box 2">
          <a:extLst>
            <a:ext uri="{FF2B5EF4-FFF2-40B4-BE49-F238E27FC236}">
              <a16:creationId xmlns:a16="http://schemas.microsoft.com/office/drawing/2014/main" id="{00000000-0008-0000-0800-0000FB010000}"/>
            </a:ext>
          </a:extLst>
        </xdr:cNvPr>
        <xdr:cNvSpPr txBox="1">
          <a:spLocks noChangeArrowheads="1"/>
        </xdr:cNvSpPr>
      </xdr:nvSpPr>
      <xdr:spPr bwMode="auto">
        <a:xfrm>
          <a:off x="3438525" y="4286250"/>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08" name="Text Box 2">
          <a:extLst>
            <a:ext uri="{FF2B5EF4-FFF2-40B4-BE49-F238E27FC236}">
              <a16:creationId xmlns:a16="http://schemas.microsoft.com/office/drawing/2014/main" id="{00000000-0008-0000-0800-0000FC01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09" name="Text Box 2">
          <a:extLst>
            <a:ext uri="{FF2B5EF4-FFF2-40B4-BE49-F238E27FC236}">
              <a16:creationId xmlns:a16="http://schemas.microsoft.com/office/drawing/2014/main" id="{00000000-0008-0000-0800-0000FD01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10" name="Text Box 2">
          <a:extLst>
            <a:ext uri="{FF2B5EF4-FFF2-40B4-BE49-F238E27FC236}">
              <a16:creationId xmlns:a16="http://schemas.microsoft.com/office/drawing/2014/main" id="{00000000-0008-0000-0800-0000FE01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11" name="Text Box 2">
          <a:extLst>
            <a:ext uri="{FF2B5EF4-FFF2-40B4-BE49-F238E27FC236}">
              <a16:creationId xmlns:a16="http://schemas.microsoft.com/office/drawing/2014/main" id="{00000000-0008-0000-0800-0000FF01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12" name="Text Box 2">
          <a:extLst>
            <a:ext uri="{FF2B5EF4-FFF2-40B4-BE49-F238E27FC236}">
              <a16:creationId xmlns:a16="http://schemas.microsoft.com/office/drawing/2014/main" id="{00000000-0008-0000-0800-00000002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13" name="Text Box 2">
          <a:extLst>
            <a:ext uri="{FF2B5EF4-FFF2-40B4-BE49-F238E27FC236}">
              <a16:creationId xmlns:a16="http://schemas.microsoft.com/office/drawing/2014/main" id="{00000000-0008-0000-0800-00000102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14" name="Text Box 2">
          <a:extLst>
            <a:ext uri="{FF2B5EF4-FFF2-40B4-BE49-F238E27FC236}">
              <a16:creationId xmlns:a16="http://schemas.microsoft.com/office/drawing/2014/main" id="{00000000-0008-0000-0800-000002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15" name="Text Box 2">
          <a:extLst>
            <a:ext uri="{FF2B5EF4-FFF2-40B4-BE49-F238E27FC236}">
              <a16:creationId xmlns:a16="http://schemas.microsoft.com/office/drawing/2014/main" id="{00000000-0008-0000-0800-000003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28</xdr:row>
      <xdr:rowOff>104775</xdr:rowOff>
    </xdr:to>
    <xdr:sp macro="" textlink="">
      <xdr:nvSpPr>
        <xdr:cNvPr id="516" name="Text Box 2">
          <a:extLst>
            <a:ext uri="{FF2B5EF4-FFF2-40B4-BE49-F238E27FC236}">
              <a16:creationId xmlns:a16="http://schemas.microsoft.com/office/drawing/2014/main" id="{00000000-0008-0000-0800-000004020000}"/>
            </a:ext>
          </a:extLst>
        </xdr:cNvPr>
        <xdr:cNvSpPr txBox="1">
          <a:spLocks noChangeArrowheads="1"/>
        </xdr:cNvSpPr>
      </xdr:nvSpPr>
      <xdr:spPr bwMode="auto">
        <a:xfrm>
          <a:off x="2276475" y="25460325"/>
          <a:ext cx="32385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28</xdr:row>
      <xdr:rowOff>104775</xdr:rowOff>
    </xdr:to>
    <xdr:sp macro="" textlink="">
      <xdr:nvSpPr>
        <xdr:cNvPr id="517" name="Text Box 2">
          <a:extLst>
            <a:ext uri="{FF2B5EF4-FFF2-40B4-BE49-F238E27FC236}">
              <a16:creationId xmlns:a16="http://schemas.microsoft.com/office/drawing/2014/main" id="{00000000-0008-0000-0800-000005020000}"/>
            </a:ext>
          </a:extLst>
        </xdr:cNvPr>
        <xdr:cNvSpPr txBox="1">
          <a:spLocks noChangeArrowheads="1"/>
        </xdr:cNvSpPr>
      </xdr:nvSpPr>
      <xdr:spPr bwMode="auto">
        <a:xfrm>
          <a:off x="2276475" y="25460325"/>
          <a:ext cx="32385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18" name="Text Box 2">
          <a:extLst>
            <a:ext uri="{FF2B5EF4-FFF2-40B4-BE49-F238E27FC236}">
              <a16:creationId xmlns:a16="http://schemas.microsoft.com/office/drawing/2014/main" id="{00000000-0008-0000-0800-000006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19" name="Text Box 2">
          <a:extLst>
            <a:ext uri="{FF2B5EF4-FFF2-40B4-BE49-F238E27FC236}">
              <a16:creationId xmlns:a16="http://schemas.microsoft.com/office/drawing/2014/main" id="{00000000-0008-0000-0800-000007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28</xdr:row>
      <xdr:rowOff>104775</xdr:rowOff>
    </xdr:to>
    <xdr:sp macro="" textlink="">
      <xdr:nvSpPr>
        <xdr:cNvPr id="520" name="Text Box 2">
          <a:extLst>
            <a:ext uri="{FF2B5EF4-FFF2-40B4-BE49-F238E27FC236}">
              <a16:creationId xmlns:a16="http://schemas.microsoft.com/office/drawing/2014/main" id="{00000000-0008-0000-0800-000008020000}"/>
            </a:ext>
          </a:extLst>
        </xdr:cNvPr>
        <xdr:cNvSpPr txBox="1">
          <a:spLocks noChangeArrowheads="1"/>
        </xdr:cNvSpPr>
      </xdr:nvSpPr>
      <xdr:spPr bwMode="auto">
        <a:xfrm>
          <a:off x="3438525" y="254603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28</xdr:row>
      <xdr:rowOff>104775</xdr:rowOff>
    </xdr:to>
    <xdr:sp macro="" textlink="">
      <xdr:nvSpPr>
        <xdr:cNvPr id="521" name="Text Box 2">
          <a:extLst>
            <a:ext uri="{FF2B5EF4-FFF2-40B4-BE49-F238E27FC236}">
              <a16:creationId xmlns:a16="http://schemas.microsoft.com/office/drawing/2014/main" id="{00000000-0008-0000-0800-000009020000}"/>
            </a:ext>
          </a:extLst>
        </xdr:cNvPr>
        <xdr:cNvSpPr txBox="1">
          <a:spLocks noChangeArrowheads="1"/>
        </xdr:cNvSpPr>
      </xdr:nvSpPr>
      <xdr:spPr bwMode="auto">
        <a:xfrm>
          <a:off x="3438525" y="254603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22" name="Text Box 2">
          <a:extLst>
            <a:ext uri="{FF2B5EF4-FFF2-40B4-BE49-F238E27FC236}">
              <a16:creationId xmlns:a16="http://schemas.microsoft.com/office/drawing/2014/main" id="{00000000-0008-0000-0800-00000A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23" name="Text Box 2">
          <a:extLst>
            <a:ext uri="{FF2B5EF4-FFF2-40B4-BE49-F238E27FC236}">
              <a16:creationId xmlns:a16="http://schemas.microsoft.com/office/drawing/2014/main" id="{00000000-0008-0000-0800-00000B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28</xdr:row>
      <xdr:rowOff>104775</xdr:rowOff>
    </xdr:to>
    <xdr:sp macro="" textlink="">
      <xdr:nvSpPr>
        <xdr:cNvPr id="524" name="Text Box 2">
          <a:extLst>
            <a:ext uri="{FF2B5EF4-FFF2-40B4-BE49-F238E27FC236}">
              <a16:creationId xmlns:a16="http://schemas.microsoft.com/office/drawing/2014/main" id="{00000000-0008-0000-0800-00000C020000}"/>
            </a:ext>
          </a:extLst>
        </xdr:cNvPr>
        <xdr:cNvSpPr txBox="1">
          <a:spLocks noChangeArrowheads="1"/>
        </xdr:cNvSpPr>
      </xdr:nvSpPr>
      <xdr:spPr bwMode="auto">
        <a:xfrm>
          <a:off x="3438525" y="254603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28</xdr:row>
      <xdr:rowOff>104775</xdr:rowOff>
    </xdr:to>
    <xdr:sp macro="" textlink="">
      <xdr:nvSpPr>
        <xdr:cNvPr id="525" name="Text Box 2">
          <a:extLst>
            <a:ext uri="{FF2B5EF4-FFF2-40B4-BE49-F238E27FC236}">
              <a16:creationId xmlns:a16="http://schemas.microsoft.com/office/drawing/2014/main" id="{00000000-0008-0000-0800-00000D020000}"/>
            </a:ext>
          </a:extLst>
        </xdr:cNvPr>
        <xdr:cNvSpPr txBox="1">
          <a:spLocks noChangeArrowheads="1"/>
        </xdr:cNvSpPr>
      </xdr:nvSpPr>
      <xdr:spPr bwMode="auto">
        <a:xfrm>
          <a:off x="3438525" y="254603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26" name="Text Box 2">
          <a:extLst>
            <a:ext uri="{FF2B5EF4-FFF2-40B4-BE49-F238E27FC236}">
              <a16:creationId xmlns:a16="http://schemas.microsoft.com/office/drawing/2014/main" id="{00000000-0008-0000-0800-00000E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27" name="Text Box 2">
          <a:extLst>
            <a:ext uri="{FF2B5EF4-FFF2-40B4-BE49-F238E27FC236}">
              <a16:creationId xmlns:a16="http://schemas.microsoft.com/office/drawing/2014/main" id="{00000000-0008-0000-0800-00000F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28" name="Text Box 2">
          <a:extLst>
            <a:ext uri="{FF2B5EF4-FFF2-40B4-BE49-F238E27FC236}">
              <a16:creationId xmlns:a16="http://schemas.microsoft.com/office/drawing/2014/main" id="{00000000-0008-0000-0800-000010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29" name="Text Box 2">
          <a:extLst>
            <a:ext uri="{FF2B5EF4-FFF2-40B4-BE49-F238E27FC236}">
              <a16:creationId xmlns:a16="http://schemas.microsoft.com/office/drawing/2014/main" id="{00000000-0008-0000-0800-000011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30" name="Text Box 2">
          <a:extLst>
            <a:ext uri="{FF2B5EF4-FFF2-40B4-BE49-F238E27FC236}">
              <a16:creationId xmlns:a16="http://schemas.microsoft.com/office/drawing/2014/main" id="{00000000-0008-0000-0800-000012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31" name="Text Box 2">
          <a:extLst>
            <a:ext uri="{FF2B5EF4-FFF2-40B4-BE49-F238E27FC236}">
              <a16:creationId xmlns:a16="http://schemas.microsoft.com/office/drawing/2014/main" id="{00000000-0008-0000-0800-000013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21</xdr:row>
      <xdr:rowOff>66675</xdr:rowOff>
    </xdr:to>
    <xdr:sp macro="" textlink="">
      <xdr:nvSpPr>
        <xdr:cNvPr id="532" name="Text Box 2">
          <a:extLst>
            <a:ext uri="{FF2B5EF4-FFF2-40B4-BE49-F238E27FC236}">
              <a16:creationId xmlns:a16="http://schemas.microsoft.com/office/drawing/2014/main" id="{00000000-0008-0000-0800-000014020000}"/>
            </a:ext>
          </a:extLst>
        </xdr:cNvPr>
        <xdr:cNvSpPr txBox="1">
          <a:spLocks noChangeArrowheads="1"/>
        </xdr:cNvSpPr>
      </xdr:nvSpPr>
      <xdr:spPr bwMode="auto">
        <a:xfrm>
          <a:off x="2276475" y="22831425"/>
          <a:ext cx="3238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33" name="Text Box 2">
          <a:extLst>
            <a:ext uri="{FF2B5EF4-FFF2-40B4-BE49-F238E27FC236}">
              <a16:creationId xmlns:a16="http://schemas.microsoft.com/office/drawing/2014/main" id="{00000000-0008-0000-0800-000015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34" name="Text Box 2">
          <a:extLst>
            <a:ext uri="{FF2B5EF4-FFF2-40B4-BE49-F238E27FC236}">
              <a16:creationId xmlns:a16="http://schemas.microsoft.com/office/drawing/2014/main" id="{00000000-0008-0000-0800-000016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35" name="Text Box 2">
          <a:extLst>
            <a:ext uri="{FF2B5EF4-FFF2-40B4-BE49-F238E27FC236}">
              <a16:creationId xmlns:a16="http://schemas.microsoft.com/office/drawing/2014/main" id="{00000000-0008-0000-0800-000017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36" name="Text Box 2">
          <a:extLst>
            <a:ext uri="{FF2B5EF4-FFF2-40B4-BE49-F238E27FC236}">
              <a16:creationId xmlns:a16="http://schemas.microsoft.com/office/drawing/2014/main" id="{00000000-0008-0000-0800-000018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37" name="Text Box 2">
          <a:extLst>
            <a:ext uri="{FF2B5EF4-FFF2-40B4-BE49-F238E27FC236}">
              <a16:creationId xmlns:a16="http://schemas.microsoft.com/office/drawing/2014/main" id="{00000000-0008-0000-0800-000019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38" name="Text Box 2">
          <a:extLst>
            <a:ext uri="{FF2B5EF4-FFF2-40B4-BE49-F238E27FC236}">
              <a16:creationId xmlns:a16="http://schemas.microsoft.com/office/drawing/2014/main" id="{00000000-0008-0000-0800-00001A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39" name="Text Box 2">
          <a:extLst>
            <a:ext uri="{FF2B5EF4-FFF2-40B4-BE49-F238E27FC236}">
              <a16:creationId xmlns:a16="http://schemas.microsoft.com/office/drawing/2014/main" id="{00000000-0008-0000-0800-00001B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40" name="Text Box 2">
          <a:extLst>
            <a:ext uri="{FF2B5EF4-FFF2-40B4-BE49-F238E27FC236}">
              <a16:creationId xmlns:a16="http://schemas.microsoft.com/office/drawing/2014/main" id="{00000000-0008-0000-0800-00001C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41" name="Text Box 2">
          <a:extLst>
            <a:ext uri="{FF2B5EF4-FFF2-40B4-BE49-F238E27FC236}">
              <a16:creationId xmlns:a16="http://schemas.microsoft.com/office/drawing/2014/main" id="{00000000-0008-0000-0800-00001D02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42" name="Text Box 2">
          <a:extLst>
            <a:ext uri="{FF2B5EF4-FFF2-40B4-BE49-F238E27FC236}">
              <a16:creationId xmlns:a16="http://schemas.microsoft.com/office/drawing/2014/main" id="{00000000-0008-0000-0800-00001E02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43" name="Text Box 2">
          <a:extLst>
            <a:ext uri="{FF2B5EF4-FFF2-40B4-BE49-F238E27FC236}">
              <a16:creationId xmlns:a16="http://schemas.microsoft.com/office/drawing/2014/main" id="{00000000-0008-0000-0800-00001F02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44" name="Text Box 2">
          <a:extLst>
            <a:ext uri="{FF2B5EF4-FFF2-40B4-BE49-F238E27FC236}">
              <a16:creationId xmlns:a16="http://schemas.microsoft.com/office/drawing/2014/main" id="{00000000-0008-0000-0800-00002002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45" name="Text Box 2">
          <a:extLst>
            <a:ext uri="{FF2B5EF4-FFF2-40B4-BE49-F238E27FC236}">
              <a16:creationId xmlns:a16="http://schemas.microsoft.com/office/drawing/2014/main" id="{00000000-0008-0000-0800-00002102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46" name="Text Box 2">
          <a:extLst>
            <a:ext uri="{FF2B5EF4-FFF2-40B4-BE49-F238E27FC236}">
              <a16:creationId xmlns:a16="http://schemas.microsoft.com/office/drawing/2014/main" id="{00000000-0008-0000-0800-00002202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47" name="Text Box 2">
          <a:extLst>
            <a:ext uri="{FF2B5EF4-FFF2-40B4-BE49-F238E27FC236}">
              <a16:creationId xmlns:a16="http://schemas.microsoft.com/office/drawing/2014/main" id="{00000000-0008-0000-0800-00002302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48" name="Text Box 2">
          <a:extLst>
            <a:ext uri="{FF2B5EF4-FFF2-40B4-BE49-F238E27FC236}">
              <a16:creationId xmlns:a16="http://schemas.microsoft.com/office/drawing/2014/main" id="{00000000-0008-0000-0800-00002402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49" name="Text Box 2">
          <a:extLst>
            <a:ext uri="{FF2B5EF4-FFF2-40B4-BE49-F238E27FC236}">
              <a16:creationId xmlns:a16="http://schemas.microsoft.com/office/drawing/2014/main" id="{00000000-0008-0000-0800-000025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50" name="Text Box 2">
          <a:extLst>
            <a:ext uri="{FF2B5EF4-FFF2-40B4-BE49-F238E27FC236}">
              <a16:creationId xmlns:a16="http://schemas.microsoft.com/office/drawing/2014/main" id="{00000000-0008-0000-0800-000026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51" name="Text Box 2">
          <a:extLst>
            <a:ext uri="{FF2B5EF4-FFF2-40B4-BE49-F238E27FC236}">
              <a16:creationId xmlns:a16="http://schemas.microsoft.com/office/drawing/2014/main" id="{00000000-0008-0000-0800-000027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52" name="Text Box 2">
          <a:extLst>
            <a:ext uri="{FF2B5EF4-FFF2-40B4-BE49-F238E27FC236}">
              <a16:creationId xmlns:a16="http://schemas.microsoft.com/office/drawing/2014/main" id="{00000000-0008-0000-0800-000028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53" name="Text Box 2">
          <a:extLst>
            <a:ext uri="{FF2B5EF4-FFF2-40B4-BE49-F238E27FC236}">
              <a16:creationId xmlns:a16="http://schemas.microsoft.com/office/drawing/2014/main" id="{00000000-0008-0000-0800-000029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54" name="Text Box 2">
          <a:extLst>
            <a:ext uri="{FF2B5EF4-FFF2-40B4-BE49-F238E27FC236}">
              <a16:creationId xmlns:a16="http://schemas.microsoft.com/office/drawing/2014/main" id="{00000000-0008-0000-0800-00002A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55" name="Text Box 2">
          <a:extLst>
            <a:ext uri="{FF2B5EF4-FFF2-40B4-BE49-F238E27FC236}">
              <a16:creationId xmlns:a16="http://schemas.microsoft.com/office/drawing/2014/main" id="{00000000-0008-0000-0800-00002B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56" name="Text Box 2">
          <a:extLst>
            <a:ext uri="{FF2B5EF4-FFF2-40B4-BE49-F238E27FC236}">
              <a16:creationId xmlns:a16="http://schemas.microsoft.com/office/drawing/2014/main" id="{00000000-0008-0000-0800-00002C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57" name="Text Box 2">
          <a:extLst>
            <a:ext uri="{FF2B5EF4-FFF2-40B4-BE49-F238E27FC236}">
              <a16:creationId xmlns:a16="http://schemas.microsoft.com/office/drawing/2014/main" id="{00000000-0008-0000-0800-00002D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58" name="Text Box 2">
          <a:extLst>
            <a:ext uri="{FF2B5EF4-FFF2-40B4-BE49-F238E27FC236}">
              <a16:creationId xmlns:a16="http://schemas.microsoft.com/office/drawing/2014/main" id="{00000000-0008-0000-0800-00002E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59" name="Text Box 2">
          <a:extLst>
            <a:ext uri="{FF2B5EF4-FFF2-40B4-BE49-F238E27FC236}">
              <a16:creationId xmlns:a16="http://schemas.microsoft.com/office/drawing/2014/main" id="{00000000-0008-0000-0800-00002F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60" name="Text Box 2">
          <a:extLst>
            <a:ext uri="{FF2B5EF4-FFF2-40B4-BE49-F238E27FC236}">
              <a16:creationId xmlns:a16="http://schemas.microsoft.com/office/drawing/2014/main" id="{00000000-0008-0000-0800-000030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61" name="Text Box 2">
          <a:extLst>
            <a:ext uri="{FF2B5EF4-FFF2-40B4-BE49-F238E27FC236}">
              <a16:creationId xmlns:a16="http://schemas.microsoft.com/office/drawing/2014/main" id="{00000000-0008-0000-0800-000031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62" name="Text Box 2">
          <a:extLst>
            <a:ext uri="{FF2B5EF4-FFF2-40B4-BE49-F238E27FC236}">
              <a16:creationId xmlns:a16="http://schemas.microsoft.com/office/drawing/2014/main" id="{00000000-0008-0000-0800-000032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63" name="Text Box 2">
          <a:extLst>
            <a:ext uri="{FF2B5EF4-FFF2-40B4-BE49-F238E27FC236}">
              <a16:creationId xmlns:a16="http://schemas.microsoft.com/office/drawing/2014/main" id="{00000000-0008-0000-0800-000033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64" name="Text Box 2">
          <a:extLst>
            <a:ext uri="{FF2B5EF4-FFF2-40B4-BE49-F238E27FC236}">
              <a16:creationId xmlns:a16="http://schemas.microsoft.com/office/drawing/2014/main" id="{00000000-0008-0000-0800-000034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65" name="Text Box 2">
          <a:extLst>
            <a:ext uri="{FF2B5EF4-FFF2-40B4-BE49-F238E27FC236}">
              <a16:creationId xmlns:a16="http://schemas.microsoft.com/office/drawing/2014/main" id="{00000000-0008-0000-0800-000035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66" name="Text Box 2">
          <a:extLst>
            <a:ext uri="{FF2B5EF4-FFF2-40B4-BE49-F238E27FC236}">
              <a16:creationId xmlns:a16="http://schemas.microsoft.com/office/drawing/2014/main" id="{00000000-0008-0000-0800-000036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67" name="Text Box 2">
          <a:extLst>
            <a:ext uri="{FF2B5EF4-FFF2-40B4-BE49-F238E27FC236}">
              <a16:creationId xmlns:a16="http://schemas.microsoft.com/office/drawing/2014/main" id="{00000000-0008-0000-0800-000037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68" name="Text Box 2">
          <a:extLst>
            <a:ext uri="{FF2B5EF4-FFF2-40B4-BE49-F238E27FC236}">
              <a16:creationId xmlns:a16="http://schemas.microsoft.com/office/drawing/2014/main" id="{00000000-0008-0000-0800-000038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69" name="Text Box 2">
          <a:extLst>
            <a:ext uri="{FF2B5EF4-FFF2-40B4-BE49-F238E27FC236}">
              <a16:creationId xmlns:a16="http://schemas.microsoft.com/office/drawing/2014/main" id="{00000000-0008-0000-0800-000039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70" name="Text Box 2">
          <a:extLst>
            <a:ext uri="{FF2B5EF4-FFF2-40B4-BE49-F238E27FC236}">
              <a16:creationId xmlns:a16="http://schemas.microsoft.com/office/drawing/2014/main" id="{00000000-0008-0000-0800-00003A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71" name="Text Box 2">
          <a:extLst>
            <a:ext uri="{FF2B5EF4-FFF2-40B4-BE49-F238E27FC236}">
              <a16:creationId xmlns:a16="http://schemas.microsoft.com/office/drawing/2014/main" id="{00000000-0008-0000-0800-00003B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72" name="Text Box 2">
          <a:extLst>
            <a:ext uri="{FF2B5EF4-FFF2-40B4-BE49-F238E27FC236}">
              <a16:creationId xmlns:a16="http://schemas.microsoft.com/office/drawing/2014/main" id="{00000000-0008-0000-0800-00003C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73" name="Text Box 2">
          <a:extLst>
            <a:ext uri="{FF2B5EF4-FFF2-40B4-BE49-F238E27FC236}">
              <a16:creationId xmlns:a16="http://schemas.microsoft.com/office/drawing/2014/main" id="{00000000-0008-0000-0800-00003D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74" name="Text Box 2">
          <a:extLst>
            <a:ext uri="{FF2B5EF4-FFF2-40B4-BE49-F238E27FC236}">
              <a16:creationId xmlns:a16="http://schemas.microsoft.com/office/drawing/2014/main" id="{00000000-0008-0000-0800-00003E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75" name="Text Box 2">
          <a:extLst>
            <a:ext uri="{FF2B5EF4-FFF2-40B4-BE49-F238E27FC236}">
              <a16:creationId xmlns:a16="http://schemas.microsoft.com/office/drawing/2014/main" id="{00000000-0008-0000-0800-00003F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76" name="Text Box 2">
          <a:extLst>
            <a:ext uri="{FF2B5EF4-FFF2-40B4-BE49-F238E27FC236}">
              <a16:creationId xmlns:a16="http://schemas.microsoft.com/office/drawing/2014/main" id="{00000000-0008-0000-0800-000040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77" name="Text Box 2">
          <a:extLst>
            <a:ext uri="{FF2B5EF4-FFF2-40B4-BE49-F238E27FC236}">
              <a16:creationId xmlns:a16="http://schemas.microsoft.com/office/drawing/2014/main" id="{00000000-0008-0000-0800-000041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78" name="Text Box 2">
          <a:extLst>
            <a:ext uri="{FF2B5EF4-FFF2-40B4-BE49-F238E27FC236}">
              <a16:creationId xmlns:a16="http://schemas.microsoft.com/office/drawing/2014/main" id="{00000000-0008-0000-0800-000042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79" name="Text Box 2">
          <a:extLst>
            <a:ext uri="{FF2B5EF4-FFF2-40B4-BE49-F238E27FC236}">
              <a16:creationId xmlns:a16="http://schemas.microsoft.com/office/drawing/2014/main" id="{00000000-0008-0000-0800-000043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80" name="Text Box 2">
          <a:extLst>
            <a:ext uri="{FF2B5EF4-FFF2-40B4-BE49-F238E27FC236}">
              <a16:creationId xmlns:a16="http://schemas.microsoft.com/office/drawing/2014/main" id="{00000000-0008-0000-0800-000044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81" name="Text Box 2">
          <a:extLst>
            <a:ext uri="{FF2B5EF4-FFF2-40B4-BE49-F238E27FC236}">
              <a16:creationId xmlns:a16="http://schemas.microsoft.com/office/drawing/2014/main" id="{00000000-0008-0000-0800-000045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82" name="Text Box 2">
          <a:extLst>
            <a:ext uri="{FF2B5EF4-FFF2-40B4-BE49-F238E27FC236}">
              <a16:creationId xmlns:a16="http://schemas.microsoft.com/office/drawing/2014/main" id="{00000000-0008-0000-0800-000046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83" name="Text Box 2">
          <a:extLst>
            <a:ext uri="{FF2B5EF4-FFF2-40B4-BE49-F238E27FC236}">
              <a16:creationId xmlns:a16="http://schemas.microsoft.com/office/drawing/2014/main" id="{00000000-0008-0000-0800-000047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84" name="Text Box 2">
          <a:extLst>
            <a:ext uri="{FF2B5EF4-FFF2-40B4-BE49-F238E27FC236}">
              <a16:creationId xmlns:a16="http://schemas.microsoft.com/office/drawing/2014/main" id="{00000000-0008-0000-0800-000048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85" name="Text Box 2">
          <a:extLst>
            <a:ext uri="{FF2B5EF4-FFF2-40B4-BE49-F238E27FC236}">
              <a16:creationId xmlns:a16="http://schemas.microsoft.com/office/drawing/2014/main" id="{00000000-0008-0000-0800-000049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86" name="Text Box 2">
          <a:extLst>
            <a:ext uri="{FF2B5EF4-FFF2-40B4-BE49-F238E27FC236}">
              <a16:creationId xmlns:a16="http://schemas.microsoft.com/office/drawing/2014/main" id="{00000000-0008-0000-0800-00004A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87" name="Text Box 2">
          <a:extLst>
            <a:ext uri="{FF2B5EF4-FFF2-40B4-BE49-F238E27FC236}">
              <a16:creationId xmlns:a16="http://schemas.microsoft.com/office/drawing/2014/main" id="{00000000-0008-0000-0800-00004B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88" name="Text Box 2">
          <a:extLst>
            <a:ext uri="{FF2B5EF4-FFF2-40B4-BE49-F238E27FC236}">
              <a16:creationId xmlns:a16="http://schemas.microsoft.com/office/drawing/2014/main" id="{00000000-0008-0000-0800-00004C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89" name="Text Box 2">
          <a:extLst>
            <a:ext uri="{FF2B5EF4-FFF2-40B4-BE49-F238E27FC236}">
              <a16:creationId xmlns:a16="http://schemas.microsoft.com/office/drawing/2014/main" id="{00000000-0008-0000-0800-00004D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90" name="Text Box 2">
          <a:extLst>
            <a:ext uri="{FF2B5EF4-FFF2-40B4-BE49-F238E27FC236}">
              <a16:creationId xmlns:a16="http://schemas.microsoft.com/office/drawing/2014/main" id="{00000000-0008-0000-0800-00004E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91" name="Text Box 2">
          <a:extLst>
            <a:ext uri="{FF2B5EF4-FFF2-40B4-BE49-F238E27FC236}">
              <a16:creationId xmlns:a16="http://schemas.microsoft.com/office/drawing/2014/main" id="{00000000-0008-0000-0800-00004F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92" name="Text Box 2">
          <a:extLst>
            <a:ext uri="{FF2B5EF4-FFF2-40B4-BE49-F238E27FC236}">
              <a16:creationId xmlns:a16="http://schemas.microsoft.com/office/drawing/2014/main" id="{00000000-0008-0000-0800-000050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1981200</xdr:colOff>
      <xdr:row>32</xdr:row>
      <xdr:rowOff>38100</xdr:rowOff>
    </xdr:to>
    <xdr:sp macro="" textlink="">
      <xdr:nvSpPr>
        <xdr:cNvPr id="593" name="Text Box 2">
          <a:extLst>
            <a:ext uri="{FF2B5EF4-FFF2-40B4-BE49-F238E27FC236}">
              <a16:creationId xmlns:a16="http://schemas.microsoft.com/office/drawing/2014/main" id="{00000000-0008-0000-0800-000051020000}"/>
            </a:ext>
          </a:extLst>
        </xdr:cNvPr>
        <xdr:cNvSpPr txBox="1">
          <a:spLocks noChangeArrowheads="1"/>
        </xdr:cNvSpPr>
      </xdr:nvSpPr>
      <xdr:spPr bwMode="auto">
        <a:xfrm>
          <a:off x="2276475" y="22831425"/>
          <a:ext cx="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94" name="Text Box 2">
          <a:extLst>
            <a:ext uri="{FF2B5EF4-FFF2-40B4-BE49-F238E27FC236}">
              <a16:creationId xmlns:a16="http://schemas.microsoft.com/office/drawing/2014/main" id="{00000000-0008-0000-0800-00005202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95" name="Text Box 2">
          <a:extLst>
            <a:ext uri="{FF2B5EF4-FFF2-40B4-BE49-F238E27FC236}">
              <a16:creationId xmlns:a16="http://schemas.microsoft.com/office/drawing/2014/main" id="{00000000-0008-0000-0800-00005302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596" name="Text Box 2">
          <a:extLst>
            <a:ext uri="{FF2B5EF4-FFF2-40B4-BE49-F238E27FC236}">
              <a16:creationId xmlns:a16="http://schemas.microsoft.com/office/drawing/2014/main" id="{00000000-0008-0000-0800-000054020000}"/>
            </a:ext>
          </a:extLst>
        </xdr:cNvPr>
        <xdr:cNvSpPr txBox="1">
          <a:spLocks noChangeArrowheads="1"/>
        </xdr:cNvSpPr>
      </xdr:nvSpPr>
      <xdr:spPr bwMode="auto">
        <a:xfrm>
          <a:off x="3438525" y="228314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97" name="Text Box 2">
          <a:extLst>
            <a:ext uri="{FF2B5EF4-FFF2-40B4-BE49-F238E27FC236}">
              <a16:creationId xmlns:a16="http://schemas.microsoft.com/office/drawing/2014/main" id="{00000000-0008-0000-0800-000055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98" name="Text Box 2">
          <a:extLst>
            <a:ext uri="{FF2B5EF4-FFF2-40B4-BE49-F238E27FC236}">
              <a16:creationId xmlns:a16="http://schemas.microsoft.com/office/drawing/2014/main" id="{00000000-0008-0000-0800-000056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599" name="Text Box 2">
          <a:extLst>
            <a:ext uri="{FF2B5EF4-FFF2-40B4-BE49-F238E27FC236}">
              <a16:creationId xmlns:a16="http://schemas.microsoft.com/office/drawing/2014/main" id="{00000000-0008-0000-0800-000057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00" name="Text Box 2">
          <a:extLst>
            <a:ext uri="{FF2B5EF4-FFF2-40B4-BE49-F238E27FC236}">
              <a16:creationId xmlns:a16="http://schemas.microsoft.com/office/drawing/2014/main" id="{00000000-0008-0000-0800-000058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01" name="Text Box 2">
          <a:extLst>
            <a:ext uri="{FF2B5EF4-FFF2-40B4-BE49-F238E27FC236}">
              <a16:creationId xmlns:a16="http://schemas.microsoft.com/office/drawing/2014/main" id="{00000000-0008-0000-0800-000059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02" name="Text Box 2">
          <a:extLst>
            <a:ext uri="{FF2B5EF4-FFF2-40B4-BE49-F238E27FC236}">
              <a16:creationId xmlns:a16="http://schemas.microsoft.com/office/drawing/2014/main" id="{00000000-0008-0000-0800-00005A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603" name="Text Box 2">
          <a:extLst>
            <a:ext uri="{FF2B5EF4-FFF2-40B4-BE49-F238E27FC236}">
              <a16:creationId xmlns:a16="http://schemas.microsoft.com/office/drawing/2014/main" id="{00000000-0008-0000-0800-00005B020000}"/>
            </a:ext>
          </a:extLst>
        </xdr:cNvPr>
        <xdr:cNvSpPr txBox="1">
          <a:spLocks noChangeArrowheads="1"/>
        </xdr:cNvSpPr>
      </xdr:nvSpPr>
      <xdr:spPr bwMode="auto">
        <a:xfrm>
          <a:off x="2276475" y="228314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604" name="Text Box 2">
          <a:extLst>
            <a:ext uri="{FF2B5EF4-FFF2-40B4-BE49-F238E27FC236}">
              <a16:creationId xmlns:a16="http://schemas.microsoft.com/office/drawing/2014/main" id="{00000000-0008-0000-0800-00005C020000}"/>
            </a:ext>
          </a:extLst>
        </xdr:cNvPr>
        <xdr:cNvSpPr txBox="1">
          <a:spLocks noChangeArrowheads="1"/>
        </xdr:cNvSpPr>
      </xdr:nvSpPr>
      <xdr:spPr bwMode="auto">
        <a:xfrm>
          <a:off x="2276475" y="228314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05" name="Text Box 2">
          <a:extLst>
            <a:ext uri="{FF2B5EF4-FFF2-40B4-BE49-F238E27FC236}">
              <a16:creationId xmlns:a16="http://schemas.microsoft.com/office/drawing/2014/main" id="{00000000-0008-0000-0800-00005D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06" name="Text Box 2">
          <a:extLst>
            <a:ext uri="{FF2B5EF4-FFF2-40B4-BE49-F238E27FC236}">
              <a16:creationId xmlns:a16="http://schemas.microsoft.com/office/drawing/2014/main" id="{00000000-0008-0000-0800-00005E020000}"/>
            </a:ext>
          </a:extLst>
        </xdr:cNvPr>
        <xdr:cNvSpPr txBox="1">
          <a:spLocks noChangeArrowheads="1"/>
        </xdr:cNvSpPr>
      </xdr:nvSpPr>
      <xdr:spPr bwMode="auto">
        <a:xfrm>
          <a:off x="2276475" y="228314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607" name="Text Box 2">
          <a:extLst>
            <a:ext uri="{FF2B5EF4-FFF2-40B4-BE49-F238E27FC236}">
              <a16:creationId xmlns:a16="http://schemas.microsoft.com/office/drawing/2014/main" id="{00000000-0008-0000-0800-00005F020000}"/>
            </a:ext>
          </a:extLst>
        </xdr:cNvPr>
        <xdr:cNvSpPr txBox="1">
          <a:spLocks noChangeArrowheads="1"/>
        </xdr:cNvSpPr>
      </xdr:nvSpPr>
      <xdr:spPr bwMode="auto">
        <a:xfrm>
          <a:off x="2276475" y="228314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608" name="Text Box 2">
          <a:extLst>
            <a:ext uri="{FF2B5EF4-FFF2-40B4-BE49-F238E27FC236}">
              <a16:creationId xmlns:a16="http://schemas.microsoft.com/office/drawing/2014/main" id="{00000000-0008-0000-0800-000060020000}"/>
            </a:ext>
          </a:extLst>
        </xdr:cNvPr>
        <xdr:cNvSpPr txBox="1">
          <a:spLocks noChangeArrowheads="1"/>
        </xdr:cNvSpPr>
      </xdr:nvSpPr>
      <xdr:spPr bwMode="auto">
        <a:xfrm>
          <a:off x="2276475" y="228314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09" name="Text Box 2">
          <a:extLst>
            <a:ext uri="{FF2B5EF4-FFF2-40B4-BE49-F238E27FC236}">
              <a16:creationId xmlns:a16="http://schemas.microsoft.com/office/drawing/2014/main" id="{00000000-0008-0000-0800-000061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10" name="Text Box 2">
          <a:extLst>
            <a:ext uri="{FF2B5EF4-FFF2-40B4-BE49-F238E27FC236}">
              <a16:creationId xmlns:a16="http://schemas.microsoft.com/office/drawing/2014/main" id="{00000000-0008-0000-0800-000062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611" name="Text Box 2">
          <a:extLst>
            <a:ext uri="{FF2B5EF4-FFF2-40B4-BE49-F238E27FC236}">
              <a16:creationId xmlns:a16="http://schemas.microsoft.com/office/drawing/2014/main" id="{00000000-0008-0000-0800-000063020000}"/>
            </a:ext>
          </a:extLst>
        </xdr:cNvPr>
        <xdr:cNvSpPr txBox="1">
          <a:spLocks noChangeArrowheads="1"/>
        </xdr:cNvSpPr>
      </xdr:nvSpPr>
      <xdr:spPr bwMode="auto">
        <a:xfrm>
          <a:off x="2276475" y="228314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32</xdr:row>
      <xdr:rowOff>38100</xdr:rowOff>
    </xdr:to>
    <xdr:sp macro="" textlink="">
      <xdr:nvSpPr>
        <xdr:cNvPr id="612" name="Text Box 2">
          <a:extLst>
            <a:ext uri="{FF2B5EF4-FFF2-40B4-BE49-F238E27FC236}">
              <a16:creationId xmlns:a16="http://schemas.microsoft.com/office/drawing/2014/main" id="{00000000-0008-0000-0800-000064020000}"/>
            </a:ext>
          </a:extLst>
        </xdr:cNvPr>
        <xdr:cNvSpPr txBox="1">
          <a:spLocks noChangeArrowheads="1"/>
        </xdr:cNvSpPr>
      </xdr:nvSpPr>
      <xdr:spPr bwMode="auto">
        <a:xfrm>
          <a:off x="2276475" y="228314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13" name="Text Box 2">
          <a:extLst>
            <a:ext uri="{FF2B5EF4-FFF2-40B4-BE49-F238E27FC236}">
              <a16:creationId xmlns:a16="http://schemas.microsoft.com/office/drawing/2014/main" id="{00000000-0008-0000-0800-000065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14" name="Text Box 2">
          <a:extLst>
            <a:ext uri="{FF2B5EF4-FFF2-40B4-BE49-F238E27FC236}">
              <a16:creationId xmlns:a16="http://schemas.microsoft.com/office/drawing/2014/main" id="{00000000-0008-0000-0800-000066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615" name="Text Box 2">
          <a:extLst>
            <a:ext uri="{FF2B5EF4-FFF2-40B4-BE49-F238E27FC236}">
              <a16:creationId xmlns:a16="http://schemas.microsoft.com/office/drawing/2014/main" id="{00000000-0008-0000-0800-000067020000}"/>
            </a:ext>
          </a:extLst>
        </xdr:cNvPr>
        <xdr:cNvSpPr txBox="1">
          <a:spLocks noChangeArrowheads="1"/>
        </xdr:cNvSpPr>
      </xdr:nvSpPr>
      <xdr:spPr bwMode="auto">
        <a:xfrm>
          <a:off x="3438525" y="237077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616" name="Text Box 2">
          <a:extLst>
            <a:ext uri="{FF2B5EF4-FFF2-40B4-BE49-F238E27FC236}">
              <a16:creationId xmlns:a16="http://schemas.microsoft.com/office/drawing/2014/main" id="{00000000-0008-0000-0800-000068020000}"/>
            </a:ext>
          </a:extLst>
        </xdr:cNvPr>
        <xdr:cNvSpPr txBox="1">
          <a:spLocks noChangeArrowheads="1"/>
        </xdr:cNvSpPr>
      </xdr:nvSpPr>
      <xdr:spPr bwMode="auto">
        <a:xfrm>
          <a:off x="3438525" y="237077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617" name="Text Box 2">
          <a:extLst>
            <a:ext uri="{FF2B5EF4-FFF2-40B4-BE49-F238E27FC236}">
              <a16:creationId xmlns:a16="http://schemas.microsoft.com/office/drawing/2014/main" id="{00000000-0008-0000-0800-000069020000}"/>
            </a:ext>
          </a:extLst>
        </xdr:cNvPr>
        <xdr:cNvSpPr txBox="1">
          <a:spLocks noChangeArrowheads="1"/>
        </xdr:cNvSpPr>
      </xdr:nvSpPr>
      <xdr:spPr bwMode="auto">
        <a:xfrm>
          <a:off x="3438525" y="237077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618" name="Text Box 2">
          <a:extLst>
            <a:ext uri="{FF2B5EF4-FFF2-40B4-BE49-F238E27FC236}">
              <a16:creationId xmlns:a16="http://schemas.microsoft.com/office/drawing/2014/main" id="{00000000-0008-0000-0800-00006A020000}"/>
            </a:ext>
          </a:extLst>
        </xdr:cNvPr>
        <xdr:cNvSpPr txBox="1">
          <a:spLocks noChangeArrowheads="1"/>
        </xdr:cNvSpPr>
      </xdr:nvSpPr>
      <xdr:spPr bwMode="auto">
        <a:xfrm>
          <a:off x="3438525" y="237077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19" name="Text Box 2">
          <a:extLst>
            <a:ext uri="{FF2B5EF4-FFF2-40B4-BE49-F238E27FC236}">
              <a16:creationId xmlns:a16="http://schemas.microsoft.com/office/drawing/2014/main" id="{00000000-0008-0000-0800-00006B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20" name="Text Box 2">
          <a:extLst>
            <a:ext uri="{FF2B5EF4-FFF2-40B4-BE49-F238E27FC236}">
              <a16:creationId xmlns:a16="http://schemas.microsoft.com/office/drawing/2014/main" id="{00000000-0008-0000-0800-00006C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21" name="Text Box 2">
          <a:extLst>
            <a:ext uri="{FF2B5EF4-FFF2-40B4-BE49-F238E27FC236}">
              <a16:creationId xmlns:a16="http://schemas.microsoft.com/office/drawing/2014/main" id="{00000000-0008-0000-0800-00006D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22" name="Text Box 2">
          <a:extLst>
            <a:ext uri="{FF2B5EF4-FFF2-40B4-BE49-F238E27FC236}">
              <a16:creationId xmlns:a16="http://schemas.microsoft.com/office/drawing/2014/main" id="{00000000-0008-0000-0800-00006E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23" name="Text Box 2">
          <a:extLst>
            <a:ext uri="{FF2B5EF4-FFF2-40B4-BE49-F238E27FC236}">
              <a16:creationId xmlns:a16="http://schemas.microsoft.com/office/drawing/2014/main" id="{00000000-0008-0000-0800-00006F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24" name="Text Box 2">
          <a:extLst>
            <a:ext uri="{FF2B5EF4-FFF2-40B4-BE49-F238E27FC236}">
              <a16:creationId xmlns:a16="http://schemas.microsoft.com/office/drawing/2014/main" id="{00000000-0008-0000-0800-000070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25" name="Text Box 2">
          <a:extLst>
            <a:ext uri="{FF2B5EF4-FFF2-40B4-BE49-F238E27FC236}">
              <a16:creationId xmlns:a16="http://schemas.microsoft.com/office/drawing/2014/main" id="{00000000-0008-0000-0800-000071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26" name="Text Box 2">
          <a:extLst>
            <a:ext uri="{FF2B5EF4-FFF2-40B4-BE49-F238E27FC236}">
              <a16:creationId xmlns:a16="http://schemas.microsoft.com/office/drawing/2014/main" id="{00000000-0008-0000-0800-000072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27" name="Text Box 2">
          <a:extLst>
            <a:ext uri="{FF2B5EF4-FFF2-40B4-BE49-F238E27FC236}">
              <a16:creationId xmlns:a16="http://schemas.microsoft.com/office/drawing/2014/main" id="{00000000-0008-0000-0800-000073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28" name="Text Box 2">
          <a:extLst>
            <a:ext uri="{FF2B5EF4-FFF2-40B4-BE49-F238E27FC236}">
              <a16:creationId xmlns:a16="http://schemas.microsoft.com/office/drawing/2014/main" id="{00000000-0008-0000-0800-000074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29" name="Text Box 2">
          <a:extLst>
            <a:ext uri="{FF2B5EF4-FFF2-40B4-BE49-F238E27FC236}">
              <a16:creationId xmlns:a16="http://schemas.microsoft.com/office/drawing/2014/main" id="{00000000-0008-0000-0800-000075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30" name="Text Box 2">
          <a:extLst>
            <a:ext uri="{FF2B5EF4-FFF2-40B4-BE49-F238E27FC236}">
              <a16:creationId xmlns:a16="http://schemas.microsoft.com/office/drawing/2014/main" id="{00000000-0008-0000-0800-000076020000}"/>
            </a:ext>
          </a:extLst>
        </xdr:cNvPr>
        <xdr:cNvSpPr txBox="1">
          <a:spLocks noChangeArrowheads="1"/>
        </xdr:cNvSpPr>
      </xdr:nvSpPr>
      <xdr:spPr bwMode="auto">
        <a:xfrm>
          <a:off x="2276475" y="237077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31" name="Text Box 2">
          <a:extLst>
            <a:ext uri="{FF2B5EF4-FFF2-40B4-BE49-F238E27FC236}">
              <a16:creationId xmlns:a16="http://schemas.microsoft.com/office/drawing/2014/main" id="{00000000-0008-0000-0800-000077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32" name="Text Box 2">
          <a:extLst>
            <a:ext uri="{FF2B5EF4-FFF2-40B4-BE49-F238E27FC236}">
              <a16:creationId xmlns:a16="http://schemas.microsoft.com/office/drawing/2014/main" id="{00000000-0008-0000-0800-000078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33" name="Text Box 2">
          <a:extLst>
            <a:ext uri="{FF2B5EF4-FFF2-40B4-BE49-F238E27FC236}">
              <a16:creationId xmlns:a16="http://schemas.microsoft.com/office/drawing/2014/main" id="{00000000-0008-0000-0800-000079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34" name="Text Box 2">
          <a:extLst>
            <a:ext uri="{FF2B5EF4-FFF2-40B4-BE49-F238E27FC236}">
              <a16:creationId xmlns:a16="http://schemas.microsoft.com/office/drawing/2014/main" id="{00000000-0008-0000-0800-00007A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635" name="Text Box 2">
          <a:extLst>
            <a:ext uri="{FF2B5EF4-FFF2-40B4-BE49-F238E27FC236}">
              <a16:creationId xmlns:a16="http://schemas.microsoft.com/office/drawing/2014/main" id="{00000000-0008-0000-0800-00007B02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636" name="Text Box 2">
          <a:extLst>
            <a:ext uri="{FF2B5EF4-FFF2-40B4-BE49-F238E27FC236}">
              <a16:creationId xmlns:a16="http://schemas.microsoft.com/office/drawing/2014/main" id="{00000000-0008-0000-0800-00007C02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637" name="Text Box 2">
          <a:extLst>
            <a:ext uri="{FF2B5EF4-FFF2-40B4-BE49-F238E27FC236}">
              <a16:creationId xmlns:a16="http://schemas.microsoft.com/office/drawing/2014/main" id="{00000000-0008-0000-0800-00007D02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638" name="Text Box 2">
          <a:extLst>
            <a:ext uri="{FF2B5EF4-FFF2-40B4-BE49-F238E27FC236}">
              <a16:creationId xmlns:a16="http://schemas.microsoft.com/office/drawing/2014/main" id="{00000000-0008-0000-0800-00007E020000}"/>
            </a:ext>
          </a:extLst>
        </xdr:cNvPr>
        <xdr:cNvSpPr txBox="1">
          <a:spLocks noChangeArrowheads="1"/>
        </xdr:cNvSpPr>
      </xdr:nvSpPr>
      <xdr:spPr bwMode="auto">
        <a:xfrm>
          <a:off x="3438525" y="50768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39" name="Text Box 2">
          <a:extLst>
            <a:ext uri="{FF2B5EF4-FFF2-40B4-BE49-F238E27FC236}">
              <a16:creationId xmlns:a16="http://schemas.microsoft.com/office/drawing/2014/main" id="{00000000-0008-0000-0800-00007F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40" name="Text Box 2">
          <a:extLst>
            <a:ext uri="{FF2B5EF4-FFF2-40B4-BE49-F238E27FC236}">
              <a16:creationId xmlns:a16="http://schemas.microsoft.com/office/drawing/2014/main" id="{00000000-0008-0000-0800-000080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41" name="Text Box 2">
          <a:extLst>
            <a:ext uri="{FF2B5EF4-FFF2-40B4-BE49-F238E27FC236}">
              <a16:creationId xmlns:a16="http://schemas.microsoft.com/office/drawing/2014/main" id="{00000000-0008-0000-0800-000081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42" name="Text Box 2">
          <a:extLst>
            <a:ext uri="{FF2B5EF4-FFF2-40B4-BE49-F238E27FC236}">
              <a16:creationId xmlns:a16="http://schemas.microsoft.com/office/drawing/2014/main" id="{00000000-0008-0000-0800-000082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43" name="Text Box 2">
          <a:extLst>
            <a:ext uri="{FF2B5EF4-FFF2-40B4-BE49-F238E27FC236}">
              <a16:creationId xmlns:a16="http://schemas.microsoft.com/office/drawing/2014/main" id="{00000000-0008-0000-0800-000083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44" name="Text Box 2">
          <a:extLst>
            <a:ext uri="{FF2B5EF4-FFF2-40B4-BE49-F238E27FC236}">
              <a16:creationId xmlns:a16="http://schemas.microsoft.com/office/drawing/2014/main" id="{00000000-0008-0000-0800-000084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45" name="Text Box 2">
          <a:extLst>
            <a:ext uri="{FF2B5EF4-FFF2-40B4-BE49-F238E27FC236}">
              <a16:creationId xmlns:a16="http://schemas.microsoft.com/office/drawing/2014/main" id="{00000000-0008-0000-0800-000085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46" name="Text Box 2">
          <a:extLst>
            <a:ext uri="{FF2B5EF4-FFF2-40B4-BE49-F238E27FC236}">
              <a16:creationId xmlns:a16="http://schemas.microsoft.com/office/drawing/2014/main" id="{00000000-0008-0000-0800-000086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47" name="Text Box 2">
          <a:extLst>
            <a:ext uri="{FF2B5EF4-FFF2-40B4-BE49-F238E27FC236}">
              <a16:creationId xmlns:a16="http://schemas.microsoft.com/office/drawing/2014/main" id="{00000000-0008-0000-0800-000087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48" name="Text Box 2">
          <a:extLst>
            <a:ext uri="{FF2B5EF4-FFF2-40B4-BE49-F238E27FC236}">
              <a16:creationId xmlns:a16="http://schemas.microsoft.com/office/drawing/2014/main" id="{00000000-0008-0000-0800-000088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49" name="Text Box 2">
          <a:extLst>
            <a:ext uri="{FF2B5EF4-FFF2-40B4-BE49-F238E27FC236}">
              <a16:creationId xmlns:a16="http://schemas.microsoft.com/office/drawing/2014/main" id="{00000000-0008-0000-0800-000089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50" name="Text Box 2">
          <a:extLst>
            <a:ext uri="{FF2B5EF4-FFF2-40B4-BE49-F238E27FC236}">
              <a16:creationId xmlns:a16="http://schemas.microsoft.com/office/drawing/2014/main" id="{00000000-0008-0000-0800-00008A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51" name="Text Box 2">
          <a:extLst>
            <a:ext uri="{FF2B5EF4-FFF2-40B4-BE49-F238E27FC236}">
              <a16:creationId xmlns:a16="http://schemas.microsoft.com/office/drawing/2014/main" id="{00000000-0008-0000-0800-00008B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52" name="Text Box 2">
          <a:extLst>
            <a:ext uri="{FF2B5EF4-FFF2-40B4-BE49-F238E27FC236}">
              <a16:creationId xmlns:a16="http://schemas.microsoft.com/office/drawing/2014/main" id="{00000000-0008-0000-0800-00008C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53" name="Text Box 2">
          <a:extLst>
            <a:ext uri="{FF2B5EF4-FFF2-40B4-BE49-F238E27FC236}">
              <a16:creationId xmlns:a16="http://schemas.microsoft.com/office/drawing/2014/main" id="{00000000-0008-0000-0800-00008D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54" name="Text Box 2">
          <a:extLst>
            <a:ext uri="{FF2B5EF4-FFF2-40B4-BE49-F238E27FC236}">
              <a16:creationId xmlns:a16="http://schemas.microsoft.com/office/drawing/2014/main" id="{00000000-0008-0000-0800-00008E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55" name="Text Box 2">
          <a:extLst>
            <a:ext uri="{FF2B5EF4-FFF2-40B4-BE49-F238E27FC236}">
              <a16:creationId xmlns:a16="http://schemas.microsoft.com/office/drawing/2014/main" id="{00000000-0008-0000-0800-00008F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56" name="Text Box 2">
          <a:extLst>
            <a:ext uri="{FF2B5EF4-FFF2-40B4-BE49-F238E27FC236}">
              <a16:creationId xmlns:a16="http://schemas.microsoft.com/office/drawing/2014/main" id="{00000000-0008-0000-0800-000090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47625</xdr:rowOff>
    </xdr:to>
    <xdr:sp macro="" textlink="">
      <xdr:nvSpPr>
        <xdr:cNvPr id="657" name="Text Box 2">
          <a:extLst>
            <a:ext uri="{FF2B5EF4-FFF2-40B4-BE49-F238E27FC236}">
              <a16:creationId xmlns:a16="http://schemas.microsoft.com/office/drawing/2014/main" id="{00000000-0008-0000-0800-000091020000}"/>
            </a:ext>
          </a:extLst>
        </xdr:cNvPr>
        <xdr:cNvSpPr txBox="1">
          <a:spLocks noChangeArrowheads="1"/>
        </xdr:cNvSpPr>
      </xdr:nvSpPr>
      <xdr:spPr bwMode="auto">
        <a:xfrm>
          <a:off x="2276475" y="50768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47625</xdr:rowOff>
    </xdr:to>
    <xdr:sp macro="" textlink="">
      <xdr:nvSpPr>
        <xdr:cNvPr id="658" name="Text Box 2">
          <a:extLst>
            <a:ext uri="{FF2B5EF4-FFF2-40B4-BE49-F238E27FC236}">
              <a16:creationId xmlns:a16="http://schemas.microsoft.com/office/drawing/2014/main" id="{00000000-0008-0000-0800-000092020000}"/>
            </a:ext>
          </a:extLst>
        </xdr:cNvPr>
        <xdr:cNvSpPr txBox="1">
          <a:spLocks noChangeArrowheads="1"/>
        </xdr:cNvSpPr>
      </xdr:nvSpPr>
      <xdr:spPr bwMode="auto">
        <a:xfrm>
          <a:off x="2276475" y="50768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59" name="Text Box 2">
          <a:extLst>
            <a:ext uri="{FF2B5EF4-FFF2-40B4-BE49-F238E27FC236}">
              <a16:creationId xmlns:a16="http://schemas.microsoft.com/office/drawing/2014/main" id="{00000000-0008-0000-0800-000093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60" name="Text Box 2">
          <a:extLst>
            <a:ext uri="{FF2B5EF4-FFF2-40B4-BE49-F238E27FC236}">
              <a16:creationId xmlns:a16="http://schemas.microsoft.com/office/drawing/2014/main" id="{00000000-0008-0000-0800-000094020000}"/>
            </a:ext>
          </a:extLst>
        </xdr:cNvPr>
        <xdr:cNvSpPr txBox="1">
          <a:spLocks noChangeArrowheads="1"/>
        </xdr:cNvSpPr>
      </xdr:nvSpPr>
      <xdr:spPr bwMode="auto">
        <a:xfrm>
          <a:off x="2276475" y="50768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47625</xdr:rowOff>
    </xdr:to>
    <xdr:sp macro="" textlink="">
      <xdr:nvSpPr>
        <xdr:cNvPr id="661" name="Text Box 2">
          <a:extLst>
            <a:ext uri="{FF2B5EF4-FFF2-40B4-BE49-F238E27FC236}">
              <a16:creationId xmlns:a16="http://schemas.microsoft.com/office/drawing/2014/main" id="{00000000-0008-0000-0800-000095020000}"/>
            </a:ext>
          </a:extLst>
        </xdr:cNvPr>
        <xdr:cNvSpPr txBox="1">
          <a:spLocks noChangeArrowheads="1"/>
        </xdr:cNvSpPr>
      </xdr:nvSpPr>
      <xdr:spPr bwMode="auto">
        <a:xfrm>
          <a:off x="2276475" y="50768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30</xdr:row>
      <xdr:rowOff>47625</xdr:rowOff>
    </xdr:to>
    <xdr:sp macro="" textlink="">
      <xdr:nvSpPr>
        <xdr:cNvPr id="662" name="Text Box 2">
          <a:extLst>
            <a:ext uri="{FF2B5EF4-FFF2-40B4-BE49-F238E27FC236}">
              <a16:creationId xmlns:a16="http://schemas.microsoft.com/office/drawing/2014/main" id="{00000000-0008-0000-0800-000096020000}"/>
            </a:ext>
          </a:extLst>
        </xdr:cNvPr>
        <xdr:cNvSpPr txBox="1">
          <a:spLocks noChangeArrowheads="1"/>
        </xdr:cNvSpPr>
      </xdr:nvSpPr>
      <xdr:spPr bwMode="auto">
        <a:xfrm>
          <a:off x="2276475" y="5076825"/>
          <a:ext cx="3238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63" name="Text Box 2">
          <a:extLst>
            <a:ext uri="{FF2B5EF4-FFF2-40B4-BE49-F238E27FC236}">
              <a16:creationId xmlns:a16="http://schemas.microsoft.com/office/drawing/2014/main" id="{00000000-0008-0000-0800-000097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64" name="Text Box 2">
          <a:extLst>
            <a:ext uri="{FF2B5EF4-FFF2-40B4-BE49-F238E27FC236}">
              <a16:creationId xmlns:a16="http://schemas.microsoft.com/office/drawing/2014/main" id="{00000000-0008-0000-0800-000098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29</xdr:row>
      <xdr:rowOff>152400</xdr:rowOff>
    </xdr:to>
    <xdr:sp macro="" textlink="">
      <xdr:nvSpPr>
        <xdr:cNvPr id="665" name="Text Box 2">
          <a:extLst>
            <a:ext uri="{FF2B5EF4-FFF2-40B4-BE49-F238E27FC236}">
              <a16:creationId xmlns:a16="http://schemas.microsoft.com/office/drawing/2014/main" id="{00000000-0008-0000-0800-000099020000}"/>
            </a:ext>
          </a:extLst>
        </xdr:cNvPr>
        <xdr:cNvSpPr txBox="1">
          <a:spLocks noChangeArrowheads="1"/>
        </xdr:cNvSpPr>
      </xdr:nvSpPr>
      <xdr:spPr bwMode="auto">
        <a:xfrm>
          <a:off x="2276475" y="50768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29</xdr:row>
      <xdr:rowOff>152400</xdr:rowOff>
    </xdr:to>
    <xdr:sp macro="" textlink="">
      <xdr:nvSpPr>
        <xdr:cNvPr id="666" name="Text Box 2">
          <a:extLst>
            <a:ext uri="{FF2B5EF4-FFF2-40B4-BE49-F238E27FC236}">
              <a16:creationId xmlns:a16="http://schemas.microsoft.com/office/drawing/2014/main" id="{00000000-0008-0000-0800-00009A020000}"/>
            </a:ext>
          </a:extLst>
        </xdr:cNvPr>
        <xdr:cNvSpPr txBox="1">
          <a:spLocks noChangeArrowheads="1"/>
        </xdr:cNvSpPr>
      </xdr:nvSpPr>
      <xdr:spPr bwMode="auto">
        <a:xfrm>
          <a:off x="2276475" y="5076825"/>
          <a:ext cx="3238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67" name="Text Box 2">
          <a:extLst>
            <a:ext uri="{FF2B5EF4-FFF2-40B4-BE49-F238E27FC236}">
              <a16:creationId xmlns:a16="http://schemas.microsoft.com/office/drawing/2014/main" id="{00000000-0008-0000-0800-00009B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68" name="Text Box 2">
          <a:extLst>
            <a:ext uri="{FF2B5EF4-FFF2-40B4-BE49-F238E27FC236}">
              <a16:creationId xmlns:a16="http://schemas.microsoft.com/office/drawing/2014/main" id="{00000000-0008-0000-0800-00009C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24</xdr:row>
      <xdr:rowOff>47625</xdr:rowOff>
    </xdr:to>
    <xdr:sp macro="" textlink="">
      <xdr:nvSpPr>
        <xdr:cNvPr id="669" name="Text Box 2">
          <a:extLst>
            <a:ext uri="{FF2B5EF4-FFF2-40B4-BE49-F238E27FC236}">
              <a16:creationId xmlns:a16="http://schemas.microsoft.com/office/drawing/2014/main" id="{00000000-0008-0000-0800-00009D020000}"/>
            </a:ext>
          </a:extLst>
        </xdr:cNvPr>
        <xdr:cNvSpPr txBox="1">
          <a:spLocks noChangeArrowheads="1"/>
        </xdr:cNvSpPr>
      </xdr:nvSpPr>
      <xdr:spPr bwMode="auto">
        <a:xfrm>
          <a:off x="3438525" y="5953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24</xdr:row>
      <xdr:rowOff>47625</xdr:rowOff>
    </xdr:to>
    <xdr:sp macro="" textlink="">
      <xdr:nvSpPr>
        <xdr:cNvPr id="670" name="Text Box 2">
          <a:extLst>
            <a:ext uri="{FF2B5EF4-FFF2-40B4-BE49-F238E27FC236}">
              <a16:creationId xmlns:a16="http://schemas.microsoft.com/office/drawing/2014/main" id="{00000000-0008-0000-0800-00009E020000}"/>
            </a:ext>
          </a:extLst>
        </xdr:cNvPr>
        <xdr:cNvSpPr txBox="1">
          <a:spLocks noChangeArrowheads="1"/>
        </xdr:cNvSpPr>
      </xdr:nvSpPr>
      <xdr:spPr bwMode="auto">
        <a:xfrm>
          <a:off x="3438525" y="5953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24</xdr:row>
      <xdr:rowOff>47625</xdr:rowOff>
    </xdr:to>
    <xdr:sp macro="" textlink="">
      <xdr:nvSpPr>
        <xdr:cNvPr id="671" name="Text Box 2">
          <a:extLst>
            <a:ext uri="{FF2B5EF4-FFF2-40B4-BE49-F238E27FC236}">
              <a16:creationId xmlns:a16="http://schemas.microsoft.com/office/drawing/2014/main" id="{00000000-0008-0000-0800-00009F020000}"/>
            </a:ext>
          </a:extLst>
        </xdr:cNvPr>
        <xdr:cNvSpPr txBox="1">
          <a:spLocks noChangeArrowheads="1"/>
        </xdr:cNvSpPr>
      </xdr:nvSpPr>
      <xdr:spPr bwMode="auto">
        <a:xfrm>
          <a:off x="3438525" y="5953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24</xdr:row>
      <xdr:rowOff>47625</xdr:rowOff>
    </xdr:to>
    <xdr:sp macro="" textlink="">
      <xdr:nvSpPr>
        <xdr:cNvPr id="672" name="Text Box 2">
          <a:extLst>
            <a:ext uri="{FF2B5EF4-FFF2-40B4-BE49-F238E27FC236}">
              <a16:creationId xmlns:a16="http://schemas.microsoft.com/office/drawing/2014/main" id="{00000000-0008-0000-0800-0000A0020000}"/>
            </a:ext>
          </a:extLst>
        </xdr:cNvPr>
        <xdr:cNvSpPr txBox="1">
          <a:spLocks noChangeArrowheads="1"/>
        </xdr:cNvSpPr>
      </xdr:nvSpPr>
      <xdr:spPr bwMode="auto">
        <a:xfrm>
          <a:off x="3438525" y="5953125"/>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73" name="Text Box 2">
          <a:extLst>
            <a:ext uri="{FF2B5EF4-FFF2-40B4-BE49-F238E27FC236}">
              <a16:creationId xmlns:a16="http://schemas.microsoft.com/office/drawing/2014/main" id="{00000000-0008-0000-0800-0000A1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74" name="Text Box 2">
          <a:extLst>
            <a:ext uri="{FF2B5EF4-FFF2-40B4-BE49-F238E27FC236}">
              <a16:creationId xmlns:a16="http://schemas.microsoft.com/office/drawing/2014/main" id="{00000000-0008-0000-0800-0000A2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75" name="Text Box 2">
          <a:extLst>
            <a:ext uri="{FF2B5EF4-FFF2-40B4-BE49-F238E27FC236}">
              <a16:creationId xmlns:a16="http://schemas.microsoft.com/office/drawing/2014/main" id="{00000000-0008-0000-0800-0000A3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76" name="Text Box 2">
          <a:extLst>
            <a:ext uri="{FF2B5EF4-FFF2-40B4-BE49-F238E27FC236}">
              <a16:creationId xmlns:a16="http://schemas.microsoft.com/office/drawing/2014/main" id="{00000000-0008-0000-0800-0000A4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77" name="Text Box 2">
          <a:extLst>
            <a:ext uri="{FF2B5EF4-FFF2-40B4-BE49-F238E27FC236}">
              <a16:creationId xmlns:a16="http://schemas.microsoft.com/office/drawing/2014/main" id="{00000000-0008-0000-0800-0000A5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78" name="Text Box 2">
          <a:extLst>
            <a:ext uri="{FF2B5EF4-FFF2-40B4-BE49-F238E27FC236}">
              <a16:creationId xmlns:a16="http://schemas.microsoft.com/office/drawing/2014/main" id="{00000000-0008-0000-0800-0000A6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79" name="Text Box 2">
          <a:extLst>
            <a:ext uri="{FF2B5EF4-FFF2-40B4-BE49-F238E27FC236}">
              <a16:creationId xmlns:a16="http://schemas.microsoft.com/office/drawing/2014/main" id="{00000000-0008-0000-0800-0000A7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80" name="Text Box 2">
          <a:extLst>
            <a:ext uri="{FF2B5EF4-FFF2-40B4-BE49-F238E27FC236}">
              <a16:creationId xmlns:a16="http://schemas.microsoft.com/office/drawing/2014/main" id="{00000000-0008-0000-0800-0000A8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81" name="Text Box 2">
          <a:extLst>
            <a:ext uri="{FF2B5EF4-FFF2-40B4-BE49-F238E27FC236}">
              <a16:creationId xmlns:a16="http://schemas.microsoft.com/office/drawing/2014/main" id="{00000000-0008-0000-0800-0000A9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82" name="Text Box 2">
          <a:extLst>
            <a:ext uri="{FF2B5EF4-FFF2-40B4-BE49-F238E27FC236}">
              <a16:creationId xmlns:a16="http://schemas.microsoft.com/office/drawing/2014/main" id="{00000000-0008-0000-0800-0000AA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83" name="Text Box 2">
          <a:extLst>
            <a:ext uri="{FF2B5EF4-FFF2-40B4-BE49-F238E27FC236}">
              <a16:creationId xmlns:a16="http://schemas.microsoft.com/office/drawing/2014/main" id="{00000000-0008-0000-0800-0000AB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84" name="Text Box 2">
          <a:extLst>
            <a:ext uri="{FF2B5EF4-FFF2-40B4-BE49-F238E27FC236}">
              <a16:creationId xmlns:a16="http://schemas.microsoft.com/office/drawing/2014/main" id="{00000000-0008-0000-0800-0000AC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85" name="Text Box 2">
          <a:extLst>
            <a:ext uri="{FF2B5EF4-FFF2-40B4-BE49-F238E27FC236}">
              <a16:creationId xmlns:a16="http://schemas.microsoft.com/office/drawing/2014/main" id="{00000000-0008-0000-0800-0000AD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86" name="Text Box 2">
          <a:extLst>
            <a:ext uri="{FF2B5EF4-FFF2-40B4-BE49-F238E27FC236}">
              <a16:creationId xmlns:a16="http://schemas.microsoft.com/office/drawing/2014/main" id="{00000000-0008-0000-0800-0000AE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87" name="Text Box 2">
          <a:extLst>
            <a:ext uri="{FF2B5EF4-FFF2-40B4-BE49-F238E27FC236}">
              <a16:creationId xmlns:a16="http://schemas.microsoft.com/office/drawing/2014/main" id="{00000000-0008-0000-0800-0000AF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88" name="Text Box 2">
          <a:extLst>
            <a:ext uri="{FF2B5EF4-FFF2-40B4-BE49-F238E27FC236}">
              <a16:creationId xmlns:a16="http://schemas.microsoft.com/office/drawing/2014/main" id="{00000000-0008-0000-0800-0000B0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89" name="Text Box 2">
          <a:extLst>
            <a:ext uri="{FF2B5EF4-FFF2-40B4-BE49-F238E27FC236}">
              <a16:creationId xmlns:a16="http://schemas.microsoft.com/office/drawing/2014/main" id="{00000000-0008-0000-0800-0000B1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90" name="Text Box 2">
          <a:extLst>
            <a:ext uri="{FF2B5EF4-FFF2-40B4-BE49-F238E27FC236}">
              <a16:creationId xmlns:a16="http://schemas.microsoft.com/office/drawing/2014/main" id="{00000000-0008-0000-0800-0000B2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91" name="Text Box 2">
          <a:extLst>
            <a:ext uri="{FF2B5EF4-FFF2-40B4-BE49-F238E27FC236}">
              <a16:creationId xmlns:a16="http://schemas.microsoft.com/office/drawing/2014/main" id="{00000000-0008-0000-0800-0000B3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92" name="Text Box 2">
          <a:extLst>
            <a:ext uri="{FF2B5EF4-FFF2-40B4-BE49-F238E27FC236}">
              <a16:creationId xmlns:a16="http://schemas.microsoft.com/office/drawing/2014/main" id="{00000000-0008-0000-0800-0000B4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93" name="Text Box 2">
          <a:extLst>
            <a:ext uri="{FF2B5EF4-FFF2-40B4-BE49-F238E27FC236}">
              <a16:creationId xmlns:a16="http://schemas.microsoft.com/office/drawing/2014/main" id="{00000000-0008-0000-0800-0000B5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94" name="Text Box 2">
          <a:extLst>
            <a:ext uri="{FF2B5EF4-FFF2-40B4-BE49-F238E27FC236}">
              <a16:creationId xmlns:a16="http://schemas.microsoft.com/office/drawing/2014/main" id="{00000000-0008-0000-0800-0000B6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95" name="Text Box 2">
          <a:extLst>
            <a:ext uri="{FF2B5EF4-FFF2-40B4-BE49-F238E27FC236}">
              <a16:creationId xmlns:a16="http://schemas.microsoft.com/office/drawing/2014/main" id="{00000000-0008-0000-0800-0000B7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24</xdr:row>
      <xdr:rowOff>47625</xdr:rowOff>
    </xdr:to>
    <xdr:sp macro="" textlink="">
      <xdr:nvSpPr>
        <xdr:cNvPr id="696" name="Text Box 2">
          <a:extLst>
            <a:ext uri="{FF2B5EF4-FFF2-40B4-BE49-F238E27FC236}">
              <a16:creationId xmlns:a16="http://schemas.microsoft.com/office/drawing/2014/main" id="{00000000-0008-0000-0800-0000B8020000}"/>
            </a:ext>
          </a:extLst>
        </xdr:cNvPr>
        <xdr:cNvSpPr txBox="1">
          <a:spLocks noChangeArrowheads="1"/>
        </xdr:cNvSpPr>
      </xdr:nvSpPr>
      <xdr:spPr bwMode="auto">
        <a:xfrm>
          <a:off x="2276475" y="5953125"/>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97" name="Text Box 2">
          <a:extLst>
            <a:ext uri="{FF2B5EF4-FFF2-40B4-BE49-F238E27FC236}">
              <a16:creationId xmlns:a16="http://schemas.microsoft.com/office/drawing/2014/main" id="{00000000-0008-0000-0800-0000B9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98" name="Text Box 2">
          <a:extLst>
            <a:ext uri="{FF2B5EF4-FFF2-40B4-BE49-F238E27FC236}">
              <a16:creationId xmlns:a16="http://schemas.microsoft.com/office/drawing/2014/main" id="{00000000-0008-0000-0800-0000BA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699" name="Text Box 2">
          <a:extLst>
            <a:ext uri="{FF2B5EF4-FFF2-40B4-BE49-F238E27FC236}">
              <a16:creationId xmlns:a16="http://schemas.microsoft.com/office/drawing/2014/main" id="{00000000-0008-0000-0800-0000BB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00" name="Text Box 2">
          <a:extLst>
            <a:ext uri="{FF2B5EF4-FFF2-40B4-BE49-F238E27FC236}">
              <a16:creationId xmlns:a16="http://schemas.microsoft.com/office/drawing/2014/main" id="{00000000-0008-0000-0800-0000BC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01" name="Text Box 2">
          <a:extLst>
            <a:ext uri="{FF2B5EF4-FFF2-40B4-BE49-F238E27FC236}">
              <a16:creationId xmlns:a16="http://schemas.microsoft.com/office/drawing/2014/main" id="{00000000-0008-0000-0800-0000BD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02" name="Text Box 2">
          <a:extLst>
            <a:ext uri="{FF2B5EF4-FFF2-40B4-BE49-F238E27FC236}">
              <a16:creationId xmlns:a16="http://schemas.microsoft.com/office/drawing/2014/main" id="{00000000-0008-0000-0800-0000BE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03" name="Text Box 2">
          <a:extLst>
            <a:ext uri="{FF2B5EF4-FFF2-40B4-BE49-F238E27FC236}">
              <a16:creationId xmlns:a16="http://schemas.microsoft.com/office/drawing/2014/main" id="{00000000-0008-0000-0800-0000BF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04" name="Text Box 2">
          <a:extLst>
            <a:ext uri="{FF2B5EF4-FFF2-40B4-BE49-F238E27FC236}">
              <a16:creationId xmlns:a16="http://schemas.microsoft.com/office/drawing/2014/main" id="{00000000-0008-0000-0800-0000C0020000}"/>
            </a:ext>
          </a:extLst>
        </xdr:cNvPr>
        <xdr:cNvSpPr txBox="1">
          <a:spLocks noChangeArrowheads="1"/>
        </xdr:cNvSpPr>
      </xdr:nvSpPr>
      <xdr:spPr bwMode="auto">
        <a:xfrm>
          <a:off x="3438525" y="25755600"/>
          <a:ext cx="276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05" name="Text Box 2">
          <a:extLst>
            <a:ext uri="{FF2B5EF4-FFF2-40B4-BE49-F238E27FC236}">
              <a16:creationId xmlns:a16="http://schemas.microsoft.com/office/drawing/2014/main" id="{00000000-0008-0000-0800-0000C1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06" name="Text Box 2">
          <a:extLst>
            <a:ext uri="{FF2B5EF4-FFF2-40B4-BE49-F238E27FC236}">
              <a16:creationId xmlns:a16="http://schemas.microsoft.com/office/drawing/2014/main" id="{00000000-0008-0000-0800-0000C2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07" name="Text Box 2">
          <a:extLst>
            <a:ext uri="{FF2B5EF4-FFF2-40B4-BE49-F238E27FC236}">
              <a16:creationId xmlns:a16="http://schemas.microsoft.com/office/drawing/2014/main" id="{00000000-0008-0000-0800-0000C3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08" name="Text Box 2">
          <a:extLst>
            <a:ext uri="{FF2B5EF4-FFF2-40B4-BE49-F238E27FC236}">
              <a16:creationId xmlns:a16="http://schemas.microsoft.com/office/drawing/2014/main" id="{00000000-0008-0000-0800-0000C4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09" name="Text Box 2">
          <a:extLst>
            <a:ext uri="{FF2B5EF4-FFF2-40B4-BE49-F238E27FC236}">
              <a16:creationId xmlns:a16="http://schemas.microsoft.com/office/drawing/2014/main" id="{00000000-0008-0000-0800-0000C5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10" name="Text Box 2">
          <a:extLst>
            <a:ext uri="{FF2B5EF4-FFF2-40B4-BE49-F238E27FC236}">
              <a16:creationId xmlns:a16="http://schemas.microsoft.com/office/drawing/2014/main" id="{00000000-0008-0000-0800-0000C6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11" name="Text Box 2">
          <a:extLst>
            <a:ext uri="{FF2B5EF4-FFF2-40B4-BE49-F238E27FC236}">
              <a16:creationId xmlns:a16="http://schemas.microsoft.com/office/drawing/2014/main" id="{00000000-0008-0000-0800-0000C7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12" name="Text Box 2">
          <a:extLst>
            <a:ext uri="{FF2B5EF4-FFF2-40B4-BE49-F238E27FC236}">
              <a16:creationId xmlns:a16="http://schemas.microsoft.com/office/drawing/2014/main" id="{00000000-0008-0000-0800-0000C8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13" name="Text Box 2">
          <a:extLst>
            <a:ext uri="{FF2B5EF4-FFF2-40B4-BE49-F238E27FC236}">
              <a16:creationId xmlns:a16="http://schemas.microsoft.com/office/drawing/2014/main" id="{00000000-0008-0000-0800-0000C9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14" name="Text Box 2">
          <a:extLst>
            <a:ext uri="{FF2B5EF4-FFF2-40B4-BE49-F238E27FC236}">
              <a16:creationId xmlns:a16="http://schemas.microsoft.com/office/drawing/2014/main" id="{00000000-0008-0000-0800-0000CA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15" name="Text Box 2">
          <a:extLst>
            <a:ext uri="{FF2B5EF4-FFF2-40B4-BE49-F238E27FC236}">
              <a16:creationId xmlns:a16="http://schemas.microsoft.com/office/drawing/2014/main" id="{00000000-0008-0000-0800-0000CB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16" name="Text Box 2">
          <a:extLst>
            <a:ext uri="{FF2B5EF4-FFF2-40B4-BE49-F238E27FC236}">
              <a16:creationId xmlns:a16="http://schemas.microsoft.com/office/drawing/2014/main" id="{00000000-0008-0000-0800-0000CC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17" name="Text Box 2">
          <a:extLst>
            <a:ext uri="{FF2B5EF4-FFF2-40B4-BE49-F238E27FC236}">
              <a16:creationId xmlns:a16="http://schemas.microsoft.com/office/drawing/2014/main" id="{00000000-0008-0000-0800-0000CD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18" name="Text Box 2">
          <a:extLst>
            <a:ext uri="{FF2B5EF4-FFF2-40B4-BE49-F238E27FC236}">
              <a16:creationId xmlns:a16="http://schemas.microsoft.com/office/drawing/2014/main" id="{00000000-0008-0000-0800-0000CE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19" name="Text Box 2">
          <a:extLst>
            <a:ext uri="{FF2B5EF4-FFF2-40B4-BE49-F238E27FC236}">
              <a16:creationId xmlns:a16="http://schemas.microsoft.com/office/drawing/2014/main" id="{00000000-0008-0000-0800-0000CF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20" name="Text Box 2">
          <a:extLst>
            <a:ext uri="{FF2B5EF4-FFF2-40B4-BE49-F238E27FC236}">
              <a16:creationId xmlns:a16="http://schemas.microsoft.com/office/drawing/2014/main" id="{00000000-0008-0000-0800-0000D0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21" name="Text Box 2">
          <a:extLst>
            <a:ext uri="{FF2B5EF4-FFF2-40B4-BE49-F238E27FC236}">
              <a16:creationId xmlns:a16="http://schemas.microsoft.com/office/drawing/2014/main" id="{00000000-0008-0000-0800-0000D1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22" name="Text Box 2">
          <a:extLst>
            <a:ext uri="{FF2B5EF4-FFF2-40B4-BE49-F238E27FC236}">
              <a16:creationId xmlns:a16="http://schemas.microsoft.com/office/drawing/2014/main" id="{00000000-0008-0000-0800-0000D2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23" name="Text Box 2">
          <a:extLst>
            <a:ext uri="{FF2B5EF4-FFF2-40B4-BE49-F238E27FC236}">
              <a16:creationId xmlns:a16="http://schemas.microsoft.com/office/drawing/2014/main" id="{00000000-0008-0000-0800-0000D3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16</xdr:row>
      <xdr:rowOff>0</xdr:rowOff>
    </xdr:from>
    <xdr:to>
      <xdr:col>1</xdr:col>
      <xdr:colOff>2286000</xdr:colOff>
      <xdr:row>26</xdr:row>
      <xdr:rowOff>133350</xdr:rowOff>
    </xdr:to>
    <xdr:sp macro="" textlink="">
      <xdr:nvSpPr>
        <xdr:cNvPr id="724" name="Text Box 2">
          <a:extLst>
            <a:ext uri="{FF2B5EF4-FFF2-40B4-BE49-F238E27FC236}">
              <a16:creationId xmlns:a16="http://schemas.microsoft.com/office/drawing/2014/main" id="{00000000-0008-0000-0800-0000D4020000}"/>
            </a:ext>
          </a:extLst>
        </xdr:cNvPr>
        <xdr:cNvSpPr txBox="1">
          <a:spLocks noChangeArrowheads="1"/>
        </xdr:cNvSpPr>
      </xdr:nvSpPr>
      <xdr:spPr bwMode="auto">
        <a:xfrm>
          <a:off x="2276475" y="25755600"/>
          <a:ext cx="323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7</xdr:row>
      <xdr:rowOff>0</xdr:rowOff>
    </xdr:from>
    <xdr:to>
      <xdr:col>1</xdr:col>
      <xdr:colOff>2152650</xdr:colOff>
      <xdr:row>9</xdr:row>
      <xdr:rowOff>0</xdr:rowOff>
    </xdr:to>
    <xdr:sp macro="" textlink="">
      <xdr:nvSpPr>
        <xdr:cNvPr id="725" name="Text Box 2">
          <a:extLst>
            <a:ext uri="{FF2B5EF4-FFF2-40B4-BE49-F238E27FC236}">
              <a16:creationId xmlns:a16="http://schemas.microsoft.com/office/drawing/2014/main" id="{00000000-0008-0000-0800-0000D5020000}"/>
            </a:ext>
          </a:extLst>
        </xdr:cNvPr>
        <xdr:cNvSpPr txBox="1">
          <a:spLocks noChangeArrowheads="1"/>
        </xdr:cNvSpPr>
      </xdr:nvSpPr>
      <xdr:spPr bwMode="auto">
        <a:xfrm>
          <a:off x="2486025" y="2019300"/>
          <a:ext cx="171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7</xdr:row>
      <xdr:rowOff>0</xdr:rowOff>
    </xdr:from>
    <xdr:to>
      <xdr:col>1</xdr:col>
      <xdr:colOff>1981200</xdr:colOff>
      <xdr:row>8</xdr:row>
      <xdr:rowOff>47625</xdr:rowOff>
    </xdr:to>
    <xdr:sp macro="" textlink="">
      <xdr:nvSpPr>
        <xdr:cNvPr id="726" name="Text Box 2">
          <a:extLst>
            <a:ext uri="{FF2B5EF4-FFF2-40B4-BE49-F238E27FC236}">
              <a16:creationId xmlns:a16="http://schemas.microsoft.com/office/drawing/2014/main" id="{00000000-0008-0000-0800-0000D6020000}"/>
            </a:ext>
          </a:extLst>
        </xdr:cNvPr>
        <xdr:cNvSpPr txBox="1">
          <a:spLocks noChangeArrowheads="1"/>
        </xdr:cNvSpPr>
      </xdr:nvSpPr>
      <xdr:spPr bwMode="auto">
        <a:xfrm>
          <a:off x="2486025" y="20193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7</xdr:row>
      <xdr:rowOff>0</xdr:rowOff>
    </xdr:from>
    <xdr:to>
      <xdr:col>1</xdr:col>
      <xdr:colOff>1981200</xdr:colOff>
      <xdr:row>8</xdr:row>
      <xdr:rowOff>47625</xdr:rowOff>
    </xdr:to>
    <xdr:sp macro="" textlink="">
      <xdr:nvSpPr>
        <xdr:cNvPr id="727" name="Text Box 2">
          <a:extLst>
            <a:ext uri="{FF2B5EF4-FFF2-40B4-BE49-F238E27FC236}">
              <a16:creationId xmlns:a16="http://schemas.microsoft.com/office/drawing/2014/main" id="{00000000-0008-0000-0800-0000D7020000}"/>
            </a:ext>
          </a:extLst>
        </xdr:cNvPr>
        <xdr:cNvSpPr txBox="1">
          <a:spLocks noChangeArrowheads="1"/>
        </xdr:cNvSpPr>
      </xdr:nvSpPr>
      <xdr:spPr bwMode="auto">
        <a:xfrm>
          <a:off x="2486025" y="20193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11</xdr:row>
      <xdr:rowOff>0</xdr:rowOff>
    </xdr:from>
    <xdr:to>
      <xdr:col>1</xdr:col>
      <xdr:colOff>1981200</xdr:colOff>
      <xdr:row>14</xdr:row>
      <xdr:rowOff>99173</xdr:rowOff>
    </xdr:to>
    <xdr:sp macro="" textlink="">
      <xdr:nvSpPr>
        <xdr:cNvPr id="728" name="Text Box 2">
          <a:extLst>
            <a:ext uri="{FF2B5EF4-FFF2-40B4-BE49-F238E27FC236}">
              <a16:creationId xmlns:a16="http://schemas.microsoft.com/office/drawing/2014/main" id="{00000000-0008-0000-0800-0000D8020000}"/>
            </a:ext>
          </a:extLst>
        </xdr:cNvPr>
        <xdr:cNvSpPr txBox="1">
          <a:spLocks noChangeArrowheads="1"/>
        </xdr:cNvSpPr>
      </xdr:nvSpPr>
      <xdr:spPr bwMode="auto">
        <a:xfrm>
          <a:off x="2486025" y="3724275"/>
          <a:ext cx="0" cy="1708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11</xdr:row>
      <xdr:rowOff>0</xdr:rowOff>
    </xdr:from>
    <xdr:to>
      <xdr:col>1</xdr:col>
      <xdr:colOff>1981200</xdr:colOff>
      <xdr:row>14</xdr:row>
      <xdr:rowOff>99173</xdr:rowOff>
    </xdr:to>
    <xdr:sp macro="" textlink="">
      <xdr:nvSpPr>
        <xdr:cNvPr id="729" name="Text Box 2">
          <a:extLst>
            <a:ext uri="{FF2B5EF4-FFF2-40B4-BE49-F238E27FC236}">
              <a16:creationId xmlns:a16="http://schemas.microsoft.com/office/drawing/2014/main" id="{00000000-0008-0000-0800-0000D9020000}"/>
            </a:ext>
          </a:extLst>
        </xdr:cNvPr>
        <xdr:cNvSpPr txBox="1">
          <a:spLocks noChangeArrowheads="1"/>
        </xdr:cNvSpPr>
      </xdr:nvSpPr>
      <xdr:spPr bwMode="auto">
        <a:xfrm>
          <a:off x="2486025" y="3724275"/>
          <a:ext cx="0" cy="1708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12</xdr:row>
      <xdr:rowOff>0</xdr:rowOff>
    </xdr:from>
    <xdr:to>
      <xdr:col>1</xdr:col>
      <xdr:colOff>2162175</xdr:colOff>
      <xdr:row>16</xdr:row>
      <xdr:rowOff>2240</xdr:rowOff>
    </xdr:to>
    <xdr:sp macro="" textlink="">
      <xdr:nvSpPr>
        <xdr:cNvPr id="730" name="Text Box 2">
          <a:extLst>
            <a:ext uri="{FF2B5EF4-FFF2-40B4-BE49-F238E27FC236}">
              <a16:creationId xmlns:a16="http://schemas.microsoft.com/office/drawing/2014/main" id="{00000000-0008-0000-0800-0000DA020000}"/>
            </a:ext>
          </a:extLst>
        </xdr:cNvPr>
        <xdr:cNvSpPr txBox="1">
          <a:spLocks noChangeArrowheads="1"/>
        </xdr:cNvSpPr>
      </xdr:nvSpPr>
      <xdr:spPr bwMode="auto">
        <a:xfrm>
          <a:off x="2486025" y="4086225"/>
          <a:ext cx="180975" cy="184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12</xdr:row>
      <xdr:rowOff>0</xdr:rowOff>
    </xdr:from>
    <xdr:to>
      <xdr:col>1</xdr:col>
      <xdr:colOff>2162175</xdr:colOff>
      <xdr:row>16</xdr:row>
      <xdr:rowOff>2240</xdr:rowOff>
    </xdr:to>
    <xdr:sp macro="" textlink="">
      <xdr:nvSpPr>
        <xdr:cNvPr id="731" name="Text Box 2">
          <a:extLst>
            <a:ext uri="{FF2B5EF4-FFF2-40B4-BE49-F238E27FC236}">
              <a16:creationId xmlns:a16="http://schemas.microsoft.com/office/drawing/2014/main" id="{00000000-0008-0000-0800-0000DB020000}"/>
            </a:ext>
          </a:extLst>
        </xdr:cNvPr>
        <xdr:cNvSpPr txBox="1">
          <a:spLocks noChangeArrowheads="1"/>
        </xdr:cNvSpPr>
      </xdr:nvSpPr>
      <xdr:spPr bwMode="auto">
        <a:xfrm>
          <a:off x="2486025" y="4086225"/>
          <a:ext cx="180975" cy="184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12</xdr:row>
      <xdr:rowOff>0</xdr:rowOff>
    </xdr:from>
    <xdr:to>
      <xdr:col>6</xdr:col>
      <xdr:colOff>276225</xdr:colOff>
      <xdr:row>16</xdr:row>
      <xdr:rowOff>2240</xdr:rowOff>
    </xdr:to>
    <xdr:sp macro="" textlink="">
      <xdr:nvSpPr>
        <xdr:cNvPr id="732" name="Text Box 2">
          <a:extLst>
            <a:ext uri="{FF2B5EF4-FFF2-40B4-BE49-F238E27FC236}">
              <a16:creationId xmlns:a16="http://schemas.microsoft.com/office/drawing/2014/main" id="{00000000-0008-0000-0800-0000DC020000}"/>
            </a:ext>
          </a:extLst>
        </xdr:cNvPr>
        <xdr:cNvSpPr txBox="1">
          <a:spLocks noChangeArrowheads="1"/>
        </xdr:cNvSpPr>
      </xdr:nvSpPr>
      <xdr:spPr bwMode="auto">
        <a:xfrm>
          <a:off x="3419475" y="4086225"/>
          <a:ext cx="276225" cy="184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12</xdr:row>
      <xdr:rowOff>0</xdr:rowOff>
    </xdr:from>
    <xdr:to>
      <xdr:col>6</xdr:col>
      <xdr:colOff>276225</xdr:colOff>
      <xdr:row>16</xdr:row>
      <xdr:rowOff>2240</xdr:rowOff>
    </xdr:to>
    <xdr:sp macro="" textlink="">
      <xdr:nvSpPr>
        <xdr:cNvPr id="733" name="Text Box 2">
          <a:extLst>
            <a:ext uri="{FF2B5EF4-FFF2-40B4-BE49-F238E27FC236}">
              <a16:creationId xmlns:a16="http://schemas.microsoft.com/office/drawing/2014/main" id="{00000000-0008-0000-0800-0000DD020000}"/>
            </a:ext>
          </a:extLst>
        </xdr:cNvPr>
        <xdr:cNvSpPr txBox="1">
          <a:spLocks noChangeArrowheads="1"/>
        </xdr:cNvSpPr>
      </xdr:nvSpPr>
      <xdr:spPr bwMode="auto">
        <a:xfrm>
          <a:off x="3419475" y="4086225"/>
          <a:ext cx="276225" cy="184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12</xdr:row>
      <xdr:rowOff>0</xdr:rowOff>
    </xdr:from>
    <xdr:to>
      <xdr:col>6</xdr:col>
      <xdr:colOff>276225</xdr:colOff>
      <xdr:row>16</xdr:row>
      <xdr:rowOff>2240</xdr:rowOff>
    </xdr:to>
    <xdr:sp macro="" textlink="">
      <xdr:nvSpPr>
        <xdr:cNvPr id="734" name="Text Box 2">
          <a:extLst>
            <a:ext uri="{FF2B5EF4-FFF2-40B4-BE49-F238E27FC236}">
              <a16:creationId xmlns:a16="http://schemas.microsoft.com/office/drawing/2014/main" id="{00000000-0008-0000-0800-0000DE020000}"/>
            </a:ext>
          </a:extLst>
        </xdr:cNvPr>
        <xdr:cNvSpPr txBox="1">
          <a:spLocks noChangeArrowheads="1"/>
        </xdr:cNvSpPr>
      </xdr:nvSpPr>
      <xdr:spPr bwMode="auto">
        <a:xfrm>
          <a:off x="3419475" y="4086225"/>
          <a:ext cx="276225" cy="184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12</xdr:row>
      <xdr:rowOff>0</xdr:rowOff>
    </xdr:from>
    <xdr:to>
      <xdr:col>6</xdr:col>
      <xdr:colOff>276225</xdr:colOff>
      <xdr:row>16</xdr:row>
      <xdr:rowOff>2240</xdr:rowOff>
    </xdr:to>
    <xdr:sp macro="" textlink="">
      <xdr:nvSpPr>
        <xdr:cNvPr id="735" name="Text Box 2">
          <a:extLst>
            <a:ext uri="{FF2B5EF4-FFF2-40B4-BE49-F238E27FC236}">
              <a16:creationId xmlns:a16="http://schemas.microsoft.com/office/drawing/2014/main" id="{00000000-0008-0000-0800-0000DF020000}"/>
            </a:ext>
          </a:extLst>
        </xdr:cNvPr>
        <xdr:cNvSpPr txBox="1">
          <a:spLocks noChangeArrowheads="1"/>
        </xdr:cNvSpPr>
      </xdr:nvSpPr>
      <xdr:spPr bwMode="auto">
        <a:xfrm>
          <a:off x="3419475" y="4086225"/>
          <a:ext cx="276225" cy="184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36" name="Text Box 2">
          <a:extLst>
            <a:ext uri="{FF2B5EF4-FFF2-40B4-BE49-F238E27FC236}">
              <a16:creationId xmlns:a16="http://schemas.microsoft.com/office/drawing/2014/main" id="{00000000-0008-0000-0800-0000E0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37" name="Text Box 2">
          <a:extLst>
            <a:ext uri="{FF2B5EF4-FFF2-40B4-BE49-F238E27FC236}">
              <a16:creationId xmlns:a16="http://schemas.microsoft.com/office/drawing/2014/main" id="{00000000-0008-0000-0800-0000E1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38" name="Text Box 2">
          <a:extLst>
            <a:ext uri="{FF2B5EF4-FFF2-40B4-BE49-F238E27FC236}">
              <a16:creationId xmlns:a16="http://schemas.microsoft.com/office/drawing/2014/main" id="{00000000-0008-0000-0800-0000E2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39" name="Text Box 2">
          <a:extLst>
            <a:ext uri="{FF2B5EF4-FFF2-40B4-BE49-F238E27FC236}">
              <a16:creationId xmlns:a16="http://schemas.microsoft.com/office/drawing/2014/main" id="{00000000-0008-0000-0800-0000E3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13</xdr:row>
      <xdr:rowOff>0</xdr:rowOff>
    </xdr:from>
    <xdr:to>
      <xdr:col>6</xdr:col>
      <xdr:colOff>276225</xdr:colOff>
      <xdr:row>16</xdr:row>
      <xdr:rowOff>4482</xdr:rowOff>
    </xdr:to>
    <xdr:sp macro="" textlink="">
      <xdr:nvSpPr>
        <xdr:cNvPr id="740" name="Text Box 2">
          <a:extLst>
            <a:ext uri="{FF2B5EF4-FFF2-40B4-BE49-F238E27FC236}">
              <a16:creationId xmlns:a16="http://schemas.microsoft.com/office/drawing/2014/main" id="{00000000-0008-0000-0800-0000E4020000}"/>
            </a:ext>
          </a:extLst>
        </xdr:cNvPr>
        <xdr:cNvSpPr txBox="1">
          <a:spLocks noChangeArrowheads="1"/>
        </xdr:cNvSpPr>
      </xdr:nvSpPr>
      <xdr:spPr bwMode="auto">
        <a:xfrm>
          <a:off x="3419475" y="4876800"/>
          <a:ext cx="27622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13</xdr:row>
      <xdr:rowOff>0</xdr:rowOff>
    </xdr:from>
    <xdr:to>
      <xdr:col>6</xdr:col>
      <xdr:colOff>276225</xdr:colOff>
      <xdr:row>16</xdr:row>
      <xdr:rowOff>4482</xdr:rowOff>
    </xdr:to>
    <xdr:sp macro="" textlink="">
      <xdr:nvSpPr>
        <xdr:cNvPr id="741" name="Text Box 2">
          <a:extLst>
            <a:ext uri="{FF2B5EF4-FFF2-40B4-BE49-F238E27FC236}">
              <a16:creationId xmlns:a16="http://schemas.microsoft.com/office/drawing/2014/main" id="{00000000-0008-0000-0800-0000E5020000}"/>
            </a:ext>
          </a:extLst>
        </xdr:cNvPr>
        <xdr:cNvSpPr txBox="1">
          <a:spLocks noChangeArrowheads="1"/>
        </xdr:cNvSpPr>
      </xdr:nvSpPr>
      <xdr:spPr bwMode="auto">
        <a:xfrm>
          <a:off x="3419475" y="4876800"/>
          <a:ext cx="27622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13</xdr:row>
      <xdr:rowOff>0</xdr:rowOff>
    </xdr:from>
    <xdr:to>
      <xdr:col>6</xdr:col>
      <xdr:colOff>276225</xdr:colOff>
      <xdr:row>16</xdr:row>
      <xdr:rowOff>4482</xdr:rowOff>
    </xdr:to>
    <xdr:sp macro="" textlink="">
      <xdr:nvSpPr>
        <xdr:cNvPr id="742" name="Text Box 2">
          <a:extLst>
            <a:ext uri="{FF2B5EF4-FFF2-40B4-BE49-F238E27FC236}">
              <a16:creationId xmlns:a16="http://schemas.microsoft.com/office/drawing/2014/main" id="{00000000-0008-0000-0800-0000E6020000}"/>
            </a:ext>
          </a:extLst>
        </xdr:cNvPr>
        <xdr:cNvSpPr txBox="1">
          <a:spLocks noChangeArrowheads="1"/>
        </xdr:cNvSpPr>
      </xdr:nvSpPr>
      <xdr:spPr bwMode="auto">
        <a:xfrm>
          <a:off x="3419475" y="4876800"/>
          <a:ext cx="27622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13</xdr:row>
      <xdr:rowOff>0</xdr:rowOff>
    </xdr:from>
    <xdr:to>
      <xdr:col>6</xdr:col>
      <xdr:colOff>276225</xdr:colOff>
      <xdr:row>16</xdr:row>
      <xdr:rowOff>4482</xdr:rowOff>
    </xdr:to>
    <xdr:sp macro="" textlink="">
      <xdr:nvSpPr>
        <xdr:cNvPr id="743" name="Text Box 2">
          <a:extLst>
            <a:ext uri="{FF2B5EF4-FFF2-40B4-BE49-F238E27FC236}">
              <a16:creationId xmlns:a16="http://schemas.microsoft.com/office/drawing/2014/main" id="{00000000-0008-0000-0800-0000E7020000}"/>
            </a:ext>
          </a:extLst>
        </xdr:cNvPr>
        <xdr:cNvSpPr txBox="1">
          <a:spLocks noChangeArrowheads="1"/>
        </xdr:cNvSpPr>
      </xdr:nvSpPr>
      <xdr:spPr bwMode="auto">
        <a:xfrm>
          <a:off x="3419475" y="4876800"/>
          <a:ext cx="27622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44" name="Text Box 2">
          <a:extLst>
            <a:ext uri="{FF2B5EF4-FFF2-40B4-BE49-F238E27FC236}">
              <a16:creationId xmlns:a16="http://schemas.microsoft.com/office/drawing/2014/main" id="{00000000-0008-0000-0800-0000E8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45" name="Text Box 2">
          <a:extLst>
            <a:ext uri="{FF2B5EF4-FFF2-40B4-BE49-F238E27FC236}">
              <a16:creationId xmlns:a16="http://schemas.microsoft.com/office/drawing/2014/main" id="{00000000-0008-0000-0800-0000E9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46" name="Text Box 2">
          <a:extLst>
            <a:ext uri="{FF2B5EF4-FFF2-40B4-BE49-F238E27FC236}">
              <a16:creationId xmlns:a16="http://schemas.microsoft.com/office/drawing/2014/main" id="{00000000-0008-0000-0800-0000EA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47" name="Text Box 2">
          <a:extLst>
            <a:ext uri="{FF2B5EF4-FFF2-40B4-BE49-F238E27FC236}">
              <a16:creationId xmlns:a16="http://schemas.microsoft.com/office/drawing/2014/main" id="{00000000-0008-0000-0800-0000EB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48" name="Text Box 2">
          <a:extLst>
            <a:ext uri="{FF2B5EF4-FFF2-40B4-BE49-F238E27FC236}">
              <a16:creationId xmlns:a16="http://schemas.microsoft.com/office/drawing/2014/main" id="{00000000-0008-0000-0800-0000EC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49" name="Text Box 2">
          <a:extLst>
            <a:ext uri="{FF2B5EF4-FFF2-40B4-BE49-F238E27FC236}">
              <a16:creationId xmlns:a16="http://schemas.microsoft.com/office/drawing/2014/main" id="{00000000-0008-0000-0800-0000ED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50" name="Text Box 2">
          <a:extLst>
            <a:ext uri="{FF2B5EF4-FFF2-40B4-BE49-F238E27FC236}">
              <a16:creationId xmlns:a16="http://schemas.microsoft.com/office/drawing/2014/main" id="{00000000-0008-0000-0800-0000EE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51" name="Text Box 2">
          <a:extLst>
            <a:ext uri="{FF2B5EF4-FFF2-40B4-BE49-F238E27FC236}">
              <a16:creationId xmlns:a16="http://schemas.microsoft.com/office/drawing/2014/main" id="{00000000-0008-0000-0800-0000EF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52" name="Text Box 2">
          <a:extLst>
            <a:ext uri="{FF2B5EF4-FFF2-40B4-BE49-F238E27FC236}">
              <a16:creationId xmlns:a16="http://schemas.microsoft.com/office/drawing/2014/main" id="{00000000-0008-0000-0800-0000F0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53" name="Text Box 2">
          <a:extLst>
            <a:ext uri="{FF2B5EF4-FFF2-40B4-BE49-F238E27FC236}">
              <a16:creationId xmlns:a16="http://schemas.microsoft.com/office/drawing/2014/main" id="{00000000-0008-0000-0800-0000F1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54" name="Text Box 2">
          <a:extLst>
            <a:ext uri="{FF2B5EF4-FFF2-40B4-BE49-F238E27FC236}">
              <a16:creationId xmlns:a16="http://schemas.microsoft.com/office/drawing/2014/main" id="{00000000-0008-0000-0800-0000F2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55" name="Text Box 2">
          <a:extLst>
            <a:ext uri="{FF2B5EF4-FFF2-40B4-BE49-F238E27FC236}">
              <a16:creationId xmlns:a16="http://schemas.microsoft.com/office/drawing/2014/main" id="{00000000-0008-0000-0800-0000F3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56" name="Text Box 2">
          <a:extLst>
            <a:ext uri="{FF2B5EF4-FFF2-40B4-BE49-F238E27FC236}">
              <a16:creationId xmlns:a16="http://schemas.microsoft.com/office/drawing/2014/main" id="{00000000-0008-0000-0800-0000F4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57" name="Text Box 2">
          <a:extLst>
            <a:ext uri="{FF2B5EF4-FFF2-40B4-BE49-F238E27FC236}">
              <a16:creationId xmlns:a16="http://schemas.microsoft.com/office/drawing/2014/main" id="{00000000-0008-0000-0800-0000F5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58" name="Text Box 2">
          <a:extLst>
            <a:ext uri="{FF2B5EF4-FFF2-40B4-BE49-F238E27FC236}">
              <a16:creationId xmlns:a16="http://schemas.microsoft.com/office/drawing/2014/main" id="{00000000-0008-0000-0800-0000F6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59" name="Text Box 2">
          <a:extLst>
            <a:ext uri="{FF2B5EF4-FFF2-40B4-BE49-F238E27FC236}">
              <a16:creationId xmlns:a16="http://schemas.microsoft.com/office/drawing/2014/main" id="{00000000-0008-0000-0800-0000F7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60" name="Text Box 2">
          <a:extLst>
            <a:ext uri="{FF2B5EF4-FFF2-40B4-BE49-F238E27FC236}">
              <a16:creationId xmlns:a16="http://schemas.microsoft.com/office/drawing/2014/main" id="{00000000-0008-0000-0800-0000F8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61" name="Text Box 2">
          <a:extLst>
            <a:ext uri="{FF2B5EF4-FFF2-40B4-BE49-F238E27FC236}">
              <a16:creationId xmlns:a16="http://schemas.microsoft.com/office/drawing/2014/main" id="{00000000-0008-0000-0800-0000F9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62" name="Text Box 2">
          <a:extLst>
            <a:ext uri="{FF2B5EF4-FFF2-40B4-BE49-F238E27FC236}">
              <a16:creationId xmlns:a16="http://schemas.microsoft.com/office/drawing/2014/main" id="{00000000-0008-0000-0800-0000FA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63" name="Text Box 2">
          <a:extLst>
            <a:ext uri="{FF2B5EF4-FFF2-40B4-BE49-F238E27FC236}">
              <a16:creationId xmlns:a16="http://schemas.microsoft.com/office/drawing/2014/main" id="{00000000-0008-0000-0800-0000FB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64" name="Text Box 2">
          <a:extLst>
            <a:ext uri="{FF2B5EF4-FFF2-40B4-BE49-F238E27FC236}">
              <a16:creationId xmlns:a16="http://schemas.microsoft.com/office/drawing/2014/main" id="{00000000-0008-0000-0800-0000FC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65" name="Text Box 2">
          <a:extLst>
            <a:ext uri="{FF2B5EF4-FFF2-40B4-BE49-F238E27FC236}">
              <a16:creationId xmlns:a16="http://schemas.microsoft.com/office/drawing/2014/main" id="{00000000-0008-0000-0800-0000FD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66" name="Text Box 2">
          <a:extLst>
            <a:ext uri="{FF2B5EF4-FFF2-40B4-BE49-F238E27FC236}">
              <a16:creationId xmlns:a16="http://schemas.microsoft.com/office/drawing/2014/main" id="{00000000-0008-0000-0800-0000FE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1981200</xdr:colOff>
      <xdr:row>13</xdr:row>
      <xdr:rowOff>0</xdr:rowOff>
    </xdr:from>
    <xdr:to>
      <xdr:col>1</xdr:col>
      <xdr:colOff>2162175</xdr:colOff>
      <xdr:row>16</xdr:row>
      <xdr:rowOff>4482</xdr:rowOff>
    </xdr:to>
    <xdr:sp macro="" textlink="">
      <xdr:nvSpPr>
        <xdr:cNvPr id="767" name="Text Box 2">
          <a:extLst>
            <a:ext uri="{FF2B5EF4-FFF2-40B4-BE49-F238E27FC236}">
              <a16:creationId xmlns:a16="http://schemas.microsoft.com/office/drawing/2014/main" id="{00000000-0008-0000-0800-0000FF020000}"/>
            </a:ext>
          </a:extLst>
        </xdr:cNvPr>
        <xdr:cNvSpPr txBox="1">
          <a:spLocks noChangeArrowheads="1"/>
        </xdr:cNvSpPr>
      </xdr:nvSpPr>
      <xdr:spPr bwMode="auto">
        <a:xfrm>
          <a:off x="2486025" y="4876800"/>
          <a:ext cx="180975" cy="134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22</xdr:row>
      <xdr:rowOff>38100</xdr:rowOff>
    </xdr:to>
    <xdr:sp macro="" textlink="">
      <xdr:nvSpPr>
        <xdr:cNvPr id="768" name="Text Box 2">
          <a:extLst>
            <a:ext uri="{FF2B5EF4-FFF2-40B4-BE49-F238E27FC236}">
              <a16:creationId xmlns:a16="http://schemas.microsoft.com/office/drawing/2014/main" id="{00000000-0008-0000-0800-000000030000}"/>
            </a:ext>
          </a:extLst>
        </xdr:cNvPr>
        <xdr:cNvSpPr txBox="1">
          <a:spLocks noChangeArrowheads="1"/>
        </xdr:cNvSpPr>
      </xdr:nvSpPr>
      <xdr:spPr bwMode="auto">
        <a:xfrm>
          <a:off x="3419475" y="6372225"/>
          <a:ext cx="2762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21</xdr:row>
      <xdr:rowOff>66675</xdr:rowOff>
    </xdr:to>
    <xdr:sp macro="" textlink="">
      <xdr:nvSpPr>
        <xdr:cNvPr id="769" name="Text Box 2">
          <a:extLst>
            <a:ext uri="{FF2B5EF4-FFF2-40B4-BE49-F238E27FC236}">
              <a16:creationId xmlns:a16="http://schemas.microsoft.com/office/drawing/2014/main" id="{00000000-0008-0000-0800-000001030000}"/>
            </a:ext>
          </a:extLst>
        </xdr:cNvPr>
        <xdr:cNvSpPr txBox="1">
          <a:spLocks noChangeArrowheads="1"/>
        </xdr:cNvSpPr>
      </xdr:nvSpPr>
      <xdr:spPr bwMode="auto">
        <a:xfrm>
          <a:off x="3419475" y="6372225"/>
          <a:ext cx="2762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21</xdr:row>
      <xdr:rowOff>66675</xdr:rowOff>
    </xdr:to>
    <xdr:sp macro="" textlink="">
      <xdr:nvSpPr>
        <xdr:cNvPr id="770" name="Text Box 2">
          <a:extLst>
            <a:ext uri="{FF2B5EF4-FFF2-40B4-BE49-F238E27FC236}">
              <a16:creationId xmlns:a16="http://schemas.microsoft.com/office/drawing/2014/main" id="{00000000-0008-0000-0800-000002030000}"/>
            </a:ext>
          </a:extLst>
        </xdr:cNvPr>
        <xdr:cNvSpPr txBox="1">
          <a:spLocks noChangeArrowheads="1"/>
        </xdr:cNvSpPr>
      </xdr:nvSpPr>
      <xdr:spPr bwMode="auto">
        <a:xfrm>
          <a:off x="3419475" y="6372225"/>
          <a:ext cx="2762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20</xdr:row>
      <xdr:rowOff>76200</xdr:rowOff>
    </xdr:to>
    <xdr:sp macro="" textlink="">
      <xdr:nvSpPr>
        <xdr:cNvPr id="771" name="Text Box 2">
          <a:extLst>
            <a:ext uri="{FF2B5EF4-FFF2-40B4-BE49-F238E27FC236}">
              <a16:creationId xmlns:a16="http://schemas.microsoft.com/office/drawing/2014/main" id="{00000000-0008-0000-0800-000003030000}"/>
            </a:ext>
          </a:extLst>
        </xdr:cNvPr>
        <xdr:cNvSpPr txBox="1">
          <a:spLocks noChangeArrowheads="1"/>
        </xdr:cNvSpPr>
      </xdr:nvSpPr>
      <xdr:spPr bwMode="auto">
        <a:xfrm>
          <a:off x="3419475" y="6372225"/>
          <a:ext cx="2762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72" name="Text Box 2">
          <a:extLst>
            <a:ext uri="{FF2B5EF4-FFF2-40B4-BE49-F238E27FC236}">
              <a16:creationId xmlns:a16="http://schemas.microsoft.com/office/drawing/2014/main" id="{00000000-0008-0000-0800-000004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73" name="Text Box 2">
          <a:extLst>
            <a:ext uri="{FF2B5EF4-FFF2-40B4-BE49-F238E27FC236}">
              <a16:creationId xmlns:a16="http://schemas.microsoft.com/office/drawing/2014/main" id="{00000000-0008-0000-0800-000005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774" name="Text Box 2">
          <a:extLst>
            <a:ext uri="{FF2B5EF4-FFF2-40B4-BE49-F238E27FC236}">
              <a16:creationId xmlns:a16="http://schemas.microsoft.com/office/drawing/2014/main" id="{00000000-0008-0000-0800-000006030000}"/>
            </a:ext>
          </a:extLst>
        </xdr:cNvPr>
        <xdr:cNvSpPr txBox="1">
          <a:spLocks noChangeArrowheads="1"/>
        </xdr:cNvSpPr>
      </xdr:nvSpPr>
      <xdr:spPr bwMode="auto">
        <a:xfrm>
          <a:off x="3419475" y="6372225"/>
          <a:ext cx="2762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775" name="Text Box 2">
          <a:extLst>
            <a:ext uri="{FF2B5EF4-FFF2-40B4-BE49-F238E27FC236}">
              <a16:creationId xmlns:a16="http://schemas.microsoft.com/office/drawing/2014/main" id="{00000000-0008-0000-0800-000007030000}"/>
            </a:ext>
          </a:extLst>
        </xdr:cNvPr>
        <xdr:cNvSpPr txBox="1">
          <a:spLocks noChangeArrowheads="1"/>
        </xdr:cNvSpPr>
      </xdr:nvSpPr>
      <xdr:spPr bwMode="auto">
        <a:xfrm>
          <a:off x="3419475" y="6372225"/>
          <a:ext cx="2762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76" name="Text Box 2">
          <a:extLst>
            <a:ext uri="{FF2B5EF4-FFF2-40B4-BE49-F238E27FC236}">
              <a16:creationId xmlns:a16="http://schemas.microsoft.com/office/drawing/2014/main" id="{00000000-0008-0000-0800-000008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77" name="Text Box 2">
          <a:extLst>
            <a:ext uri="{FF2B5EF4-FFF2-40B4-BE49-F238E27FC236}">
              <a16:creationId xmlns:a16="http://schemas.microsoft.com/office/drawing/2014/main" id="{00000000-0008-0000-0800-000009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778" name="Text Box 2">
          <a:extLst>
            <a:ext uri="{FF2B5EF4-FFF2-40B4-BE49-F238E27FC236}">
              <a16:creationId xmlns:a16="http://schemas.microsoft.com/office/drawing/2014/main" id="{00000000-0008-0000-0800-00000A030000}"/>
            </a:ext>
          </a:extLst>
        </xdr:cNvPr>
        <xdr:cNvSpPr txBox="1">
          <a:spLocks noChangeArrowheads="1"/>
        </xdr:cNvSpPr>
      </xdr:nvSpPr>
      <xdr:spPr bwMode="auto">
        <a:xfrm>
          <a:off x="3419475" y="6372225"/>
          <a:ext cx="2762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779" name="Text Box 2">
          <a:extLst>
            <a:ext uri="{FF2B5EF4-FFF2-40B4-BE49-F238E27FC236}">
              <a16:creationId xmlns:a16="http://schemas.microsoft.com/office/drawing/2014/main" id="{00000000-0008-0000-0800-00000B030000}"/>
            </a:ext>
          </a:extLst>
        </xdr:cNvPr>
        <xdr:cNvSpPr txBox="1">
          <a:spLocks noChangeArrowheads="1"/>
        </xdr:cNvSpPr>
      </xdr:nvSpPr>
      <xdr:spPr bwMode="auto">
        <a:xfrm>
          <a:off x="3419475" y="6372225"/>
          <a:ext cx="2762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80" name="Text Box 2">
          <a:extLst>
            <a:ext uri="{FF2B5EF4-FFF2-40B4-BE49-F238E27FC236}">
              <a16:creationId xmlns:a16="http://schemas.microsoft.com/office/drawing/2014/main" id="{00000000-0008-0000-0800-00000C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81" name="Text Box 2">
          <a:extLst>
            <a:ext uri="{FF2B5EF4-FFF2-40B4-BE49-F238E27FC236}">
              <a16:creationId xmlns:a16="http://schemas.microsoft.com/office/drawing/2014/main" id="{00000000-0008-0000-0800-00000D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31</xdr:row>
      <xdr:rowOff>47625</xdr:rowOff>
    </xdr:to>
    <xdr:sp macro="" textlink="">
      <xdr:nvSpPr>
        <xdr:cNvPr id="782" name="Text Box 2">
          <a:extLst>
            <a:ext uri="{FF2B5EF4-FFF2-40B4-BE49-F238E27FC236}">
              <a16:creationId xmlns:a16="http://schemas.microsoft.com/office/drawing/2014/main" id="{00000000-0008-0000-0800-00000E030000}"/>
            </a:ext>
          </a:extLst>
        </xdr:cNvPr>
        <xdr:cNvSpPr txBox="1">
          <a:spLocks noChangeArrowheads="1"/>
        </xdr:cNvSpPr>
      </xdr:nvSpPr>
      <xdr:spPr bwMode="auto">
        <a:xfrm>
          <a:off x="3419475" y="6372225"/>
          <a:ext cx="276225" cy="247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31</xdr:row>
      <xdr:rowOff>47625</xdr:rowOff>
    </xdr:to>
    <xdr:sp macro="" textlink="">
      <xdr:nvSpPr>
        <xdr:cNvPr id="783" name="Text Box 2">
          <a:extLst>
            <a:ext uri="{FF2B5EF4-FFF2-40B4-BE49-F238E27FC236}">
              <a16:creationId xmlns:a16="http://schemas.microsoft.com/office/drawing/2014/main" id="{00000000-0008-0000-0800-00000F030000}"/>
            </a:ext>
          </a:extLst>
        </xdr:cNvPr>
        <xdr:cNvSpPr txBox="1">
          <a:spLocks noChangeArrowheads="1"/>
        </xdr:cNvSpPr>
      </xdr:nvSpPr>
      <xdr:spPr bwMode="auto">
        <a:xfrm>
          <a:off x="3419475" y="6372225"/>
          <a:ext cx="276225" cy="247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84" name="Text Box 2">
          <a:extLst>
            <a:ext uri="{FF2B5EF4-FFF2-40B4-BE49-F238E27FC236}">
              <a16:creationId xmlns:a16="http://schemas.microsoft.com/office/drawing/2014/main" id="{00000000-0008-0000-0800-000010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85" name="Text Box 2">
          <a:extLst>
            <a:ext uri="{FF2B5EF4-FFF2-40B4-BE49-F238E27FC236}">
              <a16:creationId xmlns:a16="http://schemas.microsoft.com/office/drawing/2014/main" id="{00000000-0008-0000-0800-000011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31</xdr:row>
      <xdr:rowOff>47625</xdr:rowOff>
    </xdr:to>
    <xdr:sp macro="" textlink="">
      <xdr:nvSpPr>
        <xdr:cNvPr id="786" name="Text Box 2">
          <a:extLst>
            <a:ext uri="{FF2B5EF4-FFF2-40B4-BE49-F238E27FC236}">
              <a16:creationId xmlns:a16="http://schemas.microsoft.com/office/drawing/2014/main" id="{00000000-0008-0000-0800-000012030000}"/>
            </a:ext>
          </a:extLst>
        </xdr:cNvPr>
        <xdr:cNvSpPr txBox="1">
          <a:spLocks noChangeArrowheads="1"/>
        </xdr:cNvSpPr>
      </xdr:nvSpPr>
      <xdr:spPr bwMode="auto">
        <a:xfrm>
          <a:off x="3419475" y="6372225"/>
          <a:ext cx="276225" cy="247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31</xdr:row>
      <xdr:rowOff>47625</xdr:rowOff>
    </xdr:to>
    <xdr:sp macro="" textlink="">
      <xdr:nvSpPr>
        <xdr:cNvPr id="787" name="Text Box 2">
          <a:extLst>
            <a:ext uri="{FF2B5EF4-FFF2-40B4-BE49-F238E27FC236}">
              <a16:creationId xmlns:a16="http://schemas.microsoft.com/office/drawing/2014/main" id="{00000000-0008-0000-0800-000013030000}"/>
            </a:ext>
          </a:extLst>
        </xdr:cNvPr>
        <xdr:cNvSpPr txBox="1">
          <a:spLocks noChangeArrowheads="1"/>
        </xdr:cNvSpPr>
      </xdr:nvSpPr>
      <xdr:spPr bwMode="auto">
        <a:xfrm>
          <a:off x="3419475" y="6372225"/>
          <a:ext cx="276225" cy="247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88" name="Text Box 2">
          <a:extLst>
            <a:ext uri="{FF2B5EF4-FFF2-40B4-BE49-F238E27FC236}">
              <a16:creationId xmlns:a16="http://schemas.microsoft.com/office/drawing/2014/main" id="{00000000-0008-0000-0800-000014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89" name="Text Box 2">
          <a:extLst>
            <a:ext uri="{FF2B5EF4-FFF2-40B4-BE49-F238E27FC236}">
              <a16:creationId xmlns:a16="http://schemas.microsoft.com/office/drawing/2014/main" id="{00000000-0008-0000-0800-000015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790" name="Text Box 2">
          <a:extLst>
            <a:ext uri="{FF2B5EF4-FFF2-40B4-BE49-F238E27FC236}">
              <a16:creationId xmlns:a16="http://schemas.microsoft.com/office/drawing/2014/main" id="{00000000-0008-0000-0800-000016030000}"/>
            </a:ext>
          </a:extLst>
        </xdr:cNvPr>
        <xdr:cNvSpPr txBox="1">
          <a:spLocks noChangeArrowheads="1"/>
        </xdr:cNvSpPr>
      </xdr:nvSpPr>
      <xdr:spPr bwMode="auto">
        <a:xfrm>
          <a:off x="3419475" y="6372225"/>
          <a:ext cx="2762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791" name="Text Box 2">
          <a:extLst>
            <a:ext uri="{FF2B5EF4-FFF2-40B4-BE49-F238E27FC236}">
              <a16:creationId xmlns:a16="http://schemas.microsoft.com/office/drawing/2014/main" id="{00000000-0008-0000-0800-000017030000}"/>
            </a:ext>
          </a:extLst>
        </xdr:cNvPr>
        <xdr:cNvSpPr txBox="1">
          <a:spLocks noChangeArrowheads="1"/>
        </xdr:cNvSpPr>
      </xdr:nvSpPr>
      <xdr:spPr bwMode="auto">
        <a:xfrm>
          <a:off x="3419475" y="6372225"/>
          <a:ext cx="2762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92" name="Text Box 2">
          <a:extLst>
            <a:ext uri="{FF2B5EF4-FFF2-40B4-BE49-F238E27FC236}">
              <a16:creationId xmlns:a16="http://schemas.microsoft.com/office/drawing/2014/main" id="{00000000-0008-0000-0800-000018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93" name="Text Box 2">
          <a:extLst>
            <a:ext uri="{FF2B5EF4-FFF2-40B4-BE49-F238E27FC236}">
              <a16:creationId xmlns:a16="http://schemas.microsoft.com/office/drawing/2014/main" id="{00000000-0008-0000-0800-000019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794" name="Text Box 2">
          <a:extLst>
            <a:ext uri="{FF2B5EF4-FFF2-40B4-BE49-F238E27FC236}">
              <a16:creationId xmlns:a16="http://schemas.microsoft.com/office/drawing/2014/main" id="{00000000-0008-0000-0800-00001A030000}"/>
            </a:ext>
          </a:extLst>
        </xdr:cNvPr>
        <xdr:cNvSpPr txBox="1">
          <a:spLocks noChangeArrowheads="1"/>
        </xdr:cNvSpPr>
      </xdr:nvSpPr>
      <xdr:spPr bwMode="auto">
        <a:xfrm>
          <a:off x="3419475" y="6372225"/>
          <a:ext cx="2762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795" name="Text Box 2">
          <a:extLst>
            <a:ext uri="{FF2B5EF4-FFF2-40B4-BE49-F238E27FC236}">
              <a16:creationId xmlns:a16="http://schemas.microsoft.com/office/drawing/2014/main" id="{00000000-0008-0000-0800-00001B030000}"/>
            </a:ext>
          </a:extLst>
        </xdr:cNvPr>
        <xdr:cNvSpPr txBox="1">
          <a:spLocks noChangeArrowheads="1"/>
        </xdr:cNvSpPr>
      </xdr:nvSpPr>
      <xdr:spPr bwMode="auto">
        <a:xfrm>
          <a:off x="3419475" y="6372225"/>
          <a:ext cx="2762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96" name="Text Box 2">
          <a:extLst>
            <a:ext uri="{FF2B5EF4-FFF2-40B4-BE49-F238E27FC236}">
              <a16:creationId xmlns:a16="http://schemas.microsoft.com/office/drawing/2014/main" id="{00000000-0008-0000-0800-00001C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97" name="Text Box 2">
          <a:extLst>
            <a:ext uri="{FF2B5EF4-FFF2-40B4-BE49-F238E27FC236}">
              <a16:creationId xmlns:a16="http://schemas.microsoft.com/office/drawing/2014/main" id="{00000000-0008-0000-0800-00001D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98" name="Text Box 2">
          <a:extLst>
            <a:ext uri="{FF2B5EF4-FFF2-40B4-BE49-F238E27FC236}">
              <a16:creationId xmlns:a16="http://schemas.microsoft.com/office/drawing/2014/main" id="{00000000-0008-0000-0800-00001E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799" name="Text Box 2">
          <a:extLst>
            <a:ext uri="{FF2B5EF4-FFF2-40B4-BE49-F238E27FC236}">
              <a16:creationId xmlns:a16="http://schemas.microsoft.com/office/drawing/2014/main" id="{00000000-0008-0000-0800-00001F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00" name="Text Box 2">
          <a:extLst>
            <a:ext uri="{FF2B5EF4-FFF2-40B4-BE49-F238E27FC236}">
              <a16:creationId xmlns:a16="http://schemas.microsoft.com/office/drawing/2014/main" id="{00000000-0008-0000-0800-000020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01" name="Text Box 2">
          <a:extLst>
            <a:ext uri="{FF2B5EF4-FFF2-40B4-BE49-F238E27FC236}">
              <a16:creationId xmlns:a16="http://schemas.microsoft.com/office/drawing/2014/main" id="{00000000-0008-0000-0800-000021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02" name="Text Box 2">
          <a:extLst>
            <a:ext uri="{FF2B5EF4-FFF2-40B4-BE49-F238E27FC236}">
              <a16:creationId xmlns:a16="http://schemas.microsoft.com/office/drawing/2014/main" id="{00000000-0008-0000-0800-000022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03" name="Text Box 2">
          <a:extLst>
            <a:ext uri="{FF2B5EF4-FFF2-40B4-BE49-F238E27FC236}">
              <a16:creationId xmlns:a16="http://schemas.microsoft.com/office/drawing/2014/main" id="{00000000-0008-0000-0800-000023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04" name="Text Box 2">
          <a:extLst>
            <a:ext uri="{FF2B5EF4-FFF2-40B4-BE49-F238E27FC236}">
              <a16:creationId xmlns:a16="http://schemas.microsoft.com/office/drawing/2014/main" id="{00000000-0008-0000-0800-000024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05" name="Text Box 2">
          <a:extLst>
            <a:ext uri="{FF2B5EF4-FFF2-40B4-BE49-F238E27FC236}">
              <a16:creationId xmlns:a16="http://schemas.microsoft.com/office/drawing/2014/main" id="{00000000-0008-0000-0800-000025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06" name="Text Box 2">
          <a:extLst>
            <a:ext uri="{FF2B5EF4-FFF2-40B4-BE49-F238E27FC236}">
              <a16:creationId xmlns:a16="http://schemas.microsoft.com/office/drawing/2014/main" id="{00000000-0008-0000-0800-000026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07" name="Text Box 2">
          <a:extLst>
            <a:ext uri="{FF2B5EF4-FFF2-40B4-BE49-F238E27FC236}">
              <a16:creationId xmlns:a16="http://schemas.microsoft.com/office/drawing/2014/main" id="{00000000-0008-0000-0800-000027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08" name="Text Box 2">
          <a:extLst>
            <a:ext uri="{FF2B5EF4-FFF2-40B4-BE49-F238E27FC236}">
              <a16:creationId xmlns:a16="http://schemas.microsoft.com/office/drawing/2014/main" id="{00000000-0008-0000-0800-000028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09" name="Text Box 2">
          <a:extLst>
            <a:ext uri="{FF2B5EF4-FFF2-40B4-BE49-F238E27FC236}">
              <a16:creationId xmlns:a16="http://schemas.microsoft.com/office/drawing/2014/main" id="{00000000-0008-0000-0800-000029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10" name="Text Box 2">
          <a:extLst>
            <a:ext uri="{FF2B5EF4-FFF2-40B4-BE49-F238E27FC236}">
              <a16:creationId xmlns:a16="http://schemas.microsoft.com/office/drawing/2014/main" id="{00000000-0008-0000-0800-00002A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11" name="Text Box 2">
          <a:extLst>
            <a:ext uri="{FF2B5EF4-FFF2-40B4-BE49-F238E27FC236}">
              <a16:creationId xmlns:a16="http://schemas.microsoft.com/office/drawing/2014/main" id="{00000000-0008-0000-0800-00002B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12" name="Text Box 2">
          <a:extLst>
            <a:ext uri="{FF2B5EF4-FFF2-40B4-BE49-F238E27FC236}">
              <a16:creationId xmlns:a16="http://schemas.microsoft.com/office/drawing/2014/main" id="{00000000-0008-0000-0800-00002C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13" name="Text Box 2">
          <a:extLst>
            <a:ext uri="{FF2B5EF4-FFF2-40B4-BE49-F238E27FC236}">
              <a16:creationId xmlns:a16="http://schemas.microsoft.com/office/drawing/2014/main" id="{00000000-0008-0000-0800-00002D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14" name="Text Box 2">
          <a:extLst>
            <a:ext uri="{FF2B5EF4-FFF2-40B4-BE49-F238E27FC236}">
              <a16:creationId xmlns:a16="http://schemas.microsoft.com/office/drawing/2014/main" id="{00000000-0008-0000-0800-00002E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15" name="Text Box 2">
          <a:extLst>
            <a:ext uri="{FF2B5EF4-FFF2-40B4-BE49-F238E27FC236}">
              <a16:creationId xmlns:a16="http://schemas.microsoft.com/office/drawing/2014/main" id="{00000000-0008-0000-0800-00002F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16" name="Text Box 2">
          <a:extLst>
            <a:ext uri="{FF2B5EF4-FFF2-40B4-BE49-F238E27FC236}">
              <a16:creationId xmlns:a16="http://schemas.microsoft.com/office/drawing/2014/main" id="{00000000-0008-0000-0800-000030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17" name="Text Box 2">
          <a:extLst>
            <a:ext uri="{FF2B5EF4-FFF2-40B4-BE49-F238E27FC236}">
              <a16:creationId xmlns:a16="http://schemas.microsoft.com/office/drawing/2014/main" id="{00000000-0008-0000-0800-000031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18" name="Text Box 2">
          <a:extLst>
            <a:ext uri="{FF2B5EF4-FFF2-40B4-BE49-F238E27FC236}">
              <a16:creationId xmlns:a16="http://schemas.microsoft.com/office/drawing/2014/main" id="{00000000-0008-0000-0800-000032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19" name="Text Box 2">
          <a:extLst>
            <a:ext uri="{FF2B5EF4-FFF2-40B4-BE49-F238E27FC236}">
              <a16:creationId xmlns:a16="http://schemas.microsoft.com/office/drawing/2014/main" id="{00000000-0008-0000-0800-000033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20" name="Text Box 2">
          <a:extLst>
            <a:ext uri="{FF2B5EF4-FFF2-40B4-BE49-F238E27FC236}">
              <a16:creationId xmlns:a16="http://schemas.microsoft.com/office/drawing/2014/main" id="{00000000-0008-0000-0800-000034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21" name="Text Box 2">
          <a:extLst>
            <a:ext uri="{FF2B5EF4-FFF2-40B4-BE49-F238E27FC236}">
              <a16:creationId xmlns:a16="http://schemas.microsoft.com/office/drawing/2014/main" id="{00000000-0008-0000-0800-000035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22" name="Text Box 2">
          <a:extLst>
            <a:ext uri="{FF2B5EF4-FFF2-40B4-BE49-F238E27FC236}">
              <a16:creationId xmlns:a16="http://schemas.microsoft.com/office/drawing/2014/main" id="{00000000-0008-0000-0800-000036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23" name="Text Box 2">
          <a:extLst>
            <a:ext uri="{FF2B5EF4-FFF2-40B4-BE49-F238E27FC236}">
              <a16:creationId xmlns:a16="http://schemas.microsoft.com/office/drawing/2014/main" id="{00000000-0008-0000-0800-000037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24" name="Text Box 2">
          <a:extLst>
            <a:ext uri="{FF2B5EF4-FFF2-40B4-BE49-F238E27FC236}">
              <a16:creationId xmlns:a16="http://schemas.microsoft.com/office/drawing/2014/main" id="{00000000-0008-0000-0800-000038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25" name="Text Box 2">
          <a:extLst>
            <a:ext uri="{FF2B5EF4-FFF2-40B4-BE49-F238E27FC236}">
              <a16:creationId xmlns:a16="http://schemas.microsoft.com/office/drawing/2014/main" id="{00000000-0008-0000-0800-000039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26" name="Text Box 2">
          <a:extLst>
            <a:ext uri="{FF2B5EF4-FFF2-40B4-BE49-F238E27FC236}">
              <a16:creationId xmlns:a16="http://schemas.microsoft.com/office/drawing/2014/main" id="{00000000-0008-0000-0800-00003A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27" name="Text Box 2">
          <a:extLst>
            <a:ext uri="{FF2B5EF4-FFF2-40B4-BE49-F238E27FC236}">
              <a16:creationId xmlns:a16="http://schemas.microsoft.com/office/drawing/2014/main" id="{00000000-0008-0000-0800-00003B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28" name="Text Box 2">
          <a:extLst>
            <a:ext uri="{FF2B5EF4-FFF2-40B4-BE49-F238E27FC236}">
              <a16:creationId xmlns:a16="http://schemas.microsoft.com/office/drawing/2014/main" id="{00000000-0008-0000-0800-00003C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29" name="Text Box 2">
          <a:extLst>
            <a:ext uri="{FF2B5EF4-FFF2-40B4-BE49-F238E27FC236}">
              <a16:creationId xmlns:a16="http://schemas.microsoft.com/office/drawing/2014/main" id="{00000000-0008-0000-0800-00003D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30" name="Text Box 2">
          <a:extLst>
            <a:ext uri="{FF2B5EF4-FFF2-40B4-BE49-F238E27FC236}">
              <a16:creationId xmlns:a16="http://schemas.microsoft.com/office/drawing/2014/main" id="{00000000-0008-0000-0800-00003E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31" name="Text Box 2">
          <a:extLst>
            <a:ext uri="{FF2B5EF4-FFF2-40B4-BE49-F238E27FC236}">
              <a16:creationId xmlns:a16="http://schemas.microsoft.com/office/drawing/2014/main" id="{00000000-0008-0000-0800-00003F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25</xdr:row>
      <xdr:rowOff>9525</xdr:rowOff>
    </xdr:to>
    <xdr:sp macro="" textlink="">
      <xdr:nvSpPr>
        <xdr:cNvPr id="832" name="Text Box 2">
          <a:extLst>
            <a:ext uri="{FF2B5EF4-FFF2-40B4-BE49-F238E27FC236}">
              <a16:creationId xmlns:a16="http://schemas.microsoft.com/office/drawing/2014/main" id="{00000000-0008-0000-0800-000040030000}"/>
            </a:ext>
          </a:extLst>
        </xdr:cNvPr>
        <xdr:cNvSpPr txBox="1">
          <a:spLocks noChangeArrowheads="1"/>
        </xdr:cNvSpPr>
      </xdr:nvSpPr>
      <xdr:spPr bwMode="auto">
        <a:xfrm>
          <a:off x="3419475" y="6372225"/>
          <a:ext cx="2762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30</xdr:row>
      <xdr:rowOff>9525</xdr:rowOff>
    </xdr:to>
    <xdr:sp macro="" textlink="">
      <xdr:nvSpPr>
        <xdr:cNvPr id="833" name="Text Box 2">
          <a:extLst>
            <a:ext uri="{FF2B5EF4-FFF2-40B4-BE49-F238E27FC236}">
              <a16:creationId xmlns:a16="http://schemas.microsoft.com/office/drawing/2014/main" id="{00000000-0008-0000-0800-000041030000}"/>
            </a:ext>
          </a:extLst>
        </xdr:cNvPr>
        <xdr:cNvSpPr txBox="1">
          <a:spLocks noChangeArrowheads="1"/>
        </xdr:cNvSpPr>
      </xdr:nvSpPr>
      <xdr:spPr bwMode="auto">
        <a:xfrm>
          <a:off x="3419475" y="6372225"/>
          <a:ext cx="276225"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30</xdr:row>
      <xdr:rowOff>9525</xdr:rowOff>
    </xdr:to>
    <xdr:sp macro="" textlink="">
      <xdr:nvSpPr>
        <xdr:cNvPr id="834" name="Text Box 2">
          <a:extLst>
            <a:ext uri="{FF2B5EF4-FFF2-40B4-BE49-F238E27FC236}">
              <a16:creationId xmlns:a16="http://schemas.microsoft.com/office/drawing/2014/main" id="{00000000-0008-0000-0800-000042030000}"/>
            </a:ext>
          </a:extLst>
        </xdr:cNvPr>
        <xdr:cNvSpPr txBox="1">
          <a:spLocks noChangeArrowheads="1"/>
        </xdr:cNvSpPr>
      </xdr:nvSpPr>
      <xdr:spPr bwMode="auto">
        <a:xfrm>
          <a:off x="3419475" y="6372225"/>
          <a:ext cx="276225"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35" name="Text Box 2">
          <a:extLst>
            <a:ext uri="{FF2B5EF4-FFF2-40B4-BE49-F238E27FC236}">
              <a16:creationId xmlns:a16="http://schemas.microsoft.com/office/drawing/2014/main" id="{00000000-0008-0000-0800-000043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36" name="Text Box 2">
          <a:extLst>
            <a:ext uri="{FF2B5EF4-FFF2-40B4-BE49-F238E27FC236}">
              <a16:creationId xmlns:a16="http://schemas.microsoft.com/office/drawing/2014/main" id="{00000000-0008-0000-0800-000044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37" name="Text Box 2">
          <a:extLst>
            <a:ext uri="{FF2B5EF4-FFF2-40B4-BE49-F238E27FC236}">
              <a16:creationId xmlns:a16="http://schemas.microsoft.com/office/drawing/2014/main" id="{00000000-0008-0000-0800-000045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38" name="Text Box 2">
          <a:extLst>
            <a:ext uri="{FF2B5EF4-FFF2-40B4-BE49-F238E27FC236}">
              <a16:creationId xmlns:a16="http://schemas.microsoft.com/office/drawing/2014/main" id="{00000000-0008-0000-0800-000046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39" name="Text Box 2">
          <a:extLst>
            <a:ext uri="{FF2B5EF4-FFF2-40B4-BE49-F238E27FC236}">
              <a16:creationId xmlns:a16="http://schemas.microsoft.com/office/drawing/2014/main" id="{00000000-0008-0000-0800-000047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40" name="Text Box 2">
          <a:extLst>
            <a:ext uri="{FF2B5EF4-FFF2-40B4-BE49-F238E27FC236}">
              <a16:creationId xmlns:a16="http://schemas.microsoft.com/office/drawing/2014/main" id="{00000000-0008-0000-0800-000048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41" name="Text Box 2">
          <a:extLst>
            <a:ext uri="{FF2B5EF4-FFF2-40B4-BE49-F238E27FC236}">
              <a16:creationId xmlns:a16="http://schemas.microsoft.com/office/drawing/2014/main" id="{00000000-0008-0000-0800-000049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42" name="Text Box 2">
          <a:extLst>
            <a:ext uri="{FF2B5EF4-FFF2-40B4-BE49-F238E27FC236}">
              <a16:creationId xmlns:a16="http://schemas.microsoft.com/office/drawing/2014/main" id="{00000000-0008-0000-0800-00004A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843" name="Text Box 2">
          <a:extLst>
            <a:ext uri="{FF2B5EF4-FFF2-40B4-BE49-F238E27FC236}">
              <a16:creationId xmlns:a16="http://schemas.microsoft.com/office/drawing/2014/main" id="{00000000-0008-0000-0800-00004B030000}"/>
            </a:ext>
          </a:extLst>
        </xdr:cNvPr>
        <xdr:cNvSpPr txBox="1">
          <a:spLocks noChangeArrowheads="1"/>
        </xdr:cNvSpPr>
      </xdr:nvSpPr>
      <xdr:spPr bwMode="auto">
        <a:xfrm>
          <a:off x="3419475" y="6372225"/>
          <a:ext cx="2762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32</xdr:row>
      <xdr:rowOff>38100</xdr:rowOff>
    </xdr:to>
    <xdr:sp macro="" textlink="">
      <xdr:nvSpPr>
        <xdr:cNvPr id="844" name="Text Box 2">
          <a:extLst>
            <a:ext uri="{FF2B5EF4-FFF2-40B4-BE49-F238E27FC236}">
              <a16:creationId xmlns:a16="http://schemas.microsoft.com/office/drawing/2014/main" id="{00000000-0008-0000-0800-00004C030000}"/>
            </a:ext>
          </a:extLst>
        </xdr:cNvPr>
        <xdr:cNvSpPr txBox="1">
          <a:spLocks noChangeArrowheads="1"/>
        </xdr:cNvSpPr>
      </xdr:nvSpPr>
      <xdr:spPr bwMode="auto">
        <a:xfrm>
          <a:off x="3419475" y="6372225"/>
          <a:ext cx="27622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45" name="Text Box 2">
          <a:extLst>
            <a:ext uri="{FF2B5EF4-FFF2-40B4-BE49-F238E27FC236}">
              <a16:creationId xmlns:a16="http://schemas.microsoft.com/office/drawing/2014/main" id="{00000000-0008-0000-0800-00004D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46" name="Text Box 2">
          <a:extLst>
            <a:ext uri="{FF2B5EF4-FFF2-40B4-BE49-F238E27FC236}">
              <a16:creationId xmlns:a16="http://schemas.microsoft.com/office/drawing/2014/main" id="{00000000-0008-0000-0800-00004E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47" name="Text Box 2">
          <a:extLst>
            <a:ext uri="{FF2B5EF4-FFF2-40B4-BE49-F238E27FC236}">
              <a16:creationId xmlns:a16="http://schemas.microsoft.com/office/drawing/2014/main" id="{00000000-0008-0000-0800-00004F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48" name="Text Box 2">
          <a:extLst>
            <a:ext uri="{FF2B5EF4-FFF2-40B4-BE49-F238E27FC236}">
              <a16:creationId xmlns:a16="http://schemas.microsoft.com/office/drawing/2014/main" id="{00000000-0008-0000-0800-000050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49" name="Text Box 2">
          <a:extLst>
            <a:ext uri="{FF2B5EF4-FFF2-40B4-BE49-F238E27FC236}">
              <a16:creationId xmlns:a16="http://schemas.microsoft.com/office/drawing/2014/main" id="{00000000-0008-0000-0800-000051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50" name="Text Box 2">
          <a:extLst>
            <a:ext uri="{FF2B5EF4-FFF2-40B4-BE49-F238E27FC236}">
              <a16:creationId xmlns:a16="http://schemas.microsoft.com/office/drawing/2014/main" id="{00000000-0008-0000-0800-000052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51" name="Text Box 2">
          <a:extLst>
            <a:ext uri="{FF2B5EF4-FFF2-40B4-BE49-F238E27FC236}">
              <a16:creationId xmlns:a16="http://schemas.microsoft.com/office/drawing/2014/main" id="{00000000-0008-0000-0800-000053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52" name="Text Box 2">
          <a:extLst>
            <a:ext uri="{FF2B5EF4-FFF2-40B4-BE49-F238E27FC236}">
              <a16:creationId xmlns:a16="http://schemas.microsoft.com/office/drawing/2014/main" id="{00000000-0008-0000-0800-000054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53" name="Text Box 2">
          <a:extLst>
            <a:ext uri="{FF2B5EF4-FFF2-40B4-BE49-F238E27FC236}">
              <a16:creationId xmlns:a16="http://schemas.microsoft.com/office/drawing/2014/main" id="{00000000-0008-0000-0800-000055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54" name="Text Box 2">
          <a:extLst>
            <a:ext uri="{FF2B5EF4-FFF2-40B4-BE49-F238E27FC236}">
              <a16:creationId xmlns:a16="http://schemas.microsoft.com/office/drawing/2014/main" id="{00000000-0008-0000-0800-000056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55" name="Text Box 2">
          <a:extLst>
            <a:ext uri="{FF2B5EF4-FFF2-40B4-BE49-F238E27FC236}">
              <a16:creationId xmlns:a16="http://schemas.microsoft.com/office/drawing/2014/main" id="{00000000-0008-0000-0800-000057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56" name="Text Box 2">
          <a:extLst>
            <a:ext uri="{FF2B5EF4-FFF2-40B4-BE49-F238E27FC236}">
              <a16:creationId xmlns:a16="http://schemas.microsoft.com/office/drawing/2014/main" id="{00000000-0008-0000-0800-000058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57" name="Text Box 2">
          <a:extLst>
            <a:ext uri="{FF2B5EF4-FFF2-40B4-BE49-F238E27FC236}">
              <a16:creationId xmlns:a16="http://schemas.microsoft.com/office/drawing/2014/main" id="{00000000-0008-0000-0800-000059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58" name="Text Box 2">
          <a:extLst>
            <a:ext uri="{FF2B5EF4-FFF2-40B4-BE49-F238E27FC236}">
              <a16:creationId xmlns:a16="http://schemas.microsoft.com/office/drawing/2014/main" id="{00000000-0008-0000-0800-00005A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27</xdr:row>
      <xdr:rowOff>66675</xdr:rowOff>
    </xdr:to>
    <xdr:sp macro="" textlink="">
      <xdr:nvSpPr>
        <xdr:cNvPr id="859" name="Text Box 2">
          <a:extLst>
            <a:ext uri="{FF2B5EF4-FFF2-40B4-BE49-F238E27FC236}">
              <a16:creationId xmlns:a16="http://schemas.microsoft.com/office/drawing/2014/main" id="{00000000-0008-0000-0800-00005B030000}"/>
            </a:ext>
          </a:extLst>
        </xdr:cNvPr>
        <xdr:cNvSpPr txBox="1">
          <a:spLocks noChangeArrowheads="1"/>
        </xdr:cNvSpPr>
      </xdr:nvSpPr>
      <xdr:spPr bwMode="auto">
        <a:xfrm>
          <a:off x="3419475" y="63722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27</xdr:row>
      <xdr:rowOff>66675</xdr:rowOff>
    </xdr:to>
    <xdr:sp macro="" textlink="">
      <xdr:nvSpPr>
        <xdr:cNvPr id="860" name="Text Box 2">
          <a:extLst>
            <a:ext uri="{FF2B5EF4-FFF2-40B4-BE49-F238E27FC236}">
              <a16:creationId xmlns:a16="http://schemas.microsoft.com/office/drawing/2014/main" id="{00000000-0008-0000-0800-00005C030000}"/>
            </a:ext>
          </a:extLst>
        </xdr:cNvPr>
        <xdr:cNvSpPr txBox="1">
          <a:spLocks noChangeArrowheads="1"/>
        </xdr:cNvSpPr>
      </xdr:nvSpPr>
      <xdr:spPr bwMode="auto">
        <a:xfrm>
          <a:off x="3419475" y="63722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61" name="Text Box 2">
          <a:extLst>
            <a:ext uri="{FF2B5EF4-FFF2-40B4-BE49-F238E27FC236}">
              <a16:creationId xmlns:a16="http://schemas.microsoft.com/office/drawing/2014/main" id="{00000000-0008-0000-0800-00005D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62" name="Text Box 2">
          <a:extLst>
            <a:ext uri="{FF2B5EF4-FFF2-40B4-BE49-F238E27FC236}">
              <a16:creationId xmlns:a16="http://schemas.microsoft.com/office/drawing/2014/main" id="{00000000-0008-0000-0800-00005E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27</xdr:row>
      <xdr:rowOff>66675</xdr:rowOff>
    </xdr:to>
    <xdr:sp macro="" textlink="">
      <xdr:nvSpPr>
        <xdr:cNvPr id="863" name="Text Box 2">
          <a:extLst>
            <a:ext uri="{FF2B5EF4-FFF2-40B4-BE49-F238E27FC236}">
              <a16:creationId xmlns:a16="http://schemas.microsoft.com/office/drawing/2014/main" id="{00000000-0008-0000-0800-00005F030000}"/>
            </a:ext>
          </a:extLst>
        </xdr:cNvPr>
        <xdr:cNvSpPr txBox="1">
          <a:spLocks noChangeArrowheads="1"/>
        </xdr:cNvSpPr>
      </xdr:nvSpPr>
      <xdr:spPr bwMode="auto">
        <a:xfrm>
          <a:off x="3419475" y="63722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27</xdr:row>
      <xdr:rowOff>66675</xdr:rowOff>
    </xdr:to>
    <xdr:sp macro="" textlink="">
      <xdr:nvSpPr>
        <xdr:cNvPr id="864" name="Text Box 2">
          <a:extLst>
            <a:ext uri="{FF2B5EF4-FFF2-40B4-BE49-F238E27FC236}">
              <a16:creationId xmlns:a16="http://schemas.microsoft.com/office/drawing/2014/main" id="{00000000-0008-0000-0800-000060030000}"/>
            </a:ext>
          </a:extLst>
        </xdr:cNvPr>
        <xdr:cNvSpPr txBox="1">
          <a:spLocks noChangeArrowheads="1"/>
        </xdr:cNvSpPr>
      </xdr:nvSpPr>
      <xdr:spPr bwMode="auto">
        <a:xfrm>
          <a:off x="3419475" y="6372225"/>
          <a:ext cx="2762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65" name="Text Box 2">
          <a:extLst>
            <a:ext uri="{FF2B5EF4-FFF2-40B4-BE49-F238E27FC236}">
              <a16:creationId xmlns:a16="http://schemas.microsoft.com/office/drawing/2014/main" id="{00000000-0008-0000-0800-000061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66" name="Text Box 2">
          <a:extLst>
            <a:ext uri="{FF2B5EF4-FFF2-40B4-BE49-F238E27FC236}">
              <a16:creationId xmlns:a16="http://schemas.microsoft.com/office/drawing/2014/main" id="{00000000-0008-0000-0800-000062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67" name="Text Box 2">
          <a:extLst>
            <a:ext uri="{FF2B5EF4-FFF2-40B4-BE49-F238E27FC236}">
              <a16:creationId xmlns:a16="http://schemas.microsoft.com/office/drawing/2014/main" id="{00000000-0008-0000-0800-000063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68" name="Text Box 2">
          <a:extLst>
            <a:ext uri="{FF2B5EF4-FFF2-40B4-BE49-F238E27FC236}">
              <a16:creationId xmlns:a16="http://schemas.microsoft.com/office/drawing/2014/main" id="{00000000-0008-0000-0800-000064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69" name="Text Box 2">
          <a:extLst>
            <a:ext uri="{FF2B5EF4-FFF2-40B4-BE49-F238E27FC236}">
              <a16:creationId xmlns:a16="http://schemas.microsoft.com/office/drawing/2014/main" id="{00000000-0008-0000-0800-000065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70" name="Text Box 2">
          <a:extLst>
            <a:ext uri="{FF2B5EF4-FFF2-40B4-BE49-F238E27FC236}">
              <a16:creationId xmlns:a16="http://schemas.microsoft.com/office/drawing/2014/main" id="{00000000-0008-0000-0800-000066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28</xdr:row>
      <xdr:rowOff>104775</xdr:rowOff>
    </xdr:to>
    <xdr:sp macro="" textlink="">
      <xdr:nvSpPr>
        <xdr:cNvPr id="871" name="Text Box 2">
          <a:extLst>
            <a:ext uri="{FF2B5EF4-FFF2-40B4-BE49-F238E27FC236}">
              <a16:creationId xmlns:a16="http://schemas.microsoft.com/office/drawing/2014/main" id="{00000000-0008-0000-0800-000067030000}"/>
            </a:ext>
          </a:extLst>
        </xdr:cNvPr>
        <xdr:cNvSpPr txBox="1">
          <a:spLocks noChangeArrowheads="1"/>
        </xdr:cNvSpPr>
      </xdr:nvSpPr>
      <xdr:spPr bwMode="auto">
        <a:xfrm>
          <a:off x="3419475" y="6372225"/>
          <a:ext cx="2762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28</xdr:row>
      <xdr:rowOff>104775</xdr:rowOff>
    </xdr:to>
    <xdr:sp macro="" textlink="">
      <xdr:nvSpPr>
        <xdr:cNvPr id="872" name="Text Box 2">
          <a:extLst>
            <a:ext uri="{FF2B5EF4-FFF2-40B4-BE49-F238E27FC236}">
              <a16:creationId xmlns:a16="http://schemas.microsoft.com/office/drawing/2014/main" id="{00000000-0008-0000-0800-000068030000}"/>
            </a:ext>
          </a:extLst>
        </xdr:cNvPr>
        <xdr:cNvSpPr txBox="1">
          <a:spLocks noChangeArrowheads="1"/>
        </xdr:cNvSpPr>
      </xdr:nvSpPr>
      <xdr:spPr bwMode="auto">
        <a:xfrm>
          <a:off x="3419475" y="6372225"/>
          <a:ext cx="2762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73" name="Text Box 2">
          <a:extLst>
            <a:ext uri="{FF2B5EF4-FFF2-40B4-BE49-F238E27FC236}">
              <a16:creationId xmlns:a16="http://schemas.microsoft.com/office/drawing/2014/main" id="{00000000-0008-0000-0800-000069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74" name="Text Box 2">
          <a:extLst>
            <a:ext uri="{FF2B5EF4-FFF2-40B4-BE49-F238E27FC236}">
              <a16:creationId xmlns:a16="http://schemas.microsoft.com/office/drawing/2014/main" id="{00000000-0008-0000-0800-00006A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28</xdr:row>
      <xdr:rowOff>104775</xdr:rowOff>
    </xdr:to>
    <xdr:sp macro="" textlink="">
      <xdr:nvSpPr>
        <xdr:cNvPr id="875" name="Text Box 2">
          <a:extLst>
            <a:ext uri="{FF2B5EF4-FFF2-40B4-BE49-F238E27FC236}">
              <a16:creationId xmlns:a16="http://schemas.microsoft.com/office/drawing/2014/main" id="{00000000-0008-0000-0800-00006B030000}"/>
            </a:ext>
          </a:extLst>
        </xdr:cNvPr>
        <xdr:cNvSpPr txBox="1">
          <a:spLocks noChangeArrowheads="1"/>
        </xdr:cNvSpPr>
      </xdr:nvSpPr>
      <xdr:spPr bwMode="auto">
        <a:xfrm>
          <a:off x="3419475" y="6372225"/>
          <a:ext cx="2762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28</xdr:row>
      <xdr:rowOff>104775</xdr:rowOff>
    </xdr:to>
    <xdr:sp macro="" textlink="">
      <xdr:nvSpPr>
        <xdr:cNvPr id="876" name="Text Box 2">
          <a:extLst>
            <a:ext uri="{FF2B5EF4-FFF2-40B4-BE49-F238E27FC236}">
              <a16:creationId xmlns:a16="http://schemas.microsoft.com/office/drawing/2014/main" id="{00000000-0008-0000-0800-00006C030000}"/>
            </a:ext>
          </a:extLst>
        </xdr:cNvPr>
        <xdr:cNvSpPr txBox="1">
          <a:spLocks noChangeArrowheads="1"/>
        </xdr:cNvSpPr>
      </xdr:nvSpPr>
      <xdr:spPr bwMode="auto">
        <a:xfrm>
          <a:off x="3419475" y="6372225"/>
          <a:ext cx="27622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77" name="Text Box 2">
          <a:extLst>
            <a:ext uri="{FF2B5EF4-FFF2-40B4-BE49-F238E27FC236}">
              <a16:creationId xmlns:a16="http://schemas.microsoft.com/office/drawing/2014/main" id="{00000000-0008-0000-0800-00006D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78" name="Text Box 2">
          <a:extLst>
            <a:ext uri="{FF2B5EF4-FFF2-40B4-BE49-F238E27FC236}">
              <a16:creationId xmlns:a16="http://schemas.microsoft.com/office/drawing/2014/main" id="{00000000-0008-0000-0800-00006E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79" name="Text Box 2">
          <a:extLst>
            <a:ext uri="{FF2B5EF4-FFF2-40B4-BE49-F238E27FC236}">
              <a16:creationId xmlns:a16="http://schemas.microsoft.com/office/drawing/2014/main" id="{00000000-0008-0000-0800-00006F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80" name="Text Box 2">
          <a:extLst>
            <a:ext uri="{FF2B5EF4-FFF2-40B4-BE49-F238E27FC236}">
              <a16:creationId xmlns:a16="http://schemas.microsoft.com/office/drawing/2014/main" id="{00000000-0008-0000-0800-000070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81" name="Text Box 2">
          <a:extLst>
            <a:ext uri="{FF2B5EF4-FFF2-40B4-BE49-F238E27FC236}">
              <a16:creationId xmlns:a16="http://schemas.microsoft.com/office/drawing/2014/main" id="{00000000-0008-0000-0800-000071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82" name="Text Box 2">
          <a:extLst>
            <a:ext uri="{FF2B5EF4-FFF2-40B4-BE49-F238E27FC236}">
              <a16:creationId xmlns:a16="http://schemas.microsoft.com/office/drawing/2014/main" id="{00000000-0008-0000-0800-000072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83" name="Text Box 2">
          <a:extLst>
            <a:ext uri="{FF2B5EF4-FFF2-40B4-BE49-F238E27FC236}">
              <a16:creationId xmlns:a16="http://schemas.microsoft.com/office/drawing/2014/main" id="{00000000-0008-0000-0800-000073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84" name="Text Box 2">
          <a:extLst>
            <a:ext uri="{FF2B5EF4-FFF2-40B4-BE49-F238E27FC236}">
              <a16:creationId xmlns:a16="http://schemas.microsoft.com/office/drawing/2014/main" id="{00000000-0008-0000-0800-000074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85" name="Text Box 2">
          <a:extLst>
            <a:ext uri="{FF2B5EF4-FFF2-40B4-BE49-F238E27FC236}">
              <a16:creationId xmlns:a16="http://schemas.microsoft.com/office/drawing/2014/main" id="{00000000-0008-0000-0800-000075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86" name="Text Box 2">
          <a:extLst>
            <a:ext uri="{FF2B5EF4-FFF2-40B4-BE49-F238E27FC236}">
              <a16:creationId xmlns:a16="http://schemas.microsoft.com/office/drawing/2014/main" id="{00000000-0008-0000-0800-000076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87" name="Text Box 2">
          <a:extLst>
            <a:ext uri="{FF2B5EF4-FFF2-40B4-BE49-F238E27FC236}">
              <a16:creationId xmlns:a16="http://schemas.microsoft.com/office/drawing/2014/main" id="{00000000-0008-0000-0800-000077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88" name="Text Box 2">
          <a:extLst>
            <a:ext uri="{FF2B5EF4-FFF2-40B4-BE49-F238E27FC236}">
              <a16:creationId xmlns:a16="http://schemas.microsoft.com/office/drawing/2014/main" id="{00000000-0008-0000-0800-000078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89" name="Text Box 2">
          <a:extLst>
            <a:ext uri="{FF2B5EF4-FFF2-40B4-BE49-F238E27FC236}">
              <a16:creationId xmlns:a16="http://schemas.microsoft.com/office/drawing/2014/main" id="{00000000-0008-0000-0800-000079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90" name="Text Box 2">
          <a:extLst>
            <a:ext uri="{FF2B5EF4-FFF2-40B4-BE49-F238E27FC236}">
              <a16:creationId xmlns:a16="http://schemas.microsoft.com/office/drawing/2014/main" id="{00000000-0008-0000-0800-00007A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91" name="Text Box 2">
          <a:extLst>
            <a:ext uri="{FF2B5EF4-FFF2-40B4-BE49-F238E27FC236}">
              <a16:creationId xmlns:a16="http://schemas.microsoft.com/office/drawing/2014/main" id="{00000000-0008-0000-0800-00007B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92" name="Text Box 2">
          <a:extLst>
            <a:ext uri="{FF2B5EF4-FFF2-40B4-BE49-F238E27FC236}">
              <a16:creationId xmlns:a16="http://schemas.microsoft.com/office/drawing/2014/main" id="{00000000-0008-0000-0800-00007C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93" name="Text Box 2">
          <a:extLst>
            <a:ext uri="{FF2B5EF4-FFF2-40B4-BE49-F238E27FC236}">
              <a16:creationId xmlns:a16="http://schemas.microsoft.com/office/drawing/2014/main" id="{00000000-0008-0000-0800-00007D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94" name="Text Box 2">
          <a:extLst>
            <a:ext uri="{FF2B5EF4-FFF2-40B4-BE49-F238E27FC236}">
              <a16:creationId xmlns:a16="http://schemas.microsoft.com/office/drawing/2014/main" id="{00000000-0008-0000-0800-00007E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95" name="Text Box 2">
          <a:extLst>
            <a:ext uri="{FF2B5EF4-FFF2-40B4-BE49-F238E27FC236}">
              <a16:creationId xmlns:a16="http://schemas.microsoft.com/office/drawing/2014/main" id="{00000000-0008-0000-0800-00007F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96" name="Text Box 2">
          <a:extLst>
            <a:ext uri="{FF2B5EF4-FFF2-40B4-BE49-F238E27FC236}">
              <a16:creationId xmlns:a16="http://schemas.microsoft.com/office/drawing/2014/main" id="{00000000-0008-0000-0800-000080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97" name="Text Box 2">
          <a:extLst>
            <a:ext uri="{FF2B5EF4-FFF2-40B4-BE49-F238E27FC236}">
              <a16:creationId xmlns:a16="http://schemas.microsoft.com/office/drawing/2014/main" id="{00000000-0008-0000-0800-000081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98" name="Text Box 2">
          <a:extLst>
            <a:ext uri="{FF2B5EF4-FFF2-40B4-BE49-F238E27FC236}">
              <a16:creationId xmlns:a16="http://schemas.microsoft.com/office/drawing/2014/main" id="{00000000-0008-0000-0800-000082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899" name="Text Box 2">
          <a:extLst>
            <a:ext uri="{FF2B5EF4-FFF2-40B4-BE49-F238E27FC236}">
              <a16:creationId xmlns:a16="http://schemas.microsoft.com/office/drawing/2014/main" id="{00000000-0008-0000-0800-000083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24</xdr:row>
      <xdr:rowOff>47625</xdr:rowOff>
    </xdr:to>
    <xdr:sp macro="" textlink="">
      <xdr:nvSpPr>
        <xdr:cNvPr id="900" name="Text Box 2">
          <a:extLst>
            <a:ext uri="{FF2B5EF4-FFF2-40B4-BE49-F238E27FC236}">
              <a16:creationId xmlns:a16="http://schemas.microsoft.com/office/drawing/2014/main" id="{00000000-0008-0000-0800-000084030000}"/>
            </a:ext>
          </a:extLst>
        </xdr:cNvPr>
        <xdr:cNvSpPr txBox="1">
          <a:spLocks noChangeArrowheads="1"/>
        </xdr:cNvSpPr>
      </xdr:nvSpPr>
      <xdr:spPr bwMode="auto">
        <a:xfrm>
          <a:off x="3419475" y="6372225"/>
          <a:ext cx="27622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24</xdr:row>
      <xdr:rowOff>47625</xdr:rowOff>
    </xdr:to>
    <xdr:sp macro="" textlink="">
      <xdr:nvSpPr>
        <xdr:cNvPr id="901" name="Text Box 2">
          <a:extLst>
            <a:ext uri="{FF2B5EF4-FFF2-40B4-BE49-F238E27FC236}">
              <a16:creationId xmlns:a16="http://schemas.microsoft.com/office/drawing/2014/main" id="{00000000-0008-0000-0800-000085030000}"/>
            </a:ext>
          </a:extLst>
        </xdr:cNvPr>
        <xdr:cNvSpPr txBox="1">
          <a:spLocks noChangeArrowheads="1"/>
        </xdr:cNvSpPr>
      </xdr:nvSpPr>
      <xdr:spPr bwMode="auto">
        <a:xfrm>
          <a:off x="3419475" y="6372225"/>
          <a:ext cx="27622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24</xdr:row>
      <xdr:rowOff>47625</xdr:rowOff>
    </xdr:to>
    <xdr:sp macro="" textlink="">
      <xdr:nvSpPr>
        <xdr:cNvPr id="902" name="Text Box 2">
          <a:extLst>
            <a:ext uri="{FF2B5EF4-FFF2-40B4-BE49-F238E27FC236}">
              <a16:creationId xmlns:a16="http://schemas.microsoft.com/office/drawing/2014/main" id="{00000000-0008-0000-0800-000086030000}"/>
            </a:ext>
          </a:extLst>
        </xdr:cNvPr>
        <xdr:cNvSpPr txBox="1">
          <a:spLocks noChangeArrowheads="1"/>
        </xdr:cNvSpPr>
      </xdr:nvSpPr>
      <xdr:spPr bwMode="auto">
        <a:xfrm>
          <a:off x="3419475" y="6372225"/>
          <a:ext cx="27622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24</xdr:row>
      <xdr:rowOff>47625</xdr:rowOff>
    </xdr:to>
    <xdr:sp macro="" textlink="">
      <xdr:nvSpPr>
        <xdr:cNvPr id="903" name="Text Box 2">
          <a:extLst>
            <a:ext uri="{FF2B5EF4-FFF2-40B4-BE49-F238E27FC236}">
              <a16:creationId xmlns:a16="http://schemas.microsoft.com/office/drawing/2014/main" id="{00000000-0008-0000-0800-000087030000}"/>
            </a:ext>
          </a:extLst>
        </xdr:cNvPr>
        <xdr:cNvSpPr txBox="1">
          <a:spLocks noChangeArrowheads="1"/>
        </xdr:cNvSpPr>
      </xdr:nvSpPr>
      <xdr:spPr bwMode="auto">
        <a:xfrm>
          <a:off x="3419475" y="6372225"/>
          <a:ext cx="27622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904" name="Text Box 2">
          <a:extLst>
            <a:ext uri="{FF2B5EF4-FFF2-40B4-BE49-F238E27FC236}">
              <a16:creationId xmlns:a16="http://schemas.microsoft.com/office/drawing/2014/main" id="{00000000-0008-0000-0800-000088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905" name="Text Box 2">
          <a:extLst>
            <a:ext uri="{FF2B5EF4-FFF2-40B4-BE49-F238E27FC236}">
              <a16:creationId xmlns:a16="http://schemas.microsoft.com/office/drawing/2014/main" id="{00000000-0008-0000-0800-000089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906" name="Text Box 2">
          <a:extLst>
            <a:ext uri="{FF2B5EF4-FFF2-40B4-BE49-F238E27FC236}">
              <a16:creationId xmlns:a16="http://schemas.microsoft.com/office/drawing/2014/main" id="{00000000-0008-0000-0800-00008A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16</xdr:row>
      <xdr:rowOff>0</xdr:rowOff>
    </xdr:from>
    <xdr:to>
      <xdr:col>6</xdr:col>
      <xdr:colOff>276225</xdr:colOff>
      <xdr:row>26</xdr:row>
      <xdr:rowOff>133350</xdr:rowOff>
    </xdr:to>
    <xdr:sp macro="" textlink="">
      <xdr:nvSpPr>
        <xdr:cNvPr id="907" name="Text Box 2">
          <a:extLst>
            <a:ext uri="{FF2B5EF4-FFF2-40B4-BE49-F238E27FC236}">
              <a16:creationId xmlns:a16="http://schemas.microsoft.com/office/drawing/2014/main" id="{00000000-0008-0000-0800-00008B030000}"/>
            </a:ext>
          </a:extLst>
        </xdr:cNvPr>
        <xdr:cNvSpPr txBox="1">
          <a:spLocks noChangeArrowheads="1"/>
        </xdr:cNvSpPr>
      </xdr:nvSpPr>
      <xdr:spPr bwMode="auto">
        <a:xfrm>
          <a:off x="3419475" y="6372225"/>
          <a:ext cx="2762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12</xdr:row>
      <xdr:rowOff>0</xdr:rowOff>
    </xdr:from>
    <xdr:to>
      <xdr:col>6</xdr:col>
      <xdr:colOff>276225</xdr:colOff>
      <xdr:row>16</xdr:row>
      <xdr:rowOff>2240</xdr:rowOff>
    </xdr:to>
    <xdr:sp macro="" textlink="">
      <xdr:nvSpPr>
        <xdr:cNvPr id="908" name="Text Box 2">
          <a:extLst>
            <a:ext uri="{FF2B5EF4-FFF2-40B4-BE49-F238E27FC236}">
              <a16:creationId xmlns:a16="http://schemas.microsoft.com/office/drawing/2014/main" id="{00000000-0008-0000-0800-00008C030000}"/>
            </a:ext>
          </a:extLst>
        </xdr:cNvPr>
        <xdr:cNvSpPr txBox="1">
          <a:spLocks noChangeArrowheads="1"/>
        </xdr:cNvSpPr>
      </xdr:nvSpPr>
      <xdr:spPr bwMode="auto">
        <a:xfrm>
          <a:off x="3419475" y="4086225"/>
          <a:ext cx="276225" cy="228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12</xdr:row>
      <xdr:rowOff>0</xdr:rowOff>
    </xdr:from>
    <xdr:to>
      <xdr:col>6</xdr:col>
      <xdr:colOff>276225</xdr:colOff>
      <xdr:row>16</xdr:row>
      <xdr:rowOff>2240</xdr:rowOff>
    </xdr:to>
    <xdr:sp macro="" textlink="">
      <xdr:nvSpPr>
        <xdr:cNvPr id="909" name="Text Box 2">
          <a:extLst>
            <a:ext uri="{FF2B5EF4-FFF2-40B4-BE49-F238E27FC236}">
              <a16:creationId xmlns:a16="http://schemas.microsoft.com/office/drawing/2014/main" id="{00000000-0008-0000-0800-00008D030000}"/>
            </a:ext>
          </a:extLst>
        </xdr:cNvPr>
        <xdr:cNvSpPr txBox="1">
          <a:spLocks noChangeArrowheads="1"/>
        </xdr:cNvSpPr>
      </xdr:nvSpPr>
      <xdr:spPr bwMode="auto">
        <a:xfrm>
          <a:off x="3419475" y="4086225"/>
          <a:ext cx="276225" cy="228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12</xdr:row>
      <xdr:rowOff>0</xdr:rowOff>
    </xdr:from>
    <xdr:to>
      <xdr:col>6</xdr:col>
      <xdr:colOff>276225</xdr:colOff>
      <xdr:row>16</xdr:row>
      <xdr:rowOff>2240</xdr:rowOff>
    </xdr:to>
    <xdr:sp macro="" textlink="">
      <xdr:nvSpPr>
        <xdr:cNvPr id="910" name="Text Box 2">
          <a:extLst>
            <a:ext uri="{FF2B5EF4-FFF2-40B4-BE49-F238E27FC236}">
              <a16:creationId xmlns:a16="http://schemas.microsoft.com/office/drawing/2014/main" id="{00000000-0008-0000-0800-00008E030000}"/>
            </a:ext>
          </a:extLst>
        </xdr:cNvPr>
        <xdr:cNvSpPr txBox="1">
          <a:spLocks noChangeArrowheads="1"/>
        </xdr:cNvSpPr>
      </xdr:nvSpPr>
      <xdr:spPr bwMode="auto">
        <a:xfrm>
          <a:off x="3419475" y="4086225"/>
          <a:ext cx="276225" cy="228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12</xdr:row>
      <xdr:rowOff>0</xdr:rowOff>
    </xdr:from>
    <xdr:to>
      <xdr:col>6</xdr:col>
      <xdr:colOff>276225</xdr:colOff>
      <xdr:row>16</xdr:row>
      <xdr:rowOff>2240</xdr:rowOff>
    </xdr:to>
    <xdr:sp macro="" textlink="">
      <xdr:nvSpPr>
        <xdr:cNvPr id="911" name="Text Box 2">
          <a:extLst>
            <a:ext uri="{FF2B5EF4-FFF2-40B4-BE49-F238E27FC236}">
              <a16:creationId xmlns:a16="http://schemas.microsoft.com/office/drawing/2014/main" id="{00000000-0008-0000-0800-00008F030000}"/>
            </a:ext>
          </a:extLst>
        </xdr:cNvPr>
        <xdr:cNvSpPr txBox="1">
          <a:spLocks noChangeArrowheads="1"/>
        </xdr:cNvSpPr>
      </xdr:nvSpPr>
      <xdr:spPr bwMode="auto">
        <a:xfrm>
          <a:off x="3419475" y="4086225"/>
          <a:ext cx="276225" cy="228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13</xdr:row>
      <xdr:rowOff>0</xdr:rowOff>
    </xdr:from>
    <xdr:to>
      <xdr:col>6</xdr:col>
      <xdr:colOff>276225</xdr:colOff>
      <xdr:row>16</xdr:row>
      <xdr:rowOff>4482</xdr:rowOff>
    </xdr:to>
    <xdr:sp macro="" textlink="">
      <xdr:nvSpPr>
        <xdr:cNvPr id="912" name="Text Box 2">
          <a:extLst>
            <a:ext uri="{FF2B5EF4-FFF2-40B4-BE49-F238E27FC236}">
              <a16:creationId xmlns:a16="http://schemas.microsoft.com/office/drawing/2014/main" id="{00000000-0008-0000-0800-000090030000}"/>
            </a:ext>
          </a:extLst>
        </xdr:cNvPr>
        <xdr:cNvSpPr txBox="1">
          <a:spLocks noChangeArrowheads="1"/>
        </xdr:cNvSpPr>
      </xdr:nvSpPr>
      <xdr:spPr bwMode="auto">
        <a:xfrm>
          <a:off x="3419475" y="4876800"/>
          <a:ext cx="276225" cy="1499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13</xdr:row>
      <xdr:rowOff>0</xdr:rowOff>
    </xdr:from>
    <xdr:to>
      <xdr:col>6</xdr:col>
      <xdr:colOff>276225</xdr:colOff>
      <xdr:row>16</xdr:row>
      <xdr:rowOff>4482</xdr:rowOff>
    </xdr:to>
    <xdr:sp macro="" textlink="">
      <xdr:nvSpPr>
        <xdr:cNvPr id="913" name="Text Box 2">
          <a:extLst>
            <a:ext uri="{FF2B5EF4-FFF2-40B4-BE49-F238E27FC236}">
              <a16:creationId xmlns:a16="http://schemas.microsoft.com/office/drawing/2014/main" id="{00000000-0008-0000-0800-000091030000}"/>
            </a:ext>
          </a:extLst>
        </xdr:cNvPr>
        <xdr:cNvSpPr txBox="1">
          <a:spLocks noChangeArrowheads="1"/>
        </xdr:cNvSpPr>
      </xdr:nvSpPr>
      <xdr:spPr bwMode="auto">
        <a:xfrm>
          <a:off x="3419475" y="4876800"/>
          <a:ext cx="276225" cy="1499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13</xdr:row>
      <xdr:rowOff>0</xdr:rowOff>
    </xdr:from>
    <xdr:to>
      <xdr:col>6</xdr:col>
      <xdr:colOff>276225</xdr:colOff>
      <xdr:row>16</xdr:row>
      <xdr:rowOff>4482</xdr:rowOff>
    </xdr:to>
    <xdr:sp macro="" textlink="">
      <xdr:nvSpPr>
        <xdr:cNvPr id="914" name="Text Box 2">
          <a:extLst>
            <a:ext uri="{FF2B5EF4-FFF2-40B4-BE49-F238E27FC236}">
              <a16:creationId xmlns:a16="http://schemas.microsoft.com/office/drawing/2014/main" id="{00000000-0008-0000-0800-000092030000}"/>
            </a:ext>
          </a:extLst>
        </xdr:cNvPr>
        <xdr:cNvSpPr txBox="1">
          <a:spLocks noChangeArrowheads="1"/>
        </xdr:cNvSpPr>
      </xdr:nvSpPr>
      <xdr:spPr bwMode="auto">
        <a:xfrm>
          <a:off x="3419475" y="4876800"/>
          <a:ext cx="276225" cy="1499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1981200</xdr:colOff>
      <xdr:row>13</xdr:row>
      <xdr:rowOff>0</xdr:rowOff>
    </xdr:from>
    <xdr:to>
      <xdr:col>6</xdr:col>
      <xdr:colOff>276225</xdr:colOff>
      <xdr:row>16</xdr:row>
      <xdr:rowOff>4482</xdr:rowOff>
    </xdr:to>
    <xdr:sp macro="" textlink="">
      <xdr:nvSpPr>
        <xdr:cNvPr id="915" name="Text Box 2">
          <a:extLst>
            <a:ext uri="{FF2B5EF4-FFF2-40B4-BE49-F238E27FC236}">
              <a16:creationId xmlns:a16="http://schemas.microsoft.com/office/drawing/2014/main" id="{00000000-0008-0000-0800-000093030000}"/>
            </a:ext>
          </a:extLst>
        </xdr:cNvPr>
        <xdr:cNvSpPr txBox="1">
          <a:spLocks noChangeArrowheads="1"/>
        </xdr:cNvSpPr>
      </xdr:nvSpPr>
      <xdr:spPr bwMode="auto">
        <a:xfrm>
          <a:off x="3419475" y="4876800"/>
          <a:ext cx="276225" cy="1499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ropbox\2.%20PH&#210;NG%20T&#7892;NG%20H&#7906;P\N&#258;M%202021\6.%20PHAN%20B&#7892;%20V&#7888;N%202022%20VA%20TRUNG%20H&#7840;N\TRUNG%20H&#7840;N%202021-2025%20NGAN%20S&#193;CH%20T&#7880;NH\1.KH%20V&#212;N%202021\3.%20KH%202021%20NS&#272;P%20tr&#236;nh%20UBND%20t&#7881;nh%20ng&#224;y%2003.12%20giao%20v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HANH%20PC\Google%20Drive\1VANPHONG\3.THEO%20D&#213;I%20V&#7888;N%20V&#192;%20D&#7920;%20&#193;N\THEO%20D&#213;I%20V&#7888;N\1.%20B&#7842;NG%20T&#7892;NG%20H&#7906;P%20V&#7888;N\NG&#194;N%20S&#193;CH%20T&#7880;NH\1.%20V&#7889;n%20ng&#226;n%20s&#225;ch%20t&#7881;nh%20F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IEN DAT"/>
      <sheetName val="1NGUON"/>
      <sheetName val="2CO CAU"/>
      <sheetName val="3PBO HUYEN"/>
      <sheetName val="3PBO HUYEN (2022)"/>
      <sheetName val="3PBO HUYEN (2021)-2025"/>
      <sheetName val="4DMPL"/>
      <sheetName val="4.1KHCN "/>
      <sheetName val="4.2GDĐT"/>
      <sheetName val="4.3Y TẾ"/>
      <sheetName val="4.4NỢ XDCB"/>
      <sheetName val="4.5ODA"/>
      <sheetName val="4.6TRONG DIEM"/>
      <sheetName val="4.7CHUYEN TIEP"/>
      <sheetName val="PL-CV"/>
      <sheetName val="PL-QĐ"/>
      <sheetName val="ODAKH NSNN"/>
      <sheetName val="NC07 TH TPCP"/>
      <sheetName val="NC08 TPCP KH"/>
      <sheetName val="NC11 PPP"/>
      <sheetName val="BM18 BC nam DP"/>
      <sheetName val="Quy2THDP"/>
      <sheetName val="Quy2TPCPDP"/>
      <sheetName val="Quy2von khac Dp"/>
    </sheetNames>
    <sheetDataSet>
      <sheetData sheetId="0">
        <row r="7">
          <cell r="B7" t="str">
            <v>TỔNG CỘNG</v>
          </cell>
          <cell r="C7">
            <v>0</v>
          </cell>
          <cell r="D7">
            <v>0</v>
          </cell>
          <cell r="E7">
            <v>0</v>
          </cell>
          <cell r="F7">
            <v>0</v>
          </cell>
          <cell r="G7">
            <v>0</v>
          </cell>
          <cell r="H7">
            <v>0</v>
          </cell>
          <cell r="I7">
            <v>0</v>
          </cell>
          <cell r="J7">
            <v>0</v>
          </cell>
          <cell r="K7">
            <v>0</v>
          </cell>
          <cell r="L7">
            <v>0</v>
          </cell>
          <cell r="M7">
            <v>0</v>
          </cell>
          <cell r="N7">
            <v>6753915.0562222218</v>
          </cell>
          <cell r="O7">
            <v>943034</v>
          </cell>
          <cell r="P7">
            <v>3675823.0762222223</v>
          </cell>
          <cell r="Q7">
            <v>1965207</v>
          </cell>
          <cell r="R7">
            <v>259978</v>
          </cell>
          <cell r="S7">
            <v>939409</v>
          </cell>
          <cell r="T7">
            <v>2156357.21</v>
          </cell>
          <cell r="U7">
            <v>1496696.9</v>
          </cell>
          <cell r="V7">
            <v>0</v>
          </cell>
          <cell r="W7">
            <v>737257.40000000014</v>
          </cell>
          <cell r="X7">
            <v>0</v>
          </cell>
          <cell r="Y7">
            <v>0</v>
          </cell>
          <cell r="Z7">
            <v>0</v>
          </cell>
          <cell r="AA7">
            <v>2687931.6</v>
          </cell>
          <cell r="AB7">
            <v>897414.6</v>
          </cell>
          <cell r="AC7">
            <v>1569170.6</v>
          </cell>
          <cell r="AD7">
            <v>2296822.61</v>
          </cell>
          <cell r="AE7">
            <v>1131898.4100000001</v>
          </cell>
          <cell r="AF7">
            <v>524131.6</v>
          </cell>
          <cell r="AG7">
            <v>0</v>
          </cell>
          <cell r="AH7">
            <v>0</v>
          </cell>
          <cell r="AI7">
            <v>0</v>
          </cell>
          <cell r="AJ7">
            <v>0</v>
          </cell>
          <cell r="AK7">
            <v>0</v>
          </cell>
          <cell r="AL7">
            <v>0</v>
          </cell>
          <cell r="AM7">
            <v>0</v>
          </cell>
          <cell r="AN7" t="e">
            <v>#REF!</v>
          </cell>
          <cell r="AQ7">
            <v>0</v>
          </cell>
          <cell r="AR7">
            <v>0</v>
          </cell>
          <cell r="AS7">
            <v>0</v>
          </cell>
        </row>
        <row r="8">
          <cell r="B8" t="str">
            <v>CBĐT</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5000</v>
          </cell>
          <cell r="W8">
            <v>5000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Q8">
            <v>0</v>
          </cell>
          <cell r="AR8">
            <v>0</v>
          </cell>
          <cell r="AS8">
            <v>0</v>
          </cell>
        </row>
        <row r="9">
          <cell r="B9" t="str">
            <v>Hỗ trợ DN cung cấp hàng hóa DV công ích</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1000</v>
          </cell>
          <cell r="W9">
            <v>1000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Q9">
            <v>0</v>
          </cell>
          <cell r="AR9">
            <v>0</v>
          </cell>
          <cell r="AS9">
            <v>0</v>
          </cell>
        </row>
        <row r="10">
          <cell r="B10" t="str">
            <v>Hỗ trợ ưu đãi ĐT</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53750</v>
          </cell>
          <cell r="W10">
            <v>53750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Q10">
            <v>0</v>
          </cell>
          <cell r="AR10">
            <v>0</v>
          </cell>
          <cell r="AS10">
            <v>0</v>
          </cell>
        </row>
        <row r="11">
          <cell r="B11" t="str">
            <v>Nhỏ lẻ</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10000</v>
          </cell>
          <cell r="W11">
            <v>10000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Q11">
            <v>0</v>
          </cell>
          <cell r="AR11">
            <v>0</v>
          </cell>
          <cell r="AS11">
            <v>0</v>
          </cell>
        </row>
        <row r="12">
          <cell r="B12" t="str">
            <v>Khoa học công nghệ</v>
          </cell>
          <cell r="C12">
            <v>0</v>
          </cell>
          <cell r="D12">
            <v>0</v>
          </cell>
          <cell r="E12">
            <v>0</v>
          </cell>
          <cell r="F12">
            <v>0</v>
          </cell>
          <cell r="G12">
            <v>0</v>
          </cell>
          <cell r="H12">
            <v>0</v>
          </cell>
          <cell r="I12">
            <v>0</v>
          </cell>
          <cell r="J12">
            <v>0</v>
          </cell>
          <cell r="K12">
            <v>0</v>
          </cell>
          <cell r="L12">
            <v>0</v>
          </cell>
          <cell r="M12">
            <v>0</v>
          </cell>
          <cell r="N12">
            <v>44348.222222222219</v>
          </cell>
          <cell r="O12">
            <v>0</v>
          </cell>
          <cell r="P12">
            <v>41048.222222222219</v>
          </cell>
          <cell r="Q12">
            <v>2797</v>
          </cell>
          <cell r="R12">
            <v>0</v>
          </cell>
          <cell r="S12">
            <v>2797</v>
          </cell>
          <cell r="T12">
            <v>36501</v>
          </cell>
          <cell r="U12">
            <v>33836.6</v>
          </cell>
          <cell r="V12">
            <v>0</v>
          </cell>
          <cell r="W12">
            <v>21557.8</v>
          </cell>
          <cell r="X12">
            <v>0</v>
          </cell>
          <cell r="Y12">
            <v>0</v>
          </cell>
          <cell r="Z12">
            <v>0</v>
          </cell>
          <cell r="AA12">
            <v>24354.799999999999</v>
          </cell>
          <cell r="AB12">
            <v>21557.8</v>
          </cell>
          <cell r="AC12">
            <v>24354.799999999999</v>
          </cell>
          <cell r="AD12">
            <v>51407.4</v>
          </cell>
          <cell r="AE12">
            <v>27185.200000000001</v>
          </cell>
          <cell r="AF12">
            <v>19732</v>
          </cell>
          <cell r="AG12">
            <v>0</v>
          </cell>
          <cell r="AH12">
            <v>0</v>
          </cell>
          <cell r="AI12">
            <v>0</v>
          </cell>
          <cell r="AJ12">
            <v>0</v>
          </cell>
          <cell r="AK12">
            <v>0</v>
          </cell>
          <cell r="AL12">
            <v>0</v>
          </cell>
          <cell r="AM12">
            <v>0</v>
          </cell>
          <cell r="AN12">
            <v>0</v>
          </cell>
          <cell r="AQ12">
            <v>0</v>
          </cell>
          <cell r="AR12">
            <v>0</v>
          </cell>
          <cell r="AS12">
            <v>0</v>
          </cell>
        </row>
        <row r="13">
          <cell r="B13" t="str">
            <v xml:space="preserve">Dự án chuyển tiếp </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Q13">
            <v>0</v>
          </cell>
          <cell r="AR13">
            <v>0</v>
          </cell>
          <cell r="AS13">
            <v>0</v>
          </cell>
        </row>
        <row r="14">
          <cell r="B14" t="str">
            <v>Đầu tư nâng cấp, triển khai nhân rộng phần mềm một cửa liên thông và dịch vụ hành chính công tỉnh Quảng Bình (giai đoạn I: 5930 triệu đồng)</v>
          </cell>
          <cell r="C14">
            <v>0</v>
          </cell>
          <cell r="D14">
            <v>0</v>
          </cell>
          <cell r="E14" t="str">
            <v>1KH-CN</v>
          </cell>
          <cell r="F14" t="str">
            <v>5KCM</v>
          </cell>
          <cell r="G14" t="str">
            <v>Quảng Bình</v>
          </cell>
          <cell r="H14">
            <v>2017</v>
          </cell>
          <cell r="I14" t="str">
            <v>chưa</v>
          </cell>
          <cell r="J14">
            <v>2019</v>
          </cell>
          <cell r="K14" t="str">
            <v>chưa</v>
          </cell>
          <cell r="L14">
            <v>0</v>
          </cell>
          <cell r="M14" t="str">
            <v>3438/QĐ-UBND ngày 28/10/2016</v>
          </cell>
          <cell r="N14">
            <v>5930</v>
          </cell>
          <cell r="O14">
            <v>0</v>
          </cell>
          <cell r="P14">
            <v>5930</v>
          </cell>
          <cell r="Q14">
            <v>1400</v>
          </cell>
          <cell r="R14">
            <v>0</v>
          </cell>
          <cell r="S14">
            <v>1400</v>
          </cell>
          <cell r="T14">
            <v>5337</v>
          </cell>
          <cell r="U14">
            <v>3937</v>
          </cell>
          <cell r="V14">
            <v>3937</v>
          </cell>
          <cell r="W14">
            <v>3937</v>
          </cell>
          <cell r="X14">
            <v>100</v>
          </cell>
          <cell r="Y14">
            <v>0</v>
          </cell>
          <cell r="Z14">
            <v>3937</v>
          </cell>
          <cell r="AA14">
            <v>5337</v>
          </cell>
          <cell r="AB14">
            <v>3937</v>
          </cell>
          <cell r="AC14">
            <v>5337</v>
          </cell>
          <cell r="AD14">
            <v>5337</v>
          </cell>
          <cell r="AE14">
            <v>0</v>
          </cell>
          <cell r="AF14">
            <v>0</v>
          </cell>
          <cell r="AG14">
            <v>0</v>
          </cell>
          <cell r="AH14">
            <v>0</v>
          </cell>
          <cell r="AI14">
            <v>0</v>
          </cell>
          <cell r="AJ14">
            <v>0</v>
          </cell>
          <cell r="AK14">
            <v>0</v>
          </cell>
          <cell r="AL14">
            <v>0</v>
          </cell>
          <cell r="AM14">
            <v>0</v>
          </cell>
          <cell r="AN14" t="str">
            <v>Cập nhật số QĐ</v>
          </cell>
          <cell r="AQ14">
            <v>0</v>
          </cell>
          <cell r="AR14">
            <v>0</v>
          </cell>
          <cell r="AS14">
            <v>0</v>
          </cell>
          <cell r="AU14" t="str">
            <v>Sở Thông tin và Truyền thông</v>
          </cell>
        </row>
        <row r="15">
          <cell r="B15" t="str">
            <v>Đầu tư mua sắm hệ thống lưu trữ và khai thác chương trình đài phát thanh và truyền hình Quảng Bình</v>
          </cell>
          <cell r="C15">
            <v>0</v>
          </cell>
          <cell r="D15">
            <v>0</v>
          </cell>
          <cell r="E15" t="str">
            <v>1KH-CN</v>
          </cell>
          <cell r="F15" t="str">
            <v>5KCM</v>
          </cell>
          <cell r="G15" t="str">
            <v>Đồng Hới</v>
          </cell>
          <cell r="H15">
            <v>2017</v>
          </cell>
          <cell r="I15" t="str">
            <v>chưa</v>
          </cell>
          <cell r="J15">
            <v>2019</v>
          </cell>
          <cell r="K15" t="str">
            <v>chưa</v>
          </cell>
          <cell r="L15">
            <v>0</v>
          </cell>
          <cell r="M15" t="str">
            <v>3437/QĐ-UBND ngày 28/10/2016</v>
          </cell>
          <cell r="N15">
            <v>5527</v>
          </cell>
          <cell r="O15">
            <v>0</v>
          </cell>
          <cell r="P15">
            <v>5527</v>
          </cell>
          <cell r="Q15">
            <v>1207</v>
          </cell>
          <cell r="R15">
            <v>0</v>
          </cell>
          <cell r="S15">
            <v>1207</v>
          </cell>
          <cell r="T15">
            <v>4974</v>
          </cell>
          <cell r="U15">
            <v>3767</v>
          </cell>
          <cell r="V15">
            <v>3767</v>
          </cell>
          <cell r="W15">
            <v>3767</v>
          </cell>
          <cell r="X15">
            <v>100</v>
          </cell>
          <cell r="Y15">
            <v>0</v>
          </cell>
          <cell r="Z15">
            <v>3767</v>
          </cell>
          <cell r="AA15">
            <v>4974</v>
          </cell>
          <cell r="AB15">
            <v>3767</v>
          </cell>
          <cell r="AC15">
            <v>4974</v>
          </cell>
          <cell r="AD15">
            <v>4974</v>
          </cell>
          <cell r="AE15">
            <v>0</v>
          </cell>
          <cell r="AF15">
            <v>0</v>
          </cell>
          <cell r="AG15">
            <v>0</v>
          </cell>
          <cell r="AH15">
            <v>0</v>
          </cell>
          <cell r="AI15">
            <v>0</v>
          </cell>
          <cell r="AJ15">
            <v>0</v>
          </cell>
          <cell r="AK15">
            <v>0</v>
          </cell>
          <cell r="AL15">
            <v>0</v>
          </cell>
          <cell r="AM15">
            <v>0</v>
          </cell>
          <cell r="AN15" t="str">
            <v>Cập nhật số QĐ</v>
          </cell>
          <cell r="AQ15">
            <v>0</v>
          </cell>
          <cell r="AR15">
            <v>0</v>
          </cell>
          <cell r="AS15">
            <v>0</v>
          </cell>
          <cell r="AU15" t="str">
            <v>Đài phát thanh và truyền hình Quảng Bình</v>
          </cell>
        </row>
        <row r="16">
          <cell r="B16" t="str">
            <v>Dự án khởi công mới 2018</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Q16">
            <v>0</v>
          </cell>
          <cell r="AR16">
            <v>0</v>
          </cell>
          <cell r="AS16">
            <v>0</v>
          </cell>
        </row>
        <row r="17">
          <cell r="B17" t="str">
            <v>Đầu tư xây dựng cơ sở thực nghiệm nghiên cứu, sản xuất và phát triển các sản phẩm nấm ăn và nấm dược liệu</v>
          </cell>
          <cell r="C17">
            <v>0</v>
          </cell>
          <cell r="D17">
            <v>0</v>
          </cell>
          <cell r="E17" t="str">
            <v>1KH-CN</v>
          </cell>
          <cell r="F17" t="str">
            <v>5KCM</v>
          </cell>
          <cell r="G17" t="str">
            <v>Quảng Bình</v>
          </cell>
          <cell r="H17">
            <v>2018</v>
          </cell>
          <cell r="I17" t="str">
            <v>chưa</v>
          </cell>
          <cell r="J17">
            <v>2020</v>
          </cell>
          <cell r="K17" t="str">
            <v>chưa</v>
          </cell>
          <cell r="L17">
            <v>0</v>
          </cell>
          <cell r="M17" t="str">
            <v>3849/QĐ-UBND ngày 30/10/2017</v>
          </cell>
          <cell r="N17">
            <v>3150</v>
          </cell>
          <cell r="O17">
            <v>0</v>
          </cell>
          <cell r="P17">
            <v>3150</v>
          </cell>
          <cell r="Q17">
            <v>40</v>
          </cell>
          <cell r="R17">
            <v>0</v>
          </cell>
          <cell r="S17">
            <v>40</v>
          </cell>
          <cell r="T17">
            <v>2835</v>
          </cell>
          <cell r="U17">
            <v>2835</v>
          </cell>
          <cell r="V17">
            <v>1417.5</v>
          </cell>
          <cell r="W17">
            <v>1417.5</v>
          </cell>
          <cell r="X17">
            <v>50</v>
          </cell>
          <cell r="Y17">
            <v>0</v>
          </cell>
          <cell r="Z17">
            <v>1417.5</v>
          </cell>
          <cell r="AA17">
            <v>1457.5</v>
          </cell>
          <cell r="AB17">
            <v>1417.5</v>
          </cell>
          <cell r="AC17">
            <v>1457.5</v>
          </cell>
          <cell r="AD17">
            <v>2835</v>
          </cell>
          <cell r="AE17">
            <v>1417.5</v>
          </cell>
          <cell r="AF17">
            <v>1417.5</v>
          </cell>
          <cell r="AG17">
            <v>100</v>
          </cell>
          <cell r="AH17">
            <v>0</v>
          </cell>
          <cell r="AI17">
            <v>1417.5</v>
          </cell>
          <cell r="AJ17">
            <v>2875</v>
          </cell>
          <cell r="AK17">
            <v>2875</v>
          </cell>
          <cell r="AL17">
            <v>2835</v>
          </cell>
          <cell r="AM17">
            <v>0</v>
          </cell>
          <cell r="AN17">
            <v>0</v>
          </cell>
          <cell r="AQ17">
            <v>0</v>
          </cell>
          <cell r="AR17">
            <v>0</v>
          </cell>
          <cell r="AS17">
            <v>0</v>
          </cell>
          <cell r="AU17" t="str">
            <v>Trung tâm ứng dụng và thống kê khoa học và công nghệ</v>
          </cell>
        </row>
        <row r="18">
          <cell r="B18" t="str">
            <v>Nâng cấp hệ thống công nghệ thông tin phục vụ công tác chỉ đạo điều hành huyện ủy Quảng Ninh</v>
          </cell>
          <cell r="C18">
            <v>0</v>
          </cell>
          <cell r="D18">
            <v>0</v>
          </cell>
          <cell r="E18" t="str">
            <v>1KH-CN</v>
          </cell>
          <cell r="F18" t="str">
            <v>5KCM</v>
          </cell>
          <cell r="G18" t="str">
            <v>Quảng Ninh</v>
          </cell>
          <cell r="H18">
            <v>2018</v>
          </cell>
          <cell r="I18" t="str">
            <v>chưa</v>
          </cell>
          <cell r="J18">
            <v>2020</v>
          </cell>
          <cell r="K18" t="str">
            <v>chưa</v>
          </cell>
          <cell r="L18">
            <v>0</v>
          </cell>
          <cell r="M18" t="str">
            <v>3932/QĐ-UBND ngày 30/10/2017</v>
          </cell>
          <cell r="N18">
            <v>1750</v>
          </cell>
          <cell r="O18">
            <v>0</v>
          </cell>
          <cell r="P18">
            <v>1750</v>
          </cell>
          <cell r="Q18">
            <v>30</v>
          </cell>
          <cell r="R18">
            <v>0</v>
          </cell>
          <cell r="S18">
            <v>30</v>
          </cell>
          <cell r="T18">
            <v>1575</v>
          </cell>
          <cell r="U18">
            <v>1575</v>
          </cell>
          <cell r="V18">
            <v>1575</v>
          </cell>
          <cell r="W18">
            <v>1575</v>
          </cell>
          <cell r="X18">
            <v>100</v>
          </cell>
          <cell r="Y18">
            <v>0</v>
          </cell>
          <cell r="Z18">
            <v>1575</v>
          </cell>
          <cell r="AA18">
            <v>1605</v>
          </cell>
          <cell r="AB18">
            <v>1575</v>
          </cell>
          <cell r="AC18">
            <v>1605</v>
          </cell>
          <cell r="AD18">
            <v>1575</v>
          </cell>
          <cell r="AE18">
            <v>0</v>
          </cell>
          <cell r="AF18">
            <v>0</v>
          </cell>
          <cell r="AG18">
            <v>0</v>
          </cell>
          <cell r="AH18">
            <v>0</v>
          </cell>
          <cell r="AI18">
            <v>0</v>
          </cell>
          <cell r="AJ18">
            <v>0</v>
          </cell>
          <cell r="AK18">
            <v>0</v>
          </cell>
          <cell r="AL18">
            <v>0</v>
          </cell>
          <cell r="AM18">
            <v>0</v>
          </cell>
          <cell r="AN18" t="str">
            <v>Cập nhật số QĐ</v>
          </cell>
          <cell r="AQ18">
            <v>0</v>
          </cell>
          <cell r="AR18">
            <v>0</v>
          </cell>
          <cell r="AS18">
            <v>0</v>
          </cell>
          <cell r="AU18" t="str">
            <v>Văn phòng Huyện ủy Quảng Ninh</v>
          </cell>
        </row>
        <row r="19">
          <cell r="B19" t="str">
            <v>Hệ thống thông tin kinh tế, xã hội tỉnh Quảng Bình</v>
          </cell>
          <cell r="C19">
            <v>0</v>
          </cell>
          <cell r="D19">
            <v>0</v>
          </cell>
          <cell r="E19" t="str">
            <v>1KH-CN</v>
          </cell>
          <cell r="F19" t="str">
            <v>5KCM</v>
          </cell>
          <cell r="G19" t="str">
            <v>Đồng Hới</v>
          </cell>
          <cell r="H19">
            <v>2018</v>
          </cell>
          <cell r="I19" t="str">
            <v>chưa</v>
          </cell>
          <cell r="J19">
            <v>2020</v>
          </cell>
          <cell r="K19" t="str">
            <v>chưa</v>
          </cell>
          <cell r="L19">
            <v>0</v>
          </cell>
          <cell r="M19" t="str">
            <v>3848/QĐ-UBND ngày 30/10/2017</v>
          </cell>
          <cell r="N19">
            <v>2822</v>
          </cell>
          <cell r="O19">
            <v>0</v>
          </cell>
          <cell r="P19">
            <v>2822</v>
          </cell>
          <cell r="Q19">
            <v>0</v>
          </cell>
          <cell r="R19">
            <v>0</v>
          </cell>
          <cell r="S19">
            <v>0</v>
          </cell>
          <cell r="T19">
            <v>2540</v>
          </cell>
          <cell r="U19">
            <v>2540</v>
          </cell>
          <cell r="V19">
            <v>1270</v>
          </cell>
          <cell r="W19">
            <v>1270</v>
          </cell>
          <cell r="X19">
            <v>50</v>
          </cell>
          <cell r="Y19">
            <v>0</v>
          </cell>
          <cell r="Z19">
            <v>1270</v>
          </cell>
          <cell r="AA19">
            <v>1270</v>
          </cell>
          <cell r="AB19">
            <v>1270</v>
          </cell>
          <cell r="AC19">
            <v>1270</v>
          </cell>
          <cell r="AD19">
            <v>2540</v>
          </cell>
          <cell r="AE19">
            <v>1270</v>
          </cell>
          <cell r="AF19">
            <v>1270</v>
          </cell>
          <cell r="AG19">
            <v>100</v>
          </cell>
          <cell r="AH19">
            <v>0</v>
          </cell>
          <cell r="AI19">
            <v>1270</v>
          </cell>
          <cell r="AJ19">
            <v>2540</v>
          </cell>
          <cell r="AK19">
            <v>2540</v>
          </cell>
          <cell r="AL19">
            <v>2540</v>
          </cell>
          <cell r="AM19">
            <v>0</v>
          </cell>
          <cell r="AN19" t="str">
            <v>Cập nhật số QĐ</v>
          </cell>
          <cell r="AO19" t="str">
            <v>Diệp điện hỏi CĐT, trên QLVB không có</v>
          </cell>
          <cell r="AQ19">
            <v>0</v>
          </cell>
          <cell r="AR19">
            <v>0</v>
          </cell>
          <cell r="AS19">
            <v>0</v>
          </cell>
          <cell r="AU19" t="str">
            <v>Sở Thông tin và Truyền thông</v>
          </cell>
        </row>
        <row r="20">
          <cell r="B20" t="str">
            <v>Đầu tư bổ sung thiết bị kỹ thuật Trung tâm Kỹ thuật Đo lường thử nghiệm</v>
          </cell>
          <cell r="C20">
            <v>0</v>
          </cell>
          <cell r="D20">
            <v>0</v>
          </cell>
          <cell r="E20" t="str">
            <v>1KH-CN</v>
          </cell>
          <cell r="F20" t="str">
            <v>5KCM</v>
          </cell>
          <cell r="G20" t="str">
            <v>Quảng Bình</v>
          </cell>
          <cell r="H20">
            <v>2018</v>
          </cell>
          <cell r="I20" t="str">
            <v>chưa</v>
          </cell>
          <cell r="J20">
            <v>2020</v>
          </cell>
          <cell r="K20" t="str">
            <v>chưa</v>
          </cell>
          <cell r="L20">
            <v>0</v>
          </cell>
          <cell r="M20" t="str">
            <v>1400/QĐ-UBND ngày 24/7/2017</v>
          </cell>
          <cell r="N20">
            <v>9000</v>
          </cell>
          <cell r="O20">
            <v>0</v>
          </cell>
          <cell r="P20">
            <v>5700</v>
          </cell>
          <cell r="Q20">
            <v>60</v>
          </cell>
          <cell r="R20">
            <v>0</v>
          </cell>
          <cell r="S20">
            <v>60</v>
          </cell>
          <cell r="T20">
            <v>5130</v>
          </cell>
          <cell r="U20">
            <v>5130</v>
          </cell>
          <cell r="V20">
            <v>2565</v>
          </cell>
          <cell r="W20">
            <v>2565</v>
          </cell>
          <cell r="X20">
            <v>50</v>
          </cell>
          <cell r="Y20">
            <v>0</v>
          </cell>
          <cell r="Z20">
            <v>2565</v>
          </cell>
          <cell r="AA20">
            <v>2625</v>
          </cell>
          <cell r="AB20">
            <v>2565</v>
          </cell>
          <cell r="AC20">
            <v>2625</v>
          </cell>
          <cell r="AD20">
            <v>5130</v>
          </cell>
          <cell r="AE20">
            <v>2565</v>
          </cell>
          <cell r="AF20">
            <v>2565</v>
          </cell>
          <cell r="AG20">
            <v>100</v>
          </cell>
          <cell r="AH20">
            <v>0</v>
          </cell>
          <cell r="AI20">
            <v>2565</v>
          </cell>
          <cell r="AJ20">
            <v>5190</v>
          </cell>
          <cell r="AK20">
            <v>5190</v>
          </cell>
          <cell r="AL20">
            <v>5130</v>
          </cell>
          <cell r="AM20">
            <v>0</v>
          </cell>
          <cell r="AN20" t="str">
            <v>Cập nhật số QĐ</v>
          </cell>
          <cell r="AQ20">
            <v>0</v>
          </cell>
          <cell r="AR20">
            <v>0</v>
          </cell>
          <cell r="AS20">
            <v>0</v>
          </cell>
          <cell r="AU20" t="str">
            <v>Trung tâm Kỹ thuật Đo lường thử nghiệm</v>
          </cell>
        </row>
        <row r="21">
          <cell r="B21" t="str">
            <v>Đầu tư tăng cường thiết bị lĩnh vực khoa học và công nghệ</v>
          </cell>
          <cell r="C21">
            <v>0</v>
          </cell>
          <cell r="D21">
            <v>0</v>
          </cell>
          <cell r="E21" t="str">
            <v>1KH-CN</v>
          </cell>
          <cell r="F21" t="str">
            <v>5KCM</v>
          </cell>
          <cell r="G21" t="str">
            <v>Quảng Bình</v>
          </cell>
          <cell r="H21">
            <v>2018</v>
          </cell>
          <cell r="I21" t="str">
            <v>chưa</v>
          </cell>
          <cell r="J21">
            <v>2020</v>
          </cell>
          <cell r="K21" t="str">
            <v>chưa</v>
          </cell>
          <cell r="L21">
            <v>0</v>
          </cell>
          <cell r="M21" t="str">
            <v>3227/QĐ-UBND ngày 14/9/2017</v>
          </cell>
          <cell r="N21">
            <v>10235.222222222223</v>
          </cell>
          <cell r="O21">
            <v>0</v>
          </cell>
          <cell r="P21">
            <v>10235.222222222223</v>
          </cell>
          <cell r="Q21">
            <v>60</v>
          </cell>
          <cell r="R21">
            <v>0</v>
          </cell>
          <cell r="S21">
            <v>60</v>
          </cell>
          <cell r="T21">
            <v>8712</v>
          </cell>
          <cell r="U21">
            <v>8712</v>
          </cell>
          <cell r="V21">
            <v>4356</v>
          </cell>
          <cell r="W21">
            <v>4356</v>
          </cell>
          <cell r="X21">
            <v>50</v>
          </cell>
          <cell r="Y21">
            <v>0</v>
          </cell>
          <cell r="Z21">
            <v>4356</v>
          </cell>
          <cell r="AA21">
            <v>4416</v>
          </cell>
          <cell r="AB21">
            <v>4356</v>
          </cell>
          <cell r="AC21">
            <v>4416</v>
          </cell>
          <cell r="AD21">
            <v>8712</v>
          </cell>
          <cell r="AE21">
            <v>4356</v>
          </cell>
          <cell r="AF21">
            <v>4356</v>
          </cell>
          <cell r="AG21">
            <v>100</v>
          </cell>
          <cell r="AH21">
            <v>0</v>
          </cell>
          <cell r="AI21">
            <v>4356</v>
          </cell>
          <cell r="AJ21">
            <v>8772</v>
          </cell>
          <cell r="AK21">
            <v>8772</v>
          </cell>
          <cell r="AL21">
            <v>8712</v>
          </cell>
          <cell r="AM21">
            <v>0</v>
          </cell>
          <cell r="AN21" t="str">
            <v>Cập nhật số QĐ</v>
          </cell>
          <cell r="AQ21">
            <v>0</v>
          </cell>
          <cell r="AR21">
            <v>0</v>
          </cell>
          <cell r="AS21">
            <v>0</v>
          </cell>
          <cell r="AU21" t="str">
            <v>Trung tâm Kỹ thuật Đo lường thử nghiệm</v>
          </cell>
        </row>
        <row r="22">
          <cell r="B22" t="str">
            <v>Phát triển công nghệ thông tin trong hoạt động của các cơ quan Đảng, Mặt trận, đoàn thể tỉnh Quảng Bình giai đoạn 2017-2020</v>
          </cell>
          <cell r="C22">
            <v>0</v>
          </cell>
          <cell r="D22">
            <v>0</v>
          </cell>
          <cell r="E22">
            <v>0</v>
          </cell>
          <cell r="F22">
            <v>0</v>
          </cell>
          <cell r="G22" t="str">
            <v>Đồng Hới</v>
          </cell>
          <cell r="H22">
            <v>2018</v>
          </cell>
          <cell r="I22">
            <v>0</v>
          </cell>
          <cell r="J22">
            <v>2020</v>
          </cell>
          <cell r="K22">
            <v>0</v>
          </cell>
          <cell r="L22">
            <v>0</v>
          </cell>
          <cell r="M22" t="str">
            <v>2143/QĐ-UBND ngày 19/6/2017</v>
          </cell>
          <cell r="N22">
            <v>5934</v>
          </cell>
          <cell r="O22">
            <v>0</v>
          </cell>
          <cell r="P22">
            <v>5934</v>
          </cell>
          <cell r="Q22">
            <v>0</v>
          </cell>
          <cell r="R22">
            <v>0</v>
          </cell>
          <cell r="S22">
            <v>0</v>
          </cell>
          <cell r="T22">
            <v>5398</v>
          </cell>
          <cell r="U22">
            <v>5340.6</v>
          </cell>
          <cell r="V22">
            <v>2670.3</v>
          </cell>
          <cell r="W22">
            <v>2670.3</v>
          </cell>
          <cell r="X22">
            <v>50</v>
          </cell>
          <cell r="Y22">
            <v>0</v>
          </cell>
          <cell r="Z22">
            <v>2670.3</v>
          </cell>
          <cell r="AA22">
            <v>2670.3</v>
          </cell>
          <cell r="AB22">
            <v>2670.3</v>
          </cell>
          <cell r="AC22">
            <v>2670.3</v>
          </cell>
          <cell r="AD22">
            <v>5398</v>
          </cell>
          <cell r="AE22">
            <v>2670.3</v>
          </cell>
          <cell r="AF22">
            <v>2670.3</v>
          </cell>
          <cell r="AG22">
            <v>100</v>
          </cell>
          <cell r="AH22">
            <v>0</v>
          </cell>
          <cell r="AI22">
            <v>2670.3</v>
          </cell>
          <cell r="AJ22">
            <v>5340.6</v>
          </cell>
          <cell r="AK22">
            <v>5340.6</v>
          </cell>
          <cell r="AL22">
            <v>5398</v>
          </cell>
          <cell r="AM22">
            <v>0</v>
          </cell>
          <cell r="AN22" t="str">
            <v>Cập nhật số QĐ và TMĐT và tên dự án</v>
          </cell>
          <cell r="AQ22">
            <v>0</v>
          </cell>
          <cell r="AR22">
            <v>0</v>
          </cell>
          <cell r="AS22">
            <v>0</v>
          </cell>
          <cell r="AU22" t="str">
            <v>Văn phòng Tỉnh ủy</v>
          </cell>
        </row>
        <row r="23">
          <cell r="B23" t="str">
            <v>Dự Khởi công mới năm 2019 (Đề nghị bổ sung trung hạn và bố trí từ năm 2019)</v>
          </cell>
          <cell r="C23">
            <v>0</v>
          </cell>
          <cell r="D23">
            <v>0</v>
          </cell>
          <cell r="E23">
            <v>0</v>
          </cell>
          <cell r="F23">
            <v>0</v>
          </cell>
          <cell r="G23">
            <v>0</v>
          </cell>
          <cell r="H23">
            <v>0</v>
          </cell>
          <cell r="I23">
            <v>0</v>
          </cell>
          <cell r="J23">
            <v>0</v>
          </cell>
          <cell r="K23">
            <v>0</v>
          </cell>
          <cell r="L23">
            <v>0</v>
          </cell>
          <cell r="M23">
            <v>0</v>
          </cell>
          <cell r="N23">
            <v>24844</v>
          </cell>
          <cell r="O23">
            <v>0</v>
          </cell>
          <cell r="P23">
            <v>24844</v>
          </cell>
          <cell r="Q23">
            <v>0</v>
          </cell>
          <cell r="R23">
            <v>0</v>
          </cell>
          <cell r="S23">
            <v>0</v>
          </cell>
          <cell r="T23">
            <v>0</v>
          </cell>
          <cell r="U23">
            <v>0</v>
          </cell>
          <cell r="V23">
            <v>0</v>
          </cell>
          <cell r="W23">
            <v>0</v>
          </cell>
          <cell r="X23">
            <v>0</v>
          </cell>
          <cell r="Y23">
            <v>0</v>
          </cell>
          <cell r="Z23">
            <v>0</v>
          </cell>
          <cell r="AA23">
            <v>0</v>
          </cell>
          <cell r="AB23">
            <v>0</v>
          </cell>
          <cell r="AC23">
            <v>0</v>
          </cell>
          <cell r="AD23">
            <v>14906.4</v>
          </cell>
          <cell r="AE23">
            <v>14906.4</v>
          </cell>
          <cell r="AF23">
            <v>0</v>
          </cell>
          <cell r="AG23">
            <v>0</v>
          </cell>
          <cell r="AH23">
            <v>0</v>
          </cell>
          <cell r="AI23">
            <v>0</v>
          </cell>
          <cell r="AJ23">
            <v>0</v>
          </cell>
          <cell r="AK23">
            <v>0</v>
          </cell>
          <cell r="AL23">
            <v>0</v>
          </cell>
          <cell r="AM23">
            <v>0</v>
          </cell>
          <cell r="AN23">
            <v>0</v>
          </cell>
          <cell r="AQ23">
            <v>0</v>
          </cell>
          <cell r="AR23">
            <v>0</v>
          </cell>
          <cell r="AS23">
            <v>0</v>
          </cell>
          <cell r="AU23">
            <v>0</v>
          </cell>
          <cell r="AV23">
            <v>0</v>
          </cell>
        </row>
        <row r="24">
          <cell r="B24" t="str">
            <v>Đầu tư xây dựng Vườn thực nghiệm khoa học công nghệ và ứng dụng, phát triển công nghệ cao trong sản xuất và chế biến tại Trung tâm ứng dụng tiến bộ khoa học công nghệ</v>
          </cell>
          <cell r="C24">
            <v>0</v>
          </cell>
          <cell r="D24">
            <v>0</v>
          </cell>
          <cell r="E24" t="str">
            <v>1KH-CN</v>
          </cell>
          <cell r="F24" t="str">
            <v>5KCM</v>
          </cell>
          <cell r="G24" t="str">
            <v>Đồng Hới</v>
          </cell>
          <cell r="H24">
            <v>2019</v>
          </cell>
          <cell r="I24">
            <v>0</v>
          </cell>
          <cell r="J24">
            <v>2021</v>
          </cell>
          <cell r="K24">
            <v>0</v>
          </cell>
          <cell r="L24">
            <v>0</v>
          </cell>
          <cell r="M24" t="str">
            <v>3715/QĐ-UBND ngày 30/10/2018</v>
          </cell>
          <cell r="N24">
            <v>14850</v>
          </cell>
          <cell r="O24">
            <v>0</v>
          </cell>
          <cell r="P24">
            <v>14850</v>
          </cell>
          <cell r="Q24">
            <v>0</v>
          </cell>
          <cell r="R24">
            <v>0</v>
          </cell>
          <cell r="S24">
            <v>0</v>
          </cell>
          <cell r="T24">
            <v>0</v>
          </cell>
          <cell r="U24">
            <v>0</v>
          </cell>
          <cell r="V24">
            <v>0</v>
          </cell>
          <cell r="W24">
            <v>0</v>
          </cell>
          <cell r="X24">
            <v>0</v>
          </cell>
          <cell r="Y24">
            <v>0</v>
          </cell>
          <cell r="Z24">
            <v>0</v>
          </cell>
          <cell r="AA24">
            <v>0</v>
          </cell>
          <cell r="AB24">
            <v>0</v>
          </cell>
          <cell r="AC24">
            <v>0</v>
          </cell>
          <cell r="AD24">
            <v>8910</v>
          </cell>
          <cell r="AE24">
            <v>8910</v>
          </cell>
          <cell r="AF24">
            <v>4455</v>
          </cell>
          <cell r="AG24">
            <v>50</v>
          </cell>
          <cell r="AH24">
            <v>0</v>
          </cell>
          <cell r="AI24">
            <v>4455</v>
          </cell>
          <cell r="AJ24">
            <v>4455</v>
          </cell>
          <cell r="AK24">
            <v>4455</v>
          </cell>
          <cell r="AL24">
            <v>8910</v>
          </cell>
          <cell r="AM24">
            <v>4455</v>
          </cell>
          <cell r="AN24">
            <v>0</v>
          </cell>
          <cell r="AO24" t="str">
            <v>K</v>
          </cell>
          <cell r="AQ24">
            <v>0</v>
          </cell>
          <cell r="AR24">
            <v>0</v>
          </cell>
          <cell r="AS24">
            <v>0</v>
          </cell>
          <cell r="AU24" t="str">
            <v>Trung tâm ứng dụng và thống kê KHCN Quảng Bình</v>
          </cell>
          <cell r="AV24" t="str">
            <v>Đ/c Dũng PCT</v>
          </cell>
        </row>
        <row r="25">
          <cell r="B25" t="str">
            <v>Xây dựng và áp dụng hệ thống ISO điện tử theo tiêu chuẩn TCVN 9001:2005 vào hoạt động của các cơ quan hành chính Nhà nước tỉnh Quảng Bình</v>
          </cell>
          <cell r="C25">
            <v>0</v>
          </cell>
          <cell r="D25">
            <v>0</v>
          </cell>
          <cell r="E25" t="str">
            <v>1KH-CN</v>
          </cell>
          <cell r="F25" t="str">
            <v>5KCM</v>
          </cell>
          <cell r="G25" t="str">
            <v>Quảng Bình</v>
          </cell>
          <cell r="H25">
            <v>2019</v>
          </cell>
          <cell r="I25">
            <v>0</v>
          </cell>
          <cell r="J25">
            <v>2021</v>
          </cell>
          <cell r="K25">
            <v>0</v>
          </cell>
          <cell r="L25">
            <v>0</v>
          </cell>
          <cell r="M25" t="str">
            <v>3740/QĐ-UBND ngày 30/10/2018</v>
          </cell>
          <cell r="N25">
            <v>4994</v>
          </cell>
          <cell r="O25">
            <v>0</v>
          </cell>
          <cell r="P25">
            <v>4994</v>
          </cell>
          <cell r="Q25">
            <v>0</v>
          </cell>
          <cell r="R25">
            <v>0</v>
          </cell>
          <cell r="S25">
            <v>0</v>
          </cell>
          <cell r="T25">
            <v>0</v>
          </cell>
          <cell r="U25">
            <v>0</v>
          </cell>
          <cell r="V25">
            <v>0</v>
          </cell>
          <cell r="W25">
            <v>0</v>
          </cell>
          <cell r="X25">
            <v>0</v>
          </cell>
          <cell r="Y25">
            <v>0</v>
          </cell>
          <cell r="Z25">
            <v>0</v>
          </cell>
          <cell r="AA25">
            <v>0</v>
          </cell>
          <cell r="AB25">
            <v>0</v>
          </cell>
          <cell r="AC25">
            <v>0</v>
          </cell>
          <cell r="AD25">
            <v>2996.4</v>
          </cell>
          <cell r="AE25">
            <v>2996.4</v>
          </cell>
          <cell r="AF25">
            <v>1498.2</v>
          </cell>
          <cell r="AG25">
            <v>50</v>
          </cell>
          <cell r="AH25">
            <v>0</v>
          </cell>
          <cell r="AI25">
            <v>1498.2</v>
          </cell>
          <cell r="AJ25">
            <v>1498.2</v>
          </cell>
          <cell r="AK25">
            <v>1498.2</v>
          </cell>
          <cell r="AL25">
            <v>2996.4</v>
          </cell>
          <cell r="AM25">
            <v>1498.2</v>
          </cell>
          <cell r="AN25">
            <v>0</v>
          </cell>
          <cell r="AO25" t="str">
            <v>K</v>
          </cell>
          <cell r="AQ25">
            <v>0</v>
          </cell>
          <cell r="AR25">
            <v>0</v>
          </cell>
          <cell r="AS25">
            <v>0</v>
          </cell>
          <cell r="AU25" t="str">
            <v>Sở Khoa học và Công nghệ</v>
          </cell>
          <cell r="AV25" t="str">
            <v>P.VX : Đ/c Giám đốc</v>
          </cell>
        </row>
        <row r="26">
          <cell r="B26" t="str">
            <v>Đầu tư nâng cấp Trung tâm dữ liệu điện tử và phần mềm theo dõi thực hiện nhiệm vụ</v>
          </cell>
          <cell r="C26">
            <v>0</v>
          </cell>
          <cell r="D26">
            <v>0</v>
          </cell>
          <cell r="E26" t="str">
            <v>1KH-CN</v>
          </cell>
          <cell r="F26" t="str">
            <v>5KCM</v>
          </cell>
          <cell r="G26" t="str">
            <v>Quảng Bình</v>
          </cell>
          <cell r="H26">
            <v>2019</v>
          </cell>
          <cell r="I26">
            <v>0</v>
          </cell>
          <cell r="J26">
            <v>2021</v>
          </cell>
          <cell r="K26">
            <v>0</v>
          </cell>
          <cell r="L26">
            <v>0</v>
          </cell>
          <cell r="M26" t="str">
            <v>3719/QĐ-UBND ngày 30/10/2018</v>
          </cell>
          <cell r="N26">
            <v>5000</v>
          </cell>
          <cell r="O26">
            <v>0</v>
          </cell>
          <cell r="P26">
            <v>5000</v>
          </cell>
          <cell r="Q26">
            <v>0</v>
          </cell>
          <cell r="R26">
            <v>0</v>
          </cell>
          <cell r="S26">
            <v>0</v>
          </cell>
          <cell r="T26">
            <v>0</v>
          </cell>
          <cell r="U26">
            <v>0</v>
          </cell>
          <cell r="V26">
            <v>0</v>
          </cell>
          <cell r="W26">
            <v>0</v>
          </cell>
          <cell r="X26">
            <v>0</v>
          </cell>
          <cell r="Y26">
            <v>0</v>
          </cell>
          <cell r="Z26">
            <v>0</v>
          </cell>
          <cell r="AA26">
            <v>0</v>
          </cell>
          <cell r="AB26">
            <v>0</v>
          </cell>
          <cell r="AC26">
            <v>0</v>
          </cell>
          <cell r="AD26">
            <v>3000</v>
          </cell>
          <cell r="AE26">
            <v>3000</v>
          </cell>
          <cell r="AF26">
            <v>1500</v>
          </cell>
          <cell r="AG26">
            <v>50</v>
          </cell>
          <cell r="AH26">
            <v>0</v>
          </cell>
          <cell r="AI26">
            <v>1500</v>
          </cell>
          <cell r="AJ26">
            <v>1500</v>
          </cell>
          <cell r="AK26">
            <v>1500</v>
          </cell>
          <cell r="AL26">
            <v>3000</v>
          </cell>
          <cell r="AM26">
            <v>1500</v>
          </cell>
          <cell r="AN26">
            <v>0</v>
          </cell>
          <cell r="AO26" t="str">
            <v>K</v>
          </cell>
          <cell r="AQ26">
            <v>0</v>
          </cell>
          <cell r="AR26">
            <v>0</v>
          </cell>
          <cell r="AS26">
            <v>0</v>
          </cell>
          <cell r="AU26" t="str">
            <v>Sở Thông tin và Truyền thông</v>
          </cell>
          <cell r="AV26" t="str">
            <v>P.VX : Đ/c Giám đốc</v>
          </cell>
        </row>
        <row r="27">
          <cell r="B27" t="str">
            <v>Dự Khởi công mới năm 2020 (Đề nghị bổ sung trung hạn và bố trí từ năm 2020)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Q27">
            <v>0</v>
          </cell>
          <cell r="AR27">
            <v>0</v>
          </cell>
          <cell r="AS27">
            <v>0</v>
          </cell>
          <cell r="AU27">
            <v>0</v>
          </cell>
          <cell r="AV27">
            <v>0</v>
          </cell>
        </row>
        <row r="28">
          <cell r="B28" t="str">
            <v>Đầu tư mua sắm trang thiết bị phòng dựng truyền hình và phục vụ công tác thông tin, truyền thông và thống kê khoa học và công nghệ</v>
          </cell>
          <cell r="C28">
            <v>0</v>
          </cell>
          <cell r="D28">
            <v>0</v>
          </cell>
          <cell r="E28">
            <v>0</v>
          </cell>
          <cell r="F28">
            <v>0</v>
          </cell>
          <cell r="G28" t="str">
            <v>Quảng Bình</v>
          </cell>
          <cell r="H28">
            <v>2020</v>
          </cell>
          <cell r="I28">
            <v>0</v>
          </cell>
          <cell r="J28">
            <v>2022</v>
          </cell>
          <cell r="K28">
            <v>0</v>
          </cell>
          <cell r="L28">
            <v>0</v>
          </cell>
          <cell r="M28" t="str">
            <v>4240/QĐ-UBND ngày 30/10/2019</v>
          </cell>
          <cell r="N28">
            <v>3500</v>
          </cell>
          <cell r="O28">
            <v>0</v>
          </cell>
          <cell r="P28">
            <v>3500</v>
          </cell>
          <cell r="Q28">
            <v>0</v>
          </cell>
          <cell r="R28">
            <v>0</v>
          </cell>
          <cell r="S28">
            <v>0</v>
          </cell>
          <cell r="T28">
            <v>0</v>
          </cell>
          <cell r="U28">
            <v>0</v>
          </cell>
          <cell r="V28">
            <v>0</v>
          </cell>
          <cell r="W28">
            <v>0</v>
          </cell>
          <cell r="X28">
            <v>0</v>
          </cell>
          <cell r="Y28">
            <v>0</v>
          </cell>
          <cell r="Z28">
            <v>0</v>
          </cell>
          <cell r="AA28">
            <v>0</v>
          </cell>
          <cell r="AB28">
            <v>0</v>
          </cell>
          <cell r="AC28">
            <v>0</v>
          </cell>
          <cell r="AD28">
            <v>1050</v>
          </cell>
          <cell r="AE28">
            <v>1050</v>
          </cell>
          <cell r="AF28">
            <v>0</v>
          </cell>
          <cell r="AG28">
            <v>0</v>
          </cell>
          <cell r="AH28">
            <v>0</v>
          </cell>
          <cell r="AI28">
            <v>0</v>
          </cell>
          <cell r="AJ28">
            <v>0</v>
          </cell>
          <cell r="AK28">
            <v>0</v>
          </cell>
          <cell r="AL28">
            <v>1050</v>
          </cell>
          <cell r="AM28">
            <v>1050</v>
          </cell>
          <cell r="AN28">
            <v>0</v>
          </cell>
          <cell r="AQ28">
            <v>0</v>
          </cell>
          <cell r="AR28">
            <v>0</v>
          </cell>
          <cell r="AS28">
            <v>0</v>
          </cell>
          <cell r="AU28" t="str">
            <v>Trung tâm ứng dụng và thống kê KHCN Quảng Bình</v>
          </cell>
          <cell r="AV28">
            <v>0</v>
          </cell>
        </row>
        <row r="29">
          <cell r="B29" t="str">
            <v>Xây dựng và áp dụng Hệ thống ISO điện tử theo tiêu chuẩn TCVN ISO 9001:2015 vào hoạt động của các cơ quan hành chính nhà nước tỉnh Quảng Bình</v>
          </cell>
          <cell r="C29">
            <v>0</v>
          </cell>
          <cell r="D29">
            <v>0</v>
          </cell>
          <cell r="E29">
            <v>0</v>
          </cell>
          <cell r="F29">
            <v>0</v>
          </cell>
          <cell r="G29" t="str">
            <v>Quảng Bình</v>
          </cell>
          <cell r="H29">
            <v>2020</v>
          </cell>
          <cell r="I29">
            <v>0</v>
          </cell>
          <cell r="J29">
            <v>2022</v>
          </cell>
          <cell r="K29">
            <v>0</v>
          </cell>
          <cell r="L29">
            <v>0</v>
          </cell>
          <cell r="M29">
            <v>0</v>
          </cell>
          <cell r="N29">
            <v>5000</v>
          </cell>
          <cell r="O29">
            <v>0</v>
          </cell>
          <cell r="P29">
            <v>5000</v>
          </cell>
          <cell r="Q29">
            <v>0</v>
          </cell>
          <cell r="R29">
            <v>0</v>
          </cell>
          <cell r="S29">
            <v>0</v>
          </cell>
          <cell r="T29">
            <v>0</v>
          </cell>
          <cell r="U29">
            <v>0</v>
          </cell>
          <cell r="V29">
            <v>0</v>
          </cell>
          <cell r="W29">
            <v>0</v>
          </cell>
          <cell r="X29">
            <v>0</v>
          </cell>
          <cell r="Y29">
            <v>0</v>
          </cell>
          <cell r="Z29">
            <v>0</v>
          </cell>
          <cell r="AA29">
            <v>0</v>
          </cell>
          <cell r="AB29">
            <v>0</v>
          </cell>
          <cell r="AC29">
            <v>0</v>
          </cell>
          <cell r="AD29">
            <v>1500</v>
          </cell>
          <cell r="AE29">
            <v>1500</v>
          </cell>
          <cell r="AF29">
            <v>0</v>
          </cell>
          <cell r="AG29">
            <v>0</v>
          </cell>
          <cell r="AH29">
            <v>0</v>
          </cell>
          <cell r="AI29">
            <v>0</v>
          </cell>
          <cell r="AJ29">
            <v>0</v>
          </cell>
          <cell r="AK29">
            <v>0</v>
          </cell>
          <cell r="AL29">
            <v>1500</v>
          </cell>
          <cell r="AM29">
            <v>1500</v>
          </cell>
          <cell r="AN29">
            <v>0</v>
          </cell>
          <cell r="AQ29">
            <v>0</v>
          </cell>
          <cell r="AR29">
            <v>0</v>
          </cell>
          <cell r="AS29">
            <v>0</v>
          </cell>
          <cell r="AU29" t="str">
            <v>Sở Khoa học Công nghệ</v>
          </cell>
          <cell r="AV29">
            <v>0</v>
          </cell>
        </row>
        <row r="30">
          <cell r="B30" t="str">
            <v>Đầu tư tăng cường tiềm lực khoa học và công nghệ</v>
          </cell>
          <cell r="C30">
            <v>0</v>
          </cell>
          <cell r="D30">
            <v>0</v>
          </cell>
          <cell r="E30">
            <v>0</v>
          </cell>
          <cell r="F30">
            <v>0</v>
          </cell>
          <cell r="G30" t="str">
            <v>Đồng Hới</v>
          </cell>
          <cell r="H30">
            <v>2020</v>
          </cell>
          <cell r="I30">
            <v>0</v>
          </cell>
          <cell r="J30">
            <v>2022</v>
          </cell>
          <cell r="K30">
            <v>0</v>
          </cell>
          <cell r="L30">
            <v>0</v>
          </cell>
          <cell r="M30" t="str">
            <v>4192/QĐ-UBND ngày 30/10/2019</v>
          </cell>
          <cell r="N30">
            <v>10950</v>
          </cell>
          <cell r="O30">
            <v>0</v>
          </cell>
          <cell r="P30">
            <v>10950</v>
          </cell>
          <cell r="Q30">
            <v>0</v>
          </cell>
          <cell r="R30">
            <v>0</v>
          </cell>
          <cell r="S30">
            <v>0</v>
          </cell>
          <cell r="T30">
            <v>0</v>
          </cell>
          <cell r="U30">
            <v>0</v>
          </cell>
          <cell r="V30">
            <v>0</v>
          </cell>
          <cell r="W30">
            <v>0</v>
          </cell>
          <cell r="X30">
            <v>0</v>
          </cell>
          <cell r="Y30">
            <v>0</v>
          </cell>
          <cell r="Z30">
            <v>0</v>
          </cell>
          <cell r="AA30">
            <v>0</v>
          </cell>
          <cell r="AB30">
            <v>0</v>
          </cell>
          <cell r="AC30">
            <v>0</v>
          </cell>
          <cell r="AD30">
            <v>3285</v>
          </cell>
          <cell r="AE30">
            <v>3285</v>
          </cell>
          <cell r="AF30">
            <v>0</v>
          </cell>
          <cell r="AG30">
            <v>0</v>
          </cell>
          <cell r="AH30">
            <v>0</v>
          </cell>
          <cell r="AI30">
            <v>0</v>
          </cell>
          <cell r="AJ30">
            <v>0</v>
          </cell>
          <cell r="AK30">
            <v>0</v>
          </cell>
          <cell r="AL30">
            <v>3285</v>
          </cell>
          <cell r="AM30">
            <v>3285</v>
          </cell>
          <cell r="AN30">
            <v>0</v>
          </cell>
          <cell r="AQ30">
            <v>0</v>
          </cell>
          <cell r="AR30">
            <v>0</v>
          </cell>
          <cell r="AS30">
            <v>0</v>
          </cell>
          <cell r="AU30" t="str">
            <v>Trung tâm kỹ thuật đo lường thử nghiệm</v>
          </cell>
          <cell r="AV30">
            <v>0</v>
          </cell>
        </row>
        <row r="31">
          <cell r="B31" t="str">
            <v>Đầu tư nâng cấp, hạ tầng chính quyền điện tử tỉnh Quảng Bình năm 2020</v>
          </cell>
          <cell r="C31">
            <v>0</v>
          </cell>
          <cell r="D31">
            <v>0</v>
          </cell>
          <cell r="E31">
            <v>0</v>
          </cell>
          <cell r="F31">
            <v>0</v>
          </cell>
          <cell r="G31" t="str">
            <v>Đồng Hới</v>
          </cell>
          <cell r="H31">
            <v>2020</v>
          </cell>
          <cell r="I31">
            <v>0</v>
          </cell>
          <cell r="J31">
            <v>2022</v>
          </cell>
          <cell r="K31">
            <v>0</v>
          </cell>
          <cell r="L31">
            <v>0</v>
          </cell>
          <cell r="M31" t="str">
            <v>4100/QĐ-UBND ngày 29/10/2019</v>
          </cell>
          <cell r="N31">
            <v>7000</v>
          </cell>
          <cell r="O31">
            <v>0</v>
          </cell>
          <cell r="P31">
            <v>7000</v>
          </cell>
          <cell r="Q31">
            <v>0</v>
          </cell>
          <cell r="R31">
            <v>0</v>
          </cell>
          <cell r="S31">
            <v>0</v>
          </cell>
          <cell r="T31">
            <v>0</v>
          </cell>
          <cell r="U31">
            <v>0</v>
          </cell>
          <cell r="V31">
            <v>0</v>
          </cell>
          <cell r="W31">
            <v>0</v>
          </cell>
          <cell r="X31">
            <v>0</v>
          </cell>
          <cell r="Y31">
            <v>0</v>
          </cell>
          <cell r="Z31">
            <v>0</v>
          </cell>
          <cell r="AA31">
            <v>0</v>
          </cell>
          <cell r="AB31">
            <v>0</v>
          </cell>
          <cell r="AC31">
            <v>0</v>
          </cell>
          <cell r="AD31">
            <v>2100</v>
          </cell>
          <cell r="AE31">
            <v>2100</v>
          </cell>
          <cell r="AF31">
            <v>0</v>
          </cell>
          <cell r="AG31">
            <v>0</v>
          </cell>
          <cell r="AH31">
            <v>0</v>
          </cell>
          <cell r="AI31">
            <v>0</v>
          </cell>
          <cell r="AJ31">
            <v>0</v>
          </cell>
          <cell r="AK31">
            <v>0</v>
          </cell>
          <cell r="AL31">
            <v>2100</v>
          </cell>
          <cell r="AM31">
            <v>2100</v>
          </cell>
          <cell r="AN31">
            <v>0</v>
          </cell>
          <cell r="AQ31">
            <v>0</v>
          </cell>
          <cell r="AR31">
            <v>0</v>
          </cell>
          <cell r="AS31">
            <v>0</v>
          </cell>
          <cell r="AU31" t="str">
            <v>Sở Thông tin và truyền thông</v>
          </cell>
          <cell r="AV31">
            <v>0</v>
          </cell>
        </row>
        <row r="32">
          <cell r="B32" t="str">
            <v>Triển khai thí điểm một số dịch vụ đô thị thông minh trên địa bàn tỉnh Quảng Bình</v>
          </cell>
          <cell r="C32">
            <v>0</v>
          </cell>
          <cell r="D32">
            <v>0</v>
          </cell>
          <cell r="E32">
            <v>0</v>
          </cell>
          <cell r="F32">
            <v>0</v>
          </cell>
          <cell r="G32" t="str">
            <v>Quảng Bình</v>
          </cell>
          <cell r="H32">
            <v>2020</v>
          </cell>
          <cell r="I32">
            <v>0</v>
          </cell>
          <cell r="J32">
            <v>2022</v>
          </cell>
          <cell r="K32">
            <v>0</v>
          </cell>
          <cell r="L32">
            <v>0</v>
          </cell>
          <cell r="M32" t="str">
            <v>110/NQ-HĐND ngày 8/7/2020</v>
          </cell>
          <cell r="N32">
            <v>4000</v>
          </cell>
          <cell r="O32">
            <v>0</v>
          </cell>
          <cell r="P32">
            <v>4000</v>
          </cell>
          <cell r="Q32">
            <v>0</v>
          </cell>
          <cell r="R32">
            <v>0</v>
          </cell>
          <cell r="S32">
            <v>0</v>
          </cell>
          <cell r="T32">
            <v>0</v>
          </cell>
          <cell r="U32">
            <v>0</v>
          </cell>
          <cell r="V32">
            <v>0</v>
          </cell>
          <cell r="W32">
            <v>0</v>
          </cell>
          <cell r="X32">
            <v>0</v>
          </cell>
          <cell r="Y32">
            <v>0</v>
          </cell>
          <cell r="Z32">
            <v>0</v>
          </cell>
          <cell r="AA32">
            <v>0</v>
          </cell>
          <cell r="AB32">
            <v>0</v>
          </cell>
          <cell r="AC32">
            <v>0</v>
          </cell>
          <cell r="AD32">
            <v>1200</v>
          </cell>
          <cell r="AE32">
            <v>1200</v>
          </cell>
          <cell r="AF32">
            <v>0</v>
          </cell>
          <cell r="AG32">
            <v>0</v>
          </cell>
          <cell r="AH32">
            <v>0</v>
          </cell>
          <cell r="AI32">
            <v>0</v>
          </cell>
          <cell r="AJ32">
            <v>0</v>
          </cell>
          <cell r="AK32">
            <v>0</v>
          </cell>
          <cell r="AL32">
            <v>1200</v>
          </cell>
          <cell r="AM32">
            <v>1200</v>
          </cell>
          <cell r="AN32">
            <v>0</v>
          </cell>
          <cell r="AQ32">
            <v>0</v>
          </cell>
          <cell r="AR32">
            <v>0</v>
          </cell>
          <cell r="AS32">
            <v>0</v>
          </cell>
          <cell r="AU32" t="str">
            <v>Sở Thông tin và truyền thông</v>
          </cell>
          <cell r="AV32">
            <v>0</v>
          </cell>
        </row>
        <row r="33">
          <cell r="B33" t="str">
            <v>Giáo dục đào tạo</v>
          </cell>
          <cell r="C33">
            <v>0</v>
          </cell>
          <cell r="D33">
            <v>0</v>
          </cell>
          <cell r="E33">
            <v>0</v>
          </cell>
          <cell r="F33">
            <v>0</v>
          </cell>
          <cell r="G33">
            <v>0</v>
          </cell>
          <cell r="H33">
            <v>0</v>
          </cell>
          <cell r="I33">
            <v>0</v>
          </cell>
          <cell r="J33">
            <v>0</v>
          </cell>
          <cell r="K33">
            <v>0</v>
          </cell>
          <cell r="L33">
            <v>0</v>
          </cell>
          <cell r="M33">
            <v>0</v>
          </cell>
          <cell r="N33">
            <v>482646.30000000005</v>
          </cell>
          <cell r="O33">
            <v>0</v>
          </cell>
          <cell r="P33">
            <v>453397.30000000005</v>
          </cell>
          <cell r="Q33">
            <v>137938</v>
          </cell>
          <cell r="R33">
            <v>805</v>
          </cell>
          <cell r="S33">
            <v>133738</v>
          </cell>
          <cell r="T33">
            <v>401487</v>
          </cell>
          <cell r="U33">
            <v>274199</v>
          </cell>
          <cell r="V33">
            <v>134123.79999999999</v>
          </cell>
          <cell r="W33">
            <v>233446.59999999998</v>
          </cell>
          <cell r="X33">
            <v>0</v>
          </cell>
          <cell r="Y33">
            <v>1500</v>
          </cell>
          <cell r="Z33">
            <v>237079.59999999998</v>
          </cell>
          <cell r="AA33">
            <v>273561.8</v>
          </cell>
          <cell r="AB33">
            <v>136428.79999999999</v>
          </cell>
          <cell r="AC33">
            <v>269361.8</v>
          </cell>
          <cell r="AD33">
            <v>504655</v>
          </cell>
          <cell r="AE33">
            <v>241743.2</v>
          </cell>
          <cell r="AF33">
            <v>0</v>
          </cell>
          <cell r="AG33">
            <v>0</v>
          </cell>
          <cell r="AH33">
            <v>0</v>
          </cell>
          <cell r="AI33">
            <v>0</v>
          </cell>
          <cell r="AJ33">
            <v>0</v>
          </cell>
          <cell r="AK33">
            <v>0</v>
          </cell>
          <cell r="AL33">
            <v>0</v>
          </cell>
          <cell r="AM33">
            <v>0</v>
          </cell>
          <cell r="AN33">
            <v>126681</v>
          </cell>
          <cell r="AQ33">
            <v>0</v>
          </cell>
          <cell r="AR33">
            <v>0</v>
          </cell>
          <cell r="AS33">
            <v>0</v>
          </cell>
        </row>
        <row r="34">
          <cell r="B34" t="str">
            <v>Dự án dự kiến hoàn thành 2018</v>
          </cell>
          <cell r="C34">
            <v>0</v>
          </cell>
          <cell r="D34">
            <v>0</v>
          </cell>
          <cell r="E34">
            <v>0</v>
          </cell>
          <cell r="F34">
            <v>0</v>
          </cell>
          <cell r="G34">
            <v>0</v>
          </cell>
          <cell r="H34">
            <v>0</v>
          </cell>
          <cell r="I34">
            <v>0</v>
          </cell>
          <cell r="J34">
            <v>0</v>
          </cell>
          <cell r="K34">
            <v>0</v>
          </cell>
          <cell r="L34">
            <v>0</v>
          </cell>
          <cell r="M34">
            <v>0</v>
          </cell>
          <cell r="N34">
            <v>133346</v>
          </cell>
          <cell r="O34">
            <v>0</v>
          </cell>
          <cell r="P34">
            <v>129568</v>
          </cell>
          <cell r="Q34">
            <v>86618</v>
          </cell>
          <cell r="R34">
            <v>0</v>
          </cell>
          <cell r="S34">
            <v>82418</v>
          </cell>
          <cell r="T34">
            <v>111651</v>
          </cell>
          <cell r="U34">
            <v>34168</v>
          </cell>
          <cell r="V34">
            <v>34168</v>
          </cell>
          <cell r="W34">
            <v>34168</v>
          </cell>
          <cell r="X34">
            <v>0</v>
          </cell>
          <cell r="Y34">
            <v>0</v>
          </cell>
          <cell r="Z34">
            <v>34168</v>
          </cell>
          <cell r="AA34">
            <v>120786</v>
          </cell>
          <cell r="AB34">
            <v>34168</v>
          </cell>
          <cell r="AC34">
            <v>116586</v>
          </cell>
          <cell r="AD34">
            <v>111651</v>
          </cell>
          <cell r="AE34">
            <v>0</v>
          </cell>
          <cell r="AF34">
            <v>0</v>
          </cell>
          <cell r="AG34">
            <v>0</v>
          </cell>
          <cell r="AH34">
            <v>0</v>
          </cell>
          <cell r="AI34">
            <v>0</v>
          </cell>
          <cell r="AJ34">
            <v>0</v>
          </cell>
          <cell r="AK34">
            <v>0</v>
          </cell>
          <cell r="AL34">
            <v>0</v>
          </cell>
          <cell r="AM34">
            <v>0</v>
          </cell>
          <cell r="AN34">
            <v>0</v>
          </cell>
          <cell r="AQ34">
            <v>0</v>
          </cell>
          <cell r="AR34">
            <v>0</v>
          </cell>
          <cell r="AS34">
            <v>0</v>
          </cell>
        </row>
        <row r="35">
          <cell r="B35" t="str">
            <v>Trường Mầm non Hương Hóa (4 phòng 2 tầng)</v>
          </cell>
          <cell r="C35">
            <v>0</v>
          </cell>
          <cell r="D35">
            <v>0</v>
          </cell>
          <cell r="E35" t="str">
            <v>2GDĐT</v>
          </cell>
          <cell r="F35" t="str">
            <v>5KCM</v>
          </cell>
          <cell r="G35" t="str">
            <v>Tuyên Hóa</v>
          </cell>
          <cell r="H35">
            <v>2016</v>
          </cell>
          <cell r="I35">
            <v>0</v>
          </cell>
          <cell r="J35">
            <v>2018</v>
          </cell>
          <cell r="K35">
            <v>0</v>
          </cell>
          <cell r="L35" t="str">
            <v>2901/QĐ-UBND ngày 16/10/2015</v>
          </cell>
          <cell r="M35" t="str">
            <v>3127a/QĐ-UBND ngày 30/10/2015</v>
          </cell>
          <cell r="N35">
            <v>3549</v>
          </cell>
          <cell r="O35">
            <v>0</v>
          </cell>
          <cell r="P35">
            <v>3549</v>
          </cell>
          <cell r="Q35">
            <v>2283</v>
          </cell>
          <cell r="R35">
            <v>0</v>
          </cell>
          <cell r="S35">
            <v>2283</v>
          </cell>
          <cell r="T35">
            <v>2994</v>
          </cell>
          <cell r="U35">
            <v>911</v>
          </cell>
          <cell r="V35">
            <v>911</v>
          </cell>
          <cell r="W35">
            <v>911</v>
          </cell>
          <cell r="X35">
            <v>100</v>
          </cell>
          <cell r="Y35">
            <v>0</v>
          </cell>
          <cell r="Z35">
            <v>911</v>
          </cell>
          <cell r="AA35">
            <v>3194</v>
          </cell>
          <cell r="AB35">
            <v>911</v>
          </cell>
          <cell r="AC35">
            <v>3194</v>
          </cell>
          <cell r="AD35">
            <v>2994</v>
          </cell>
          <cell r="AE35">
            <v>0</v>
          </cell>
          <cell r="AF35">
            <v>0</v>
          </cell>
          <cell r="AG35">
            <v>0</v>
          </cell>
          <cell r="AH35">
            <v>0</v>
          </cell>
          <cell r="AI35">
            <v>0</v>
          </cell>
          <cell r="AJ35">
            <v>0</v>
          </cell>
          <cell r="AK35">
            <v>0</v>
          </cell>
          <cell r="AL35">
            <v>0</v>
          </cell>
          <cell r="AM35">
            <v>0</v>
          </cell>
          <cell r="AN35">
            <v>0</v>
          </cell>
          <cell r="AQ35" t="str">
            <v>Hương Hóa</v>
          </cell>
          <cell r="AR35">
            <v>0</v>
          </cell>
          <cell r="AS35">
            <v>0</v>
          </cell>
        </row>
        <row r="36">
          <cell r="B36" t="str">
            <v>Xây dựng khuôn viên, hàng rào và hạ tầng kỹ thuật Trường THPT Hùng Vương</v>
          </cell>
          <cell r="C36">
            <v>0</v>
          </cell>
          <cell r="D36">
            <v>0</v>
          </cell>
          <cell r="E36" t="str">
            <v>2GDĐT</v>
          </cell>
          <cell r="F36" t="str">
            <v>5KCM</v>
          </cell>
          <cell r="G36" t="str">
            <v>Bố Trạch</v>
          </cell>
          <cell r="H36">
            <v>2016</v>
          </cell>
          <cell r="I36">
            <v>0</v>
          </cell>
          <cell r="J36">
            <v>2018</v>
          </cell>
          <cell r="K36">
            <v>0</v>
          </cell>
          <cell r="L36">
            <v>0</v>
          </cell>
          <cell r="M36" t="str">
            <v>3101/QĐ-UBND ngày 30/10/2015</v>
          </cell>
          <cell r="N36">
            <v>3400</v>
          </cell>
          <cell r="O36">
            <v>0</v>
          </cell>
          <cell r="P36">
            <v>3400</v>
          </cell>
          <cell r="Q36">
            <v>2320</v>
          </cell>
          <cell r="R36">
            <v>0</v>
          </cell>
          <cell r="S36">
            <v>2320</v>
          </cell>
          <cell r="T36">
            <v>2870</v>
          </cell>
          <cell r="U36">
            <v>740</v>
          </cell>
          <cell r="V36">
            <v>740</v>
          </cell>
          <cell r="W36">
            <v>740</v>
          </cell>
          <cell r="X36">
            <v>100</v>
          </cell>
          <cell r="Y36">
            <v>0</v>
          </cell>
          <cell r="Z36">
            <v>740</v>
          </cell>
          <cell r="AA36">
            <v>3060</v>
          </cell>
          <cell r="AB36">
            <v>740</v>
          </cell>
          <cell r="AC36">
            <v>3060</v>
          </cell>
          <cell r="AD36">
            <v>2870</v>
          </cell>
          <cell r="AE36">
            <v>0</v>
          </cell>
          <cell r="AF36">
            <v>0</v>
          </cell>
          <cell r="AG36">
            <v>0</v>
          </cell>
          <cell r="AH36">
            <v>0</v>
          </cell>
          <cell r="AI36">
            <v>0</v>
          </cell>
          <cell r="AJ36">
            <v>0</v>
          </cell>
          <cell r="AK36">
            <v>0</v>
          </cell>
          <cell r="AL36">
            <v>0</v>
          </cell>
          <cell r="AM36">
            <v>0</v>
          </cell>
          <cell r="AN36">
            <v>0</v>
          </cell>
          <cell r="AQ36" t="str">
            <v>Cự Nẫm</v>
          </cell>
          <cell r="AR36">
            <v>0</v>
          </cell>
          <cell r="AS36">
            <v>0</v>
          </cell>
        </row>
        <row r="37">
          <cell r="B37" t="str">
            <v>Trường tiểu học số 1 phường Ba Đồn (6 phòng)</v>
          </cell>
          <cell r="C37">
            <v>0</v>
          </cell>
          <cell r="D37">
            <v>0</v>
          </cell>
          <cell r="E37" t="str">
            <v>2GDĐT</v>
          </cell>
          <cell r="F37" t="str">
            <v>5KCM</v>
          </cell>
          <cell r="G37" t="str">
            <v>Ba Đồn</v>
          </cell>
          <cell r="H37">
            <v>2016</v>
          </cell>
          <cell r="I37">
            <v>0</v>
          </cell>
          <cell r="J37">
            <v>2018</v>
          </cell>
          <cell r="K37">
            <v>0</v>
          </cell>
          <cell r="L37" t="str">
            <v>2515/QĐ-UBND ngày 10/9/2015</v>
          </cell>
          <cell r="M37" t="str">
            <v>3058/QĐ-UBND ngày 29/10/2015</v>
          </cell>
          <cell r="N37">
            <v>2816</v>
          </cell>
          <cell r="O37">
            <v>0</v>
          </cell>
          <cell r="P37">
            <v>2816</v>
          </cell>
          <cell r="Q37">
            <v>1950</v>
          </cell>
          <cell r="R37">
            <v>0</v>
          </cell>
          <cell r="S37">
            <v>1950</v>
          </cell>
          <cell r="T37">
            <v>2384</v>
          </cell>
          <cell r="U37">
            <v>584</v>
          </cell>
          <cell r="V37">
            <v>584</v>
          </cell>
          <cell r="W37">
            <v>584</v>
          </cell>
          <cell r="X37">
            <v>100</v>
          </cell>
          <cell r="Y37">
            <v>0</v>
          </cell>
          <cell r="Z37">
            <v>584</v>
          </cell>
          <cell r="AA37">
            <v>2534</v>
          </cell>
          <cell r="AB37">
            <v>584</v>
          </cell>
          <cell r="AC37">
            <v>2534</v>
          </cell>
          <cell r="AD37">
            <v>2384</v>
          </cell>
          <cell r="AE37">
            <v>0</v>
          </cell>
          <cell r="AF37">
            <v>0</v>
          </cell>
          <cell r="AG37">
            <v>0</v>
          </cell>
          <cell r="AH37">
            <v>0</v>
          </cell>
          <cell r="AI37">
            <v>0</v>
          </cell>
          <cell r="AJ37">
            <v>0</v>
          </cell>
          <cell r="AK37">
            <v>0</v>
          </cell>
          <cell r="AL37">
            <v>0</v>
          </cell>
          <cell r="AM37">
            <v>0</v>
          </cell>
          <cell r="AN37">
            <v>0</v>
          </cell>
          <cell r="AQ37" t="str">
            <v>Ba Đồn</v>
          </cell>
          <cell r="AR37">
            <v>0</v>
          </cell>
          <cell r="AS37">
            <v>0</v>
          </cell>
        </row>
        <row r="38">
          <cell r="B38" t="str">
            <v>Trường Tiểu học Hải Trạch (6 phòng)</v>
          </cell>
          <cell r="C38">
            <v>0</v>
          </cell>
          <cell r="D38">
            <v>0</v>
          </cell>
          <cell r="E38" t="str">
            <v>2GDĐT</v>
          </cell>
          <cell r="F38" t="str">
            <v>5KCM</v>
          </cell>
          <cell r="G38" t="str">
            <v>Bố Trạch</v>
          </cell>
          <cell r="H38">
            <v>2016</v>
          </cell>
          <cell r="I38">
            <v>0</v>
          </cell>
          <cell r="J38">
            <v>2018</v>
          </cell>
          <cell r="K38">
            <v>0</v>
          </cell>
          <cell r="L38">
            <v>0</v>
          </cell>
          <cell r="M38" t="str">
            <v>5656/QĐ-UBND ngày 28/10/2015</v>
          </cell>
          <cell r="N38">
            <v>3000</v>
          </cell>
          <cell r="O38">
            <v>0</v>
          </cell>
          <cell r="P38">
            <v>3000</v>
          </cell>
          <cell r="Q38">
            <v>1982</v>
          </cell>
          <cell r="R38">
            <v>0</v>
          </cell>
          <cell r="S38">
            <v>1982</v>
          </cell>
          <cell r="T38">
            <v>2550</v>
          </cell>
          <cell r="U38">
            <v>718</v>
          </cell>
          <cell r="V38">
            <v>718</v>
          </cell>
          <cell r="W38">
            <v>718</v>
          </cell>
          <cell r="X38">
            <v>100</v>
          </cell>
          <cell r="Y38">
            <v>0</v>
          </cell>
          <cell r="Z38">
            <v>718</v>
          </cell>
          <cell r="AA38">
            <v>2700</v>
          </cell>
          <cell r="AB38">
            <v>718</v>
          </cell>
          <cell r="AC38">
            <v>2700</v>
          </cell>
          <cell r="AD38">
            <v>2550</v>
          </cell>
          <cell r="AE38">
            <v>0</v>
          </cell>
          <cell r="AF38">
            <v>0</v>
          </cell>
          <cell r="AG38">
            <v>0</v>
          </cell>
          <cell r="AH38">
            <v>0</v>
          </cell>
          <cell r="AI38">
            <v>0</v>
          </cell>
          <cell r="AJ38">
            <v>0</v>
          </cell>
          <cell r="AK38">
            <v>0</v>
          </cell>
          <cell r="AL38">
            <v>0</v>
          </cell>
          <cell r="AM38">
            <v>0</v>
          </cell>
          <cell r="AN38">
            <v>0</v>
          </cell>
          <cell r="AQ38" t="str">
            <v>Hải Trạch</v>
          </cell>
          <cell r="AR38">
            <v>0</v>
          </cell>
          <cell r="AS38">
            <v>0</v>
          </cell>
        </row>
        <row r="39">
          <cell r="B39" t="str">
            <v>Nhà lớp học 6 phòng Trường TH thị trấn Quán Hàu</v>
          </cell>
          <cell r="C39">
            <v>0</v>
          </cell>
          <cell r="D39">
            <v>0</v>
          </cell>
          <cell r="E39" t="str">
            <v>2GDĐT</v>
          </cell>
          <cell r="F39" t="str">
            <v>5KCM</v>
          </cell>
          <cell r="G39" t="str">
            <v>Quảng Ninh</v>
          </cell>
          <cell r="H39">
            <v>2016</v>
          </cell>
          <cell r="I39">
            <v>0</v>
          </cell>
          <cell r="J39">
            <v>2018</v>
          </cell>
          <cell r="K39">
            <v>0</v>
          </cell>
          <cell r="L39">
            <v>0</v>
          </cell>
          <cell r="M39" t="str">
            <v>3090/QĐ-UBND ngày 30/10/2015</v>
          </cell>
          <cell r="N39">
            <v>3000</v>
          </cell>
          <cell r="O39">
            <v>0</v>
          </cell>
          <cell r="P39">
            <v>3000</v>
          </cell>
          <cell r="Q39">
            <v>1940</v>
          </cell>
          <cell r="R39">
            <v>0</v>
          </cell>
          <cell r="S39">
            <v>1940</v>
          </cell>
          <cell r="T39">
            <v>2500</v>
          </cell>
          <cell r="U39">
            <v>760</v>
          </cell>
          <cell r="V39">
            <v>760</v>
          </cell>
          <cell r="W39">
            <v>760</v>
          </cell>
          <cell r="X39">
            <v>100</v>
          </cell>
          <cell r="Y39">
            <v>0</v>
          </cell>
          <cell r="Z39">
            <v>760</v>
          </cell>
          <cell r="AA39">
            <v>2700</v>
          </cell>
          <cell r="AB39">
            <v>760</v>
          </cell>
          <cell r="AC39">
            <v>2700</v>
          </cell>
          <cell r="AD39">
            <v>2500</v>
          </cell>
          <cell r="AE39">
            <v>0</v>
          </cell>
          <cell r="AF39">
            <v>0</v>
          </cell>
          <cell r="AG39">
            <v>0</v>
          </cell>
          <cell r="AH39">
            <v>0</v>
          </cell>
          <cell r="AI39">
            <v>0</v>
          </cell>
          <cell r="AJ39">
            <v>0</v>
          </cell>
          <cell r="AK39">
            <v>0</v>
          </cell>
          <cell r="AL39">
            <v>0</v>
          </cell>
          <cell r="AM39">
            <v>0</v>
          </cell>
          <cell r="AN39">
            <v>0</v>
          </cell>
          <cell r="AQ39">
            <v>0</v>
          </cell>
          <cell r="AR39">
            <v>0</v>
          </cell>
          <cell r="AS39">
            <v>0</v>
          </cell>
        </row>
        <row r="40">
          <cell r="B40" t="str">
            <v>Nhà lớp học bộ môn 6 phòng 2 tầng Trường THCS Tân Ninh</v>
          </cell>
          <cell r="C40">
            <v>0</v>
          </cell>
          <cell r="D40">
            <v>0</v>
          </cell>
          <cell r="E40" t="str">
            <v>2GDĐT</v>
          </cell>
          <cell r="F40" t="str">
            <v>5KCM</v>
          </cell>
          <cell r="G40" t="str">
            <v>Quảng Ninh</v>
          </cell>
          <cell r="H40">
            <v>2016</v>
          </cell>
          <cell r="I40">
            <v>0</v>
          </cell>
          <cell r="J40">
            <v>2018</v>
          </cell>
          <cell r="K40">
            <v>0</v>
          </cell>
          <cell r="L40">
            <v>0</v>
          </cell>
          <cell r="M40" t="str">
            <v>3118a/QĐ-UBND ngày 30/10/2015</v>
          </cell>
          <cell r="N40">
            <v>4104</v>
          </cell>
          <cell r="O40">
            <v>0</v>
          </cell>
          <cell r="P40">
            <v>4104</v>
          </cell>
          <cell r="Q40">
            <v>2700</v>
          </cell>
          <cell r="R40">
            <v>0</v>
          </cell>
          <cell r="S40">
            <v>2700</v>
          </cell>
          <cell r="T40">
            <v>3534</v>
          </cell>
          <cell r="U40">
            <v>984</v>
          </cell>
          <cell r="V40">
            <v>984</v>
          </cell>
          <cell r="W40">
            <v>984</v>
          </cell>
          <cell r="X40">
            <v>100</v>
          </cell>
          <cell r="Y40">
            <v>0</v>
          </cell>
          <cell r="Z40">
            <v>984</v>
          </cell>
          <cell r="AA40">
            <v>3684</v>
          </cell>
          <cell r="AB40">
            <v>984</v>
          </cell>
          <cell r="AC40">
            <v>3684</v>
          </cell>
          <cell r="AD40">
            <v>3534</v>
          </cell>
          <cell r="AE40">
            <v>0</v>
          </cell>
          <cell r="AF40">
            <v>0</v>
          </cell>
          <cell r="AG40">
            <v>0</v>
          </cell>
          <cell r="AH40">
            <v>0</v>
          </cell>
          <cell r="AI40">
            <v>0</v>
          </cell>
          <cell r="AJ40">
            <v>0</v>
          </cell>
          <cell r="AK40">
            <v>0</v>
          </cell>
          <cell r="AL40">
            <v>0</v>
          </cell>
          <cell r="AM40">
            <v>0</v>
          </cell>
          <cell r="AN40">
            <v>0</v>
          </cell>
          <cell r="AQ40">
            <v>0</v>
          </cell>
          <cell r="AR40">
            <v>0</v>
          </cell>
          <cell r="AS40">
            <v>0</v>
          </cell>
        </row>
        <row r="41">
          <cell r="B41" t="str">
            <v xml:space="preserve">Xây dựng khu hành chính quản trị Trường THPT Chuyên Võ Nguyên Giáp </v>
          </cell>
          <cell r="C41">
            <v>0</v>
          </cell>
          <cell r="D41">
            <v>0</v>
          </cell>
          <cell r="E41" t="str">
            <v>2GDĐT</v>
          </cell>
          <cell r="F41" t="str">
            <v>5KCM</v>
          </cell>
          <cell r="G41" t="str">
            <v>Đồng Hới</v>
          </cell>
          <cell r="H41">
            <v>2016</v>
          </cell>
          <cell r="I41">
            <v>0</v>
          </cell>
          <cell r="J41">
            <v>2018</v>
          </cell>
          <cell r="K41">
            <v>0</v>
          </cell>
          <cell r="L41">
            <v>0</v>
          </cell>
          <cell r="M41" t="str">
            <v>3112/QĐ-UBND ngày 31/10/2015</v>
          </cell>
          <cell r="N41">
            <v>8178</v>
          </cell>
          <cell r="O41">
            <v>0</v>
          </cell>
          <cell r="P41">
            <v>8000</v>
          </cell>
          <cell r="Q41">
            <v>5100</v>
          </cell>
          <cell r="R41">
            <v>0</v>
          </cell>
          <cell r="S41">
            <v>5100</v>
          </cell>
          <cell r="T41">
            <v>6900</v>
          </cell>
          <cell r="U41">
            <v>2100</v>
          </cell>
          <cell r="V41">
            <v>2100</v>
          </cell>
          <cell r="W41">
            <v>2100</v>
          </cell>
          <cell r="X41">
            <v>100</v>
          </cell>
          <cell r="Y41">
            <v>0</v>
          </cell>
          <cell r="Z41">
            <v>2100</v>
          </cell>
          <cell r="AA41">
            <v>7200</v>
          </cell>
          <cell r="AB41">
            <v>2100</v>
          </cell>
          <cell r="AC41">
            <v>7200</v>
          </cell>
          <cell r="AD41">
            <v>6900</v>
          </cell>
          <cell r="AE41">
            <v>0</v>
          </cell>
          <cell r="AF41">
            <v>0</v>
          </cell>
          <cell r="AG41">
            <v>0</v>
          </cell>
          <cell r="AH41">
            <v>0</v>
          </cell>
          <cell r="AI41">
            <v>0</v>
          </cell>
          <cell r="AJ41">
            <v>0</v>
          </cell>
          <cell r="AK41">
            <v>0</v>
          </cell>
          <cell r="AL41">
            <v>0</v>
          </cell>
          <cell r="AM41">
            <v>0</v>
          </cell>
          <cell r="AN41">
            <v>0</v>
          </cell>
          <cell r="AQ41">
            <v>0</v>
          </cell>
          <cell r="AR41">
            <v>0</v>
          </cell>
          <cell r="AS41">
            <v>0</v>
          </cell>
        </row>
        <row r="42">
          <cell r="B42" t="str">
            <v>Nhà hiệu bộ Trường tiểu học Tân Thủy</v>
          </cell>
          <cell r="C42">
            <v>0</v>
          </cell>
          <cell r="D42">
            <v>0</v>
          </cell>
          <cell r="E42" t="str">
            <v>2GDĐT</v>
          </cell>
          <cell r="F42" t="str">
            <v>5KCM</v>
          </cell>
          <cell r="G42" t="str">
            <v>Lệ Thủy</v>
          </cell>
          <cell r="H42">
            <v>2016</v>
          </cell>
          <cell r="I42">
            <v>0</v>
          </cell>
          <cell r="J42">
            <v>2018</v>
          </cell>
          <cell r="K42">
            <v>0</v>
          </cell>
          <cell r="L42" t="str">
            <v>2667/QĐ-UBND ngày 29/09/2015</v>
          </cell>
          <cell r="M42" t="str">
            <v>3075a/QĐ-UBND ngày 30/10/2015</v>
          </cell>
          <cell r="N42">
            <v>2500</v>
          </cell>
          <cell r="O42">
            <v>0</v>
          </cell>
          <cell r="P42">
            <v>2500</v>
          </cell>
          <cell r="Q42">
            <v>1605</v>
          </cell>
          <cell r="R42">
            <v>0</v>
          </cell>
          <cell r="S42">
            <v>1605</v>
          </cell>
          <cell r="T42">
            <v>2110</v>
          </cell>
          <cell r="U42">
            <v>645</v>
          </cell>
          <cell r="V42">
            <v>645</v>
          </cell>
          <cell r="W42">
            <v>645</v>
          </cell>
          <cell r="X42">
            <v>100</v>
          </cell>
          <cell r="Y42">
            <v>0</v>
          </cell>
          <cell r="Z42">
            <v>645</v>
          </cell>
          <cell r="AA42">
            <v>2250</v>
          </cell>
          <cell r="AB42">
            <v>645</v>
          </cell>
          <cell r="AC42">
            <v>2250</v>
          </cell>
          <cell r="AD42">
            <v>2110</v>
          </cell>
          <cell r="AE42">
            <v>0</v>
          </cell>
          <cell r="AF42">
            <v>0</v>
          </cell>
          <cell r="AG42">
            <v>0</v>
          </cell>
          <cell r="AH42">
            <v>0</v>
          </cell>
          <cell r="AI42">
            <v>0</v>
          </cell>
          <cell r="AJ42">
            <v>0</v>
          </cell>
          <cell r="AK42">
            <v>0</v>
          </cell>
          <cell r="AL42">
            <v>0</v>
          </cell>
          <cell r="AM42">
            <v>0</v>
          </cell>
          <cell r="AN42">
            <v>0</v>
          </cell>
          <cell r="AQ42">
            <v>0</v>
          </cell>
          <cell r="AR42">
            <v>0</v>
          </cell>
          <cell r="AS42">
            <v>0</v>
          </cell>
        </row>
        <row r="43">
          <cell r="B43" t="str">
            <v>Trường Mầm non xã Võ Ninh (3 phòng học, phòng chức năng, phòng làm việc)</v>
          </cell>
          <cell r="C43">
            <v>0</v>
          </cell>
          <cell r="D43">
            <v>0</v>
          </cell>
          <cell r="E43" t="str">
            <v>2GDĐT</v>
          </cell>
          <cell r="F43" t="str">
            <v>5KCM</v>
          </cell>
          <cell r="G43" t="str">
            <v>Quảng Ninh</v>
          </cell>
          <cell r="H43">
            <v>2016</v>
          </cell>
          <cell r="I43">
            <v>0</v>
          </cell>
          <cell r="J43">
            <v>2018</v>
          </cell>
          <cell r="K43">
            <v>0</v>
          </cell>
          <cell r="L43">
            <v>0</v>
          </cell>
          <cell r="M43" t="str">
            <v>2977/QĐ-UBND ngày 26/10/2015</v>
          </cell>
          <cell r="N43">
            <v>3500</v>
          </cell>
          <cell r="O43">
            <v>0</v>
          </cell>
          <cell r="P43">
            <v>3500</v>
          </cell>
          <cell r="Q43">
            <v>2545</v>
          </cell>
          <cell r="R43">
            <v>0</v>
          </cell>
          <cell r="S43">
            <v>2545</v>
          </cell>
          <cell r="T43">
            <v>3000</v>
          </cell>
          <cell r="U43">
            <v>605</v>
          </cell>
          <cell r="V43">
            <v>605</v>
          </cell>
          <cell r="W43">
            <v>605</v>
          </cell>
          <cell r="X43">
            <v>100</v>
          </cell>
          <cell r="Y43">
            <v>0</v>
          </cell>
          <cell r="Z43">
            <v>605</v>
          </cell>
          <cell r="AA43">
            <v>3150</v>
          </cell>
          <cell r="AB43">
            <v>605</v>
          </cell>
          <cell r="AC43">
            <v>3150</v>
          </cell>
          <cell r="AD43">
            <v>3000</v>
          </cell>
          <cell r="AE43">
            <v>0</v>
          </cell>
          <cell r="AF43">
            <v>0</v>
          </cell>
          <cell r="AG43">
            <v>0</v>
          </cell>
          <cell r="AH43">
            <v>0</v>
          </cell>
          <cell r="AI43">
            <v>0</v>
          </cell>
          <cell r="AJ43">
            <v>0</v>
          </cell>
          <cell r="AK43">
            <v>0</v>
          </cell>
          <cell r="AL43">
            <v>0</v>
          </cell>
          <cell r="AM43">
            <v>0</v>
          </cell>
          <cell r="AN43">
            <v>0</v>
          </cell>
          <cell r="AQ43">
            <v>0</v>
          </cell>
          <cell r="AR43">
            <v>0</v>
          </cell>
          <cell r="AS43">
            <v>0</v>
          </cell>
        </row>
        <row r="44">
          <cell r="B44" t="str">
            <v>Khuôn viên hàng rào trường, công trình cấp nước, phòng học THCS&amp;THPT Hóa Tiến</v>
          </cell>
          <cell r="C44">
            <v>0</v>
          </cell>
          <cell r="D44">
            <v>0</v>
          </cell>
          <cell r="E44" t="str">
            <v>2GDĐT</v>
          </cell>
          <cell r="F44" t="str">
            <v>5KCM</v>
          </cell>
          <cell r="G44" t="str">
            <v>Minh Hóa</v>
          </cell>
          <cell r="H44">
            <v>2016</v>
          </cell>
          <cell r="I44">
            <v>0</v>
          </cell>
          <cell r="J44">
            <v>2018</v>
          </cell>
          <cell r="K44">
            <v>0</v>
          </cell>
          <cell r="L44" t="str">
            <v>3021/QĐ-UBND ngày 28/10/2015</v>
          </cell>
          <cell r="M44" t="str">
            <v>3090/QĐ-UBND ngày 30/10/2015</v>
          </cell>
          <cell r="N44">
            <v>4000</v>
          </cell>
          <cell r="O44">
            <v>0</v>
          </cell>
          <cell r="P44">
            <v>4000</v>
          </cell>
          <cell r="Q44">
            <v>2600</v>
          </cell>
          <cell r="R44">
            <v>0</v>
          </cell>
          <cell r="S44">
            <v>2600</v>
          </cell>
          <cell r="T44">
            <v>3400</v>
          </cell>
          <cell r="U44">
            <v>1000</v>
          </cell>
          <cell r="V44">
            <v>1000</v>
          </cell>
          <cell r="W44">
            <v>1000</v>
          </cell>
          <cell r="X44">
            <v>100</v>
          </cell>
          <cell r="Y44">
            <v>0</v>
          </cell>
          <cell r="Z44">
            <v>1000</v>
          </cell>
          <cell r="AA44">
            <v>3600</v>
          </cell>
          <cell r="AB44">
            <v>1000</v>
          </cell>
          <cell r="AC44">
            <v>3600</v>
          </cell>
          <cell r="AD44">
            <v>3400</v>
          </cell>
          <cell r="AE44">
            <v>0</v>
          </cell>
          <cell r="AF44">
            <v>0</v>
          </cell>
          <cell r="AG44">
            <v>0</v>
          </cell>
          <cell r="AH44">
            <v>0</v>
          </cell>
          <cell r="AI44">
            <v>0</v>
          </cell>
          <cell r="AJ44">
            <v>0</v>
          </cell>
          <cell r="AK44">
            <v>0</v>
          </cell>
          <cell r="AL44">
            <v>0</v>
          </cell>
          <cell r="AM44">
            <v>0</v>
          </cell>
          <cell r="AN44">
            <v>0</v>
          </cell>
          <cell r="AQ44">
            <v>0</v>
          </cell>
          <cell r="AR44">
            <v>0</v>
          </cell>
          <cell r="AS44">
            <v>0</v>
          </cell>
        </row>
        <row r="45">
          <cell r="B45" t="str">
            <v>Trường Tiểu học xã Quảng Sơn (6 phòng)</v>
          </cell>
          <cell r="C45">
            <v>0</v>
          </cell>
          <cell r="D45">
            <v>0</v>
          </cell>
          <cell r="E45" t="str">
            <v>2GDĐT</v>
          </cell>
          <cell r="F45" t="str">
            <v>5KCM</v>
          </cell>
          <cell r="G45" t="str">
            <v>Ba Đồn</v>
          </cell>
          <cell r="H45">
            <v>2016</v>
          </cell>
          <cell r="I45">
            <v>0</v>
          </cell>
          <cell r="J45">
            <v>2018</v>
          </cell>
          <cell r="K45">
            <v>0</v>
          </cell>
          <cell r="L45">
            <v>0</v>
          </cell>
          <cell r="M45" t="str">
            <v>3120/QĐ-UBND ngày 30/10/2015</v>
          </cell>
          <cell r="N45">
            <v>2815</v>
          </cell>
          <cell r="O45">
            <v>0</v>
          </cell>
          <cell r="P45">
            <v>2815</v>
          </cell>
          <cell r="Q45">
            <v>1745</v>
          </cell>
          <cell r="R45">
            <v>0</v>
          </cell>
          <cell r="S45">
            <v>1745</v>
          </cell>
          <cell r="T45">
            <v>2534</v>
          </cell>
          <cell r="U45">
            <v>789</v>
          </cell>
          <cell r="V45">
            <v>789</v>
          </cell>
          <cell r="W45">
            <v>789</v>
          </cell>
          <cell r="X45">
            <v>100</v>
          </cell>
          <cell r="Y45">
            <v>0</v>
          </cell>
          <cell r="Z45">
            <v>789</v>
          </cell>
          <cell r="AA45">
            <v>2534</v>
          </cell>
          <cell r="AB45">
            <v>789</v>
          </cell>
          <cell r="AC45">
            <v>2534</v>
          </cell>
          <cell r="AD45">
            <v>2534</v>
          </cell>
          <cell r="AE45">
            <v>0</v>
          </cell>
          <cell r="AF45">
            <v>0</v>
          </cell>
          <cell r="AG45">
            <v>0</v>
          </cell>
          <cell r="AH45">
            <v>0</v>
          </cell>
          <cell r="AI45">
            <v>0</v>
          </cell>
          <cell r="AJ45">
            <v>0</v>
          </cell>
          <cell r="AK45">
            <v>0</v>
          </cell>
          <cell r="AL45">
            <v>0</v>
          </cell>
          <cell r="AM45">
            <v>0</v>
          </cell>
          <cell r="AN45">
            <v>0</v>
          </cell>
          <cell r="AQ45">
            <v>0</v>
          </cell>
          <cell r="AR45">
            <v>0</v>
          </cell>
          <cell r="AS45">
            <v>0</v>
          </cell>
        </row>
        <row r="46">
          <cell r="B46" t="str">
            <v>Xây dựng Nhà đa năng Trường PT Dân tộc nội trú tỉnh</v>
          </cell>
          <cell r="C46">
            <v>0</v>
          </cell>
          <cell r="D46">
            <v>0</v>
          </cell>
          <cell r="E46" t="str">
            <v>2GDĐT</v>
          </cell>
          <cell r="F46" t="str">
            <v>5KCM</v>
          </cell>
          <cell r="G46" t="str">
            <v>Đồng Hới</v>
          </cell>
          <cell r="H46">
            <v>2016</v>
          </cell>
          <cell r="I46">
            <v>0</v>
          </cell>
          <cell r="J46">
            <v>2018</v>
          </cell>
          <cell r="K46">
            <v>0</v>
          </cell>
          <cell r="L46">
            <v>0</v>
          </cell>
          <cell r="M46" t="str">
            <v>3077a/QĐ-UBND ngày 30/10/2015</v>
          </cell>
          <cell r="N46">
            <v>4200</v>
          </cell>
          <cell r="O46">
            <v>0</v>
          </cell>
          <cell r="P46">
            <v>4200</v>
          </cell>
          <cell r="Q46">
            <v>2603</v>
          </cell>
          <cell r="R46">
            <v>0</v>
          </cell>
          <cell r="S46">
            <v>2603</v>
          </cell>
          <cell r="T46">
            <v>3630</v>
          </cell>
          <cell r="U46">
            <v>1177</v>
          </cell>
          <cell r="V46">
            <v>1177</v>
          </cell>
          <cell r="W46">
            <v>1177</v>
          </cell>
          <cell r="X46">
            <v>100</v>
          </cell>
          <cell r="Y46">
            <v>0</v>
          </cell>
          <cell r="Z46">
            <v>1177</v>
          </cell>
          <cell r="AA46">
            <v>3780</v>
          </cell>
          <cell r="AB46">
            <v>1177</v>
          </cell>
          <cell r="AC46">
            <v>3780</v>
          </cell>
          <cell r="AD46">
            <v>3630</v>
          </cell>
          <cell r="AE46">
            <v>0</v>
          </cell>
          <cell r="AF46">
            <v>0</v>
          </cell>
          <cell r="AG46">
            <v>0</v>
          </cell>
          <cell r="AH46">
            <v>0</v>
          </cell>
          <cell r="AI46">
            <v>0</v>
          </cell>
          <cell r="AJ46">
            <v>0</v>
          </cell>
          <cell r="AK46">
            <v>0</v>
          </cell>
          <cell r="AL46">
            <v>0</v>
          </cell>
          <cell r="AM46">
            <v>0</v>
          </cell>
          <cell r="AN46">
            <v>0</v>
          </cell>
          <cell r="AQ46">
            <v>0</v>
          </cell>
          <cell r="AR46">
            <v>0</v>
          </cell>
          <cell r="AS46">
            <v>0</v>
          </cell>
        </row>
        <row r="47">
          <cell r="B47" t="str">
            <v>Xây dựng hạ tầng kỹ thuật Trường THPT số 3 Bố Trạch</v>
          </cell>
          <cell r="C47">
            <v>0</v>
          </cell>
          <cell r="D47">
            <v>0</v>
          </cell>
          <cell r="E47" t="str">
            <v>2GDĐT</v>
          </cell>
          <cell r="F47" t="str">
            <v>5KCM</v>
          </cell>
          <cell r="G47" t="str">
            <v>Bố Trạch</v>
          </cell>
          <cell r="H47">
            <v>2016</v>
          </cell>
          <cell r="I47">
            <v>0</v>
          </cell>
          <cell r="J47">
            <v>2018</v>
          </cell>
          <cell r="K47">
            <v>0</v>
          </cell>
          <cell r="L47">
            <v>0</v>
          </cell>
          <cell r="M47" t="str">
            <v>3108/QĐ-UBND ngày 30/10/2015</v>
          </cell>
          <cell r="N47">
            <v>4000</v>
          </cell>
          <cell r="O47">
            <v>0</v>
          </cell>
          <cell r="P47">
            <v>4000</v>
          </cell>
          <cell r="Q47">
            <v>2550</v>
          </cell>
          <cell r="R47">
            <v>0</v>
          </cell>
          <cell r="S47">
            <v>2550</v>
          </cell>
          <cell r="T47">
            <v>3450</v>
          </cell>
          <cell r="U47">
            <v>1050</v>
          </cell>
          <cell r="V47">
            <v>1050</v>
          </cell>
          <cell r="W47">
            <v>1050</v>
          </cell>
          <cell r="X47">
            <v>100</v>
          </cell>
          <cell r="Y47">
            <v>0</v>
          </cell>
          <cell r="Z47">
            <v>1050</v>
          </cell>
          <cell r="AA47">
            <v>3600</v>
          </cell>
          <cell r="AB47">
            <v>1050</v>
          </cell>
          <cell r="AC47">
            <v>3600</v>
          </cell>
          <cell r="AD47">
            <v>3450</v>
          </cell>
          <cell r="AE47">
            <v>0</v>
          </cell>
          <cell r="AF47">
            <v>0</v>
          </cell>
          <cell r="AG47">
            <v>0</v>
          </cell>
          <cell r="AH47">
            <v>0</v>
          </cell>
          <cell r="AI47">
            <v>0</v>
          </cell>
          <cell r="AJ47">
            <v>0</v>
          </cell>
          <cell r="AK47">
            <v>0</v>
          </cell>
          <cell r="AL47">
            <v>0</v>
          </cell>
          <cell r="AM47">
            <v>0</v>
          </cell>
          <cell r="AN47">
            <v>0</v>
          </cell>
          <cell r="AO47">
            <v>0.86250000000000004</v>
          </cell>
          <cell r="AQ47">
            <v>0</v>
          </cell>
          <cell r="AR47">
            <v>0</v>
          </cell>
          <cell r="AS47">
            <v>0</v>
          </cell>
        </row>
        <row r="48">
          <cell r="B48" t="str">
            <v>Xây dựng hệ thống thoát nước và hạ tầng kỹ thuật trường THPT Lê Trực</v>
          </cell>
          <cell r="C48">
            <v>0</v>
          </cell>
          <cell r="D48">
            <v>0</v>
          </cell>
          <cell r="E48" t="str">
            <v>2GDĐT</v>
          </cell>
          <cell r="F48" t="str">
            <v>5KCM</v>
          </cell>
          <cell r="G48" t="str">
            <v>Tuyên Hóa</v>
          </cell>
          <cell r="H48">
            <v>2016</v>
          </cell>
          <cell r="I48">
            <v>0</v>
          </cell>
          <cell r="J48">
            <v>2018</v>
          </cell>
          <cell r="K48">
            <v>0</v>
          </cell>
          <cell r="L48" t="str">
            <v>2534/QĐ-UBND ngày 15/09/2015</v>
          </cell>
          <cell r="M48" t="str">
            <v>2777/QĐ-UBND ngày 12/10/2015</v>
          </cell>
          <cell r="N48">
            <v>4978</v>
          </cell>
          <cell r="O48">
            <v>0</v>
          </cell>
          <cell r="P48">
            <v>4978</v>
          </cell>
          <cell r="Q48">
            <v>3950</v>
          </cell>
          <cell r="R48">
            <v>0</v>
          </cell>
          <cell r="S48">
            <v>3350</v>
          </cell>
          <cell r="T48">
            <v>4280</v>
          </cell>
          <cell r="U48">
            <v>1029</v>
          </cell>
          <cell r="V48">
            <v>1029</v>
          </cell>
          <cell r="W48">
            <v>1029</v>
          </cell>
          <cell r="X48">
            <v>100</v>
          </cell>
          <cell r="Y48">
            <v>0</v>
          </cell>
          <cell r="Z48">
            <v>1029</v>
          </cell>
          <cell r="AA48">
            <v>4979</v>
          </cell>
          <cell r="AB48">
            <v>1029</v>
          </cell>
          <cell r="AC48">
            <v>4379</v>
          </cell>
          <cell r="AD48">
            <v>4280</v>
          </cell>
          <cell r="AE48">
            <v>0</v>
          </cell>
          <cell r="AF48">
            <v>0</v>
          </cell>
          <cell r="AG48">
            <v>0</v>
          </cell>
          <cell r="AH48">
            <v>0</v>
          </cell>
          <cell r="AI48">
            <v>0</v>
          </cell>
          <cell r="AJ48">
            <v>0</v>
          </cell>
          <cell r="AK48">
            <v>0</v>
          </cell>
          <cell r="AL48">
            <v>0</v>
          </cell>
          <cell r="AM48">
            <v>0</v>
          </cell>
          <cell r="AN48" t="str">
            <v>STC cấp 600, giảm ĐTC</v>
          </cell>
          <cell r="AO48">
            <v>0.85978304539975892</v>
          </cell>
          <cell r="AQ48">
            <v>0</v>
          </cell>
          <cell r="AR48">
            <v>0</v>
          </cell>
          <cell r="AS48">
            <v>0</v>
          </cell>
        </row>
        <row r="49">
          <cell r="B49" t="str">
            <v>Khuôn viên hàng rào và hạ tầng kỹ thuật Trường THPT Lê Lợi, thị xã Ba Đồn</v>
          </cell>
          <cell r="C49">
            <v>0</v>
          </cell>
          <cell r="D49">
            <v>0</v>
          </cell>
          <cell r="E49" t="str">
            <v>2GDĐT</v>
          </cell>
          <cell r="F49" t="str">
            <v>5KCM</v>
          </cell>
          <cell r="G49" t="str">
            <v>Ba Đồn</v>
          </cell>
          <cell r="H49">
            <v>2016</v>
          </cell>
          <cell r="I49">
            <v>0</v>
          </cell>
          <cell r="J49">
            <v>2018</v>
          </cell>
          <cell r="K49">
            <v>0</v>
          </cell>
          <cell r="L49" t="str">
            <v>2533/QĐ-UBND ngày 15/09/2015</v>
          </cell>
          <cell r="M49" t="str">
            <v>2745/QĐ-UBDN ngày 07/10/2015</v>
          </cell>
          <cell r="N49">
            <v>4500</v>
          </cell>
          <cell r="O49">
            <v>0</v>
          </cell>
          <cell r="P49">
            <v>4500</v>
          </cell>
          <cell r="Q49">
            <v>3125</v>
          </cell>
          <cell r="R49">
            <v>0</v>
          </cell>
          <cell r="S49">
            <v>3125</v>
          </cell>
          <cell r="T49">
            <v>3900</v>
          </cell>
          <cell r="U49">
            <v>771</v>
          </cell>
          <cell r="V49">
            <v>771</v>
          </cell>
          <cell r="W49">
            <v>771</v>
          </cell>
          <cell r="X49">
            <v>100</v>
          </cell>
          <cell r="Y49">
            <v>0</v>
          </cell>
          <cell r="Z49">
            <v>771</v>
          </cell>
          <cell r="AA49">
            <v>3896</v>
          </cell>
          <cell r="AB49">
            <v>771</v>
          </cell>
          <cell r="AC49">
            <v>3896</v>
          </cell>
          <cell r="AD49">
            <v>3900</v>
          </cell>
          <cell r="AE49">
            <v>0</v>
          </cell>
          <cell r="AF49">
            <v>0</v>
          </cell>
          <cell r="AG49">
            <v>0</v>
          </cell>
          <cell r="AH49">
            <v>0</v>
          </cell>
          <cell r="AI49">
            <v>0</v>
          </cell>
          <cell r="AJ49">
            <v>0</v>
          </cell>
          <cell r="AK49">
            <v>0</v>
          </cell>
          <cell r="AL49">
            <v>0</v>
          </cell>
          <cell r="AM49">
            <v>0</v>
          </cell>
          <cell r="AN49">
            <v>0</v>
          </cell>
          <cell r="AQ49">
            <v>0</v>
          </cell>
          <cell r="AR49">
            <v>0</v>
          </cell>
          <cell r="AS49">
            <v>0</v>
          </cell>
        </row>
        <row r="50">
          <cell r="B50" t="str">
            <v>Nhà phòng học bộ môn Trường THPT số 5 Bố Trạch (nay là Trường THPT Ngô Quyền)</v>
          </cell>
          <cell r="C50">
            <v>0</v>
          </cell>
          <cell r="D50">
            <v>0</v>
          </cell>
          <cell r="E50" t="str">
            <v>2GDĐT</v>
          </cell>
          <cell r="F50" t="str">
            <v>5KCM</v>
          </cell>
          <cell r="G50" t="str">
            <v>Bố Trạch</v>
          </cell>
          <cell r="H50">
            <v>2016</v>
          </cell>
          <cell r="I50">
            <v>0</v>
          </cell>
          <cell r="J50">
            <v>2018</v>
          </cell>
          <cell r="K50">
            <v>0</v>
          </cell>
          <cell r="L50" t="str">
            <v>2880a/QĐ-UBND ngày 16/10/2015</v>
          </cell>
          <cell r="M50" t="str">
            <v>3109/QĐ-UBND ngày 30/10/2015</v>
          </cell>
          <cell r="N50">
            <v>3000</v>
          </cell>
          <cell r="O50">
            <v>0</v>
          </cell>
          <cell r="P50">
            <v>3000</v>
          </cell>
          <cell r="Q50">
            <v>1980</v>
          </cell>
          <cell r="R50">
            <v>0</v>
          </cell>
          <cell r="S50">
            <v>1980</v>
          </cell>
          <cell r="T50">
            <v>2550</v>
          </cell>
          <cell r="U50">
            <v>720</v>
          </cell>
          <cell r="V50">
            <v>720</v>
          </cell>
          <cell r="W50">
            <v>720</v>
          </cell>
          <cell r="X50">
            <v>100</v>
          </cell>
          <cell r="Y50">
            <v>0</v>
          </cell>
          <cell r="Z50">
            <v>720</v>
          </cell>
          <cell r="AA50">
            <v>2700</v>
          </cell>
          <cell r="AB50">
            <v>720</v>
          </cell>
          <cell r="AC50">
            <v>2700</v>
          </cell>
          <cell r="AD50">
            <v>2550</v>
          </cell>
          <cell r="AE50">
            <v>0</v>
          </cell>
          <cell r="AF50">
            <v>0</v>
          </cell>
          <cell r="AG50">
            <v>0</v>
          </cell>
          <cell r="AH50">
            <v>0</v>
          </cell>
          <cell r="AI50">
            <v>0</v>
          </cell>
          <cell r="AJ50">
            <v>0</v>
          </cell>
          <cell r="AK50">
            <v>0</v>
          </cell>
          <cell r="AL50">
            <v>0</v>
          </cell>
          <cell r="AM50">
            <v>0</v>
          </cell>
          <cell r="AN50">
            <v>0</v>
          </cell>
          <cell r="AQ50">
            <v>0</v>
          </cell>
          <cell r="AR50">
            <v>0</v>
          </cell>
          <cell r="AS50">
            <v>0</v>
          </cell>
        </row>
        <row r="51">
          <cell r="B51" t="str">
            <v>Xây dựng hàng rào, nhà phòng học 8 phòng 2 tầng THPT Hoàng Hoa Thám</v>
          </cell>
          <cell r="C51">
            <v>0</v>
          </cell>
          <cell r="D51">
            <v>0</v>
          </cell>
          <cell r="E51" t="str">
            <v>2GDĐT</v>
          </cell>
          <cell r="F51" t="str">
            <v>5KCM</v>
          </cell>
          <cell r="G51" t="str">
            <v>Lệ Thủy</v>
          </cell>
          <cell r="H51">
            <v>2016</v>
          </cell>
          <cell r="I51">
            <v>0</v>
          </cell>
          <cell r="J51">
            <v>2018</v>
          </cell>
          <cell r="K51">
            <v>0</v>
          </cell>
          <cell r="L51">
            <v>0</v>
          </cell>
          <cell r="M51" t="str">
            <v>3041/QĐ-UBND ngày 29/10/2015</v>
          </cell>
          <cell r="N51">
            <v>4500</v>
          </cell>
          <cell r="O51">
            <v>0</v>
          </cell>
          <cell r="P51">
            <v>4500</v>
          </cell>
          <cell r="Q51">
            <v>3025</v>
          </cell>
          <cell r="R51">
            <v>0</v>
          </cell>
          <cell r="S51">
            <v>3025</v>
          </cell>
          <cell r="T51">
            <v>3850</v>
          </cell>
          <cell r="U51">
            <v>1025</v>
          </cell>
          <cell r="V51">
            <v>1025</v>
          </cell>
          <cell r="W51">
            <v>1025</v>
          </cell>
          <cell r="X51">
            <v>100</v>
          </cell>
          <cell r="Y51">
            <v>0</v>
          </cell>
          <cell r="Z51">
            <v>1025</v>
          </cell>
          <cell r="AA51">
            <v>4050</v>
          </cell>
          <cell r="AB51">
            <v>1025</v>
          </cell>
          <cell r="AC51">
            <v>4050</v>
          </cell>
          <cell r="AD51">
            <v>3850</v>
          </cell>
          <cell r="AE51">
            <v>0</v>
          </cell>
          <cell r="AF51">
            <v>0</v>
          </cell>
          <cell r="AG51">
            <v>0</v>
          </cell>
          <cell r="AH51">
            <v>0</v>
          </cell>
          <cell r="AI51">
            <v>0</v>
          </cell>
          <cell r="AJ51">
            <v>0</v>
          </cell>
          <cell r="AK51">
            <v>0</v>
          </cell>
          <cell r="AL51">
            <v>0</v>
          </cell>
          <cell r="AM51">
            <v>0</v>
          </cell>
          <cell r="AN51">
            <v>0</v>
          </cell>
          <cell r="AQ51">
            <v>0</v>
          </cell>
          <cell r="AR51">
            <v>0</v>
          </cell>
          <cell r="AS51">
            <v>0</v>
          </cell>
        </row>
        <row r="52">
          <cell r="B52" t="str">
            <v xml:space="preserve">Cụm Mầm non trung tâm xã Sơn Thủy nhà lớp học 6 phòng </v>
          </cell>
          <cell r="C52">
            <v>0</v>
          </cell>
          <cell r="D52">
            <v>0</v>
          </cell>
          <cell r="E52" t="str">
            <v>2GDĐT</v>
          </cell>
          <cell r="F52" t="str">
            <v>5KCM</v>
          </cell>
          <cell r="G52" t="str">
            <v>Lệ Thủy</v>
          </cell>
          <cell r="H52">
            <v>2016</v>
          </cell>
          <cell r="I52">
            <v>0</v>
          </cell>
          <cell r="J52">
            <v>2018</v>
          </cell>
          <cell r="K52">
            <v>0</v>
          </cell>
          <cell r="L52">
            <v>0</v>
          </cell>
          <cell r="M52" t="str">
            <v>3038/QĐ-UBND ngày 29/10/2015</v>
          </cell>
          <cell r="N52">
            <v>6324</v>
          </cell>
          <cell r="O52">
            <v>0</v>
          </cell>
          <cell r="P52">
            <v>6324</v>
          </cell>
          <cell r="Q52">
            <v>4000</v>
          </cell>
          <cell r="R52">
            <v>0</v>
          </cell>
          <cell r="S52">
            <v>4000</v>
          </cell>
          <cell r="T52">
            <v>5542</v>
          </cell>
          <cell r="U52">
            <v>1692</v>
          </cell>
          <cell r="V52">
            <v>1692</v>
          </cell>
          <cell r="W52">
            <v>1692</v>
          </cell>
          <cell r="X52">
            <v>100</v>
          </cell>
          <cell r="Y52">
            <v>0</v>
          </cell>
          <cell r="Z52">
            <v>1692</v>
          </cell>
          <cell r="AA52">
            <v>5692</v>
          </cell>
          <cell r="AB52">
            <v>1692</v>
          </cell>
          <cell r="AC52">
            <v>5692</v>
          </cell>
          <cell r="AD52">
            <v>5542</v>
          </cell>
          <cell r="AE52">
            <v>0</v>
          </cell>
          <cell r="AF52">
            <v>0</v>
          </cell>
          <cell r="AG52">
            <v>0</v>
          </cell>
          <cell r="AH52">
            <v>0</v>
          </cell>
          <cell r="AI52">
            <v>0</v>
          </cell>
          <cell r="AJ52">
            <v>0</v>
          </cell>
          <cell r="AK52">
            <v>0</v>
          </cell>
          <cell r="AL52">
            <v>0</v>
          </cell>
          <cell r="AM52">
            <v>0</v>
          </cell>
          <cell r="AN52">
            <v>0</v>
          </cell>
          <cell r="AQ52">
            <v>0</v>
          </cell>
          <cell r="AR52">
            <v>0</v>
          </cell>
          <cell r="AS52">
            <v>0</v>
          </cell>
        </row>
        <row r="53">
          <cell r="B53" t="str">
            <v>Trường Tiểu học số 1 Xuân Ninh (8 phòng)</v>
          </cell>
          <cell r="C53">
            <v>0</v>
          </cell>
          <cell r="D53">
            <v>0</v>
          </cell>
          <cell r="E53" t="str">
            <v>2GDĐT</v>
          </cell>
          <cell r="F53" t="str">
            <v>5KCM</v>
          </cell>
          <cell r="G53" t="str">
            <v>Quảng Ninh</v>
          </cell>
          <cell r="H53">
            <v>2016</v>
          </cell>
          <cell r="I53">
            <v>0</v>
          </cell>
          <cell r="J53">
            <v>2018</v>
          </cell>
          <cell r="K53">
            <v>0</v>
          </cell>
          <cell r="L53">
            <v>0</v>
          </cell>
          <cell r="M53" t="str">
            <v>3066/QĐ-UBND ngày 30/10/2015</v>
          </cell>
          <cell r="N53">
            <v>4000</v>
          </cell>
          <cell r="O53">
            <v>0</v>
          </cell>
          <cell r="P53">
            <v>4000</v>
          </cell>
          <cell r="Q53">
            <v>2550</v>
          </cell>
          <cell r="R53">
            <v>0</v>
          </cell>
          <cell r="S53">
            <v>2550</v>
          </cell>
          <cell r="T53">
            <v>3450</v>
          </cell>
          <cell r="U53">
            <v>1050</v>
          </cell>
          <cell r="V53">
            <v>1050</v>
          </cell>
          <cell r="W53">
            <v>1050</v>
          </cell>
          <cell r="X53">
            <v>100</v>
          </cell>
          <cell r="Y53">
            <v>0</v>
          </cell>
          <cell r="Z53">
            <v>1050</v>
          </cell>
          <cell r="AA53">
            <v>3600</v>
          </cell>
          <cell r="AB53">
            <v>1050</v>
          </cell>
          <cell r="AC53">
            <v>3600</v>
          </cell>
          <cell r="AD53">
            <v>3450</v>
          </cell>
          <cell r="AE53">
            <v>0</v>
          </cell>
          <cell r="AF53">
            <v>0</v>
          </cell>
          <cell r="AG53">
            <v>0</v>
          </cell>
          <cell r="AH53">
            <v>0</v>
          </cell>
          <cell r="AI53">
            <v>0</v>
          </cell>
          <cell r="AJ53">
            <v>0</v>
          </cell>
          <cell r="AK53">
            <v>0</v>
          </cell>
          <cell r="AL53">
            <v>0</v>
          </cell>
          <cell r="AM53">
            <v>0</v>
          </cell>
          <cell r="AN53">
            <v>0</v>
          </cell>
          <cell r="AQ53">
            <v>0</v>
          </cell>
          <cell r="AR53">
            <v>0</v>
          </cell>
          <cell r="AS53">
            <v>0</v>
          </cell>
        </row>
        <row r="54">
          <cell r="B54" t="str">
            <v>Nhà lớp học 2 tầng 4 phòng Trường Mầm non xã Lý Trạch, huyện Bố Trạch</v>
          </cell>
          <cell r="C54">
            <v>0</v>
          </cell>
          <cell r="D54">
            <v>0</v>
          </cell>
          <cell r="E54" t="str">
            <v>2GDĐT</v>
          </cell>
          <cell r="F54" t="str">
            <v>5KCM</v>
          </cell>
          <cell r="G54" t="str">
            <v>Bố Trạch</v>
          </cell>
          <cell r="H54">
            <v>2016</v>
          </cell>
          <cell r="I54">
            <v>0</v>
          </cell>
          <cell r="J54">
            <v>2018</v>
          </cell>
          <cell r="K54">
            <v>0</v>
          </cell>
          <cell r="L54">
            <v>0</v>
          </cell>
          <cell r="M54" t="str">
            <v>3115a/QĐ-UBND ngày 31/10/2015</v>
          </cell>
          <cell r="N54">
            <v>3200</v>
          </cell>
          <cell r="O54">
            <v>0</v>
          </cell>
          <cell r="P54">
            <v>3200</v>
          </cell>
          <cell r="Q54">
            <v>2120</v>
          </cell>
          <cell r="R54">
            <v>0</v>
          </cell>
          <cell r="S54">
            <v>2120</v>
          </cell>
          <cell r="T54">
            <v>2730</v>
          </cell>
          <cell r="U54">
            <v>760</v>
          </cell>
          <cell r="V54">
            <v>760</v>
          </cell>
          <cell r="W54">
            <v>760</v>
          </cell>
          <cell r="X54">
            <v>100</v>
          </cell>
          <cell r="Y54">
            <v>0</v>
          </cell>
          <cell r="Z54">
            <v>760</v>
          </cell>
          <cell r="AA54">
            <v>2880</v>
          </cell>
          <cell r="AB54">
            <v>760</v>
          </cell>
          <cell r="AC54">
            <v>2880</v>
          </cell>
          <cell r="AD54">
            <v>2730</v>
          </cell>
          <cell r="AE54">
            <v>0</v>
          </cell>
          <cell r="AF54">
            <v>0</v>
          </cell>
          <cell r="AG54">
            <v>0</v>
          </cell>
          <cell r="AH54">
            <v>0</v>
          </cell>
          <cell r="AI54">
            <v>0</v>
          </cell>
          <cell r="AJ54">
            <v>0</v>
          </cell>
          <cell r="AK54">
            <v>0</v>
          </cell>
          <cell r="AL54">
            <v>0</v>
          </cell>
          <cell r="AM54">
            <v>0</v>
          </cell>
          <cell r="AN54">
            <v>0</v>
          </cell>
          <cell r="AQ54">
            <v>0</v>
          </cell>
          <cell r="AR54">
            <v>0</v>
          </cell>
          <cell r="AS54">
            <v>0</v>
          </cell>
        </row>
        <row r="55">
          <cell r="B55" t="str">
            <v>Trường Mầm non khu vực 2 Phường Quảng Long, thị xã Ba Đồn, tỉnh Quảng Bình</v>
          </cell>
          <cell r="C55">
            <v>0</v>
          </cell>
          <cell r="D55">
            <v>0</v>
          </cell>
          <cell r="E55" t="str">
            <v>2GDĐT</v>
          </cell>
          <cell r="F55" t="str">
            <v>5KCM</v>
          </cell>
          <cell r="G55" t="str">
            <v>Ba Đồn</v>
          </cell>
          <cell r="H55">
            <v>2016</v>
          </cell>
          <cell r="I55">
            <v>0</v>
          </cell>
          <cell r="J55">
            <v>2018</v>
          </cell>
          <cell r="K55">
            <v>0</v>
          </cell>
          <cell r="L55" t="str">
            <v>2665/QĐ-UBND ngày 29/09/2015</v>
          </cell>
          <cell r="M55" t="str">
            <v>3105/QĐ-UBND ngày 30/10/2015</v>
          </cell>
          <cell r="N55">
            <v>4800</v>
          </cell>
          <cell r="O55">
            <v>0</v>
          </cell>
          <cell r="P55">
            <v>4800</v>
          </cell>
          <cell r="Q55">
            <v>3030</v>
          </cell>
          <cell r="R55">
            <v>0</v>
          </cell>
          <cell r="S55">
            <v>3030</v>
          </cell>
          <cell r="T55">
            <v>4170</v>
          </cell>
          <cell r="U55">
            <v>1290</v>
          </cell>
          <cell r="V55">
            <v>1290</v>
          </cell>
          <cell r="W55">
            <v>1290</v>
          </cell>
          <cell r="X55">
            <v>100</v>
          </cell>
          <cell r="Y55">
            <v>0</v>
          </cell>
          <cell r="Z55">
            <v>1290</v>
          </cell>
          <cell r="AA55">
            <v>4320</v>
          </cell>
          <cell r="AB55">
            <v>1290</v>
          </cell>
          <cell r="AC55">
            <v>4320</v>
          </cell>
          <cell r="AD55">
            <v>4170</v>
          </cell>
          <cell r="AE55">
            <v>0</v>
          </cell>
          <cell r="AF55">
            <v>0</v>
          </cell>
          <cell r="AG55">
            <v>0</v>
          </cell>
          <cell r="AH55">
            <v>0</v>
          </cell>
          <cell r="AI55">
            <v>0</v>
          </cell>
          <cell r="AJ55">
            <v>0</v>
          </cell>
          <cell r="AK55">
            <v>0</v>
          </cell>
          <cell r="AL55">
            <v>0</v>
          </cell>
          <cell r="AM55">
            <v>0</v>
          </cell>
          <cell r="AN55">
            <v>0</v>
          </cell>
          <cell r="AQ55">
            <v>0</v>
          </cell>
          <cell r="AR55">
            <v>0</v>
          </cell>
          <cell r="AS55">
            <v>0</v>
          </cell>
        </row>
        <row r="56">
          <cell r="B56" t="str">
            <v>Nhà lớp học 2 tầng 4 phòng Trường Mầm non Hồng Thủy</v>
          </cell>
          <cell r="C56">
            <v>0</v>
          </cell>
          <cell r="D56">
            <v>0</v>
          </cell>
          <cell r="E56" t="str">
            <v>2GDĐT</v>
          </cell>
          <cell r="F56" t="str">
            <v>5KCM</v>
          </cell>
          <cell r="G56" t="str">
            <v>Lệ Thủy</v>
          </cell>
          <cell r="H56">
            <v>2016</v>
          </cell>
          <cell r="I56">
            <v>0</v>
          </cell>
          <cell r="J56">
            <v>2018</v>
          </cell>
          <cell r="K56">
            <v>0</v>
          </cell>
          <cell r="L56">
            <v>0</v>
          </cell>
          <cell r="M56" t="str">
            <v>3040/QĐ-UBND ngày 29/10/2015</v>
          </cell>
          <cell r="N56">
            <v>3200</v>
          </cell>
          <cell r="O56">
            <v>0</v>
          </cell>
          <cell r="P56">
            <v>3200</v>
          </cell>
          <cell r="Q56">
            <v>2070</v>
          </cell>
          <cell r="R56">
            <v>0</v>
          </cell>
          <cell r="S56">
            <v>2070</v>
          </cell>
          <cell r="T56">
            <v>2730</v>
          </cell>
          <cell r="U56">
            <v>810</v>
          </cell>
          <cell r="V56">
            <v>810</v>
          </cell>
          <cell r="W56">
            <v>810</v>
          </cell>
          <cell r="X56">
            <v>100</v>
          </cell>
          <cell r="Y56">
            <v>0</v>
          </cell>
          <cell r="Z56">
            <v>810</v>
          </cell>
          <cell r="AA56">
            <v>2880</v>
          </cell>
          <cell r="AB56">
            <v>810</v>
          </cell>
          <cell r="AC56">
            <v>2880</v>
          </cell>
          <cell r="AD56">
            <v>2730</v>
          </cell>
          <cell r="AE56">
            <v>0</v>
          </cell>
          <cell r="AF56">
            <v>0</v>
          </cell>
          <cell r="AG56">
            <v>0</v>
          </cell>
          <cell r="AH56">
            <v>0</v>
          </cell>
          <cell r="AI56">
            <v>0</v>
          </cell>
          <cell r="AJ56">
            <v>0</v>
          </cell>
          <cell r="AK56">
            <v>0</v>
          </cell>
          <cell r="AL56">
            <v>0</v>
          </cell>
          <cell r="AM56">
            <v>0</v>
          </cell>
          <cell r="AN56">
            <v>0</v>
          </cell>
          <cell r="AQ56">
            <v>0</v>
          </cell>
          <cell r="AR56">
            <v>0</v>
          </cell>
          <cell r="AS56">
            <v>0</v>
          </cell>
        </row>
        <row r="57">
          <cell r="B57" t="str">
            <v>Cải tạo, nâng cấp khối phòng học trường Tiểu học Đồng Phú</v>
          </cell>
          <cell r="C57">
            <v>0</v>
          </cell>
          <cell r="D57">
            <v>0</v>
          </cell>
          <cell r="E57" t="str">
            <v>2GDĐT</v>
          </cell>
          <cell r="F57" t="str">
            <v>5KCM</v>
          </cell>
          <cell r="G57" t="str">
            <v>Đồng Hới</v>
          </cell>
          <cell r="H57">
            <v>2016</v>
          </cell>
          <cell r="I57">
            <v>0</v>
          </cell>
          <cell r="J57">
            <v>2018</v>
          </cell>
          <cell r="K57">
            <v>0</v>
          </cell>
          <cell r="L57">
            <v>0</v>
          </cell>
          <cell r="M57" t="str">
            <v>4463/QĐ-UBND ngày 29/10/2015</v>
          </cell>
          <cell r="N57">
            <v>2794</v>
          </cell>
          <cell r="O57">
            <v>0</v>
          </cell>
          <cell r="P57">
            <v>2794</v>
          </cell>
          <cell r="Q57">
            <v>2050</v>
          </cell>
          <cell r="R57">
            <v>0</v>
          </cell>
          <cell r="S57">
            <v>2050</v>
          </cell>
          <cell r="T57">
            <v>2365</v>
          </cell>
          <cell r="U57">
            <v>465</v>
          </cell>
          <cell r="V57">
            <v>465</v>
          </cell>
          <cell r="W57">
            <v>465</v>
          </cell>
          <cell r="X57">
            <v>100</v>
          </cell>
          <cell r="Y57">
            <v>0</v>
          </cell>
          <cell r="Z57">
            <v>465</v>
          </cell>
          <cell r="AA57">
            <v>2515</v>
          </cell>
          <cell r="AB57">
            <v>465</v>
          </cell>
          <cell r="AC57">
            <v>2515</v>
          </cell>
          <cell r="AD57">
            <v>2365</v>
          </cell>
          <cell r="AE57">
            <v>0</v>
          </cell>
          <cell r="AF57">
            <v>0</v>
          </cell>
          <cell r="AG57">
            <v>0</v>
          </cell>
          <cell r="AH57">
            <v>0</v>
          </cell>
          <cell r="AI57">
            <v>0</v>
          </cell>
          <cell r="AJ57">
            <v>0</v>
          </cell>
          <cell r="AK57">
            <v>0</v>
          </cell>
          <cell r="AL57">
            <v>0</v>
          </cell>
          <cell r="AM57">
            <v>0</v>
          </cell>
          <cell r="AN57">
            <v>0</v>
          </cell>
          <cell r="AQ57">
            <v>0</v>
          </cell>
          <cell r="AR57">
            <v>0</v>
          </cell>
          <cell r="AS57">
            <v>0</v>
          </cell>
        </row>
        <row r="58">
          <cell r="B58" t="str">
            <v>Trường THCS xã Quảng Trường (phòng học chức năng và phòng học bộ môn)</v>
          </cell>
          <cell r="C58">
            <v>0</v>
          </cell>
          <cell r="D58">
            <v>0</v>
          </cell>
          <cell r="E58" t="str">
            <v>2GDĐT</v>
          </cell>
          <cell r="F58" t="str">
            <v>5KCM</v>
          </cell>
          <cell r="G58" t="str">
            <v>Quảng Trạch</v>
          </cell>
          <cell r="H58">
            <v>2016</v>
          </cell>
          <cell r="I58">
            <v>0</v>
          </cell>
          <cell r="J58">
            <v>2018</v>
          </cell>
          <cell r="K58">
            <v>0</v>
          </cell>
          <cell r="L58" t="str">
            <v>2848/QĐ-UBND ngày 15/10/2015</v>
          </cell>
          <cell r="M58" t="str">
            <v>3059/QĐ-UBND ngày 29/10/2015</v>
          </cell>
          <cell r="N58">
            <v>3230</v>
          </cell>
          <cell r="O58">
            <v>0</v>
          </cell>
          <cell r="P58">
            <v>3230</v>
          </cell>
          <cell r="Q58">
            <v>2125</v>
          </cell>
          <cell r="R58">
            <v>0</v>
          </cell>
          <cell r="S58">
            <v>2125</v>
          </cell>
          <cell r="T58">
            <v>2757</v>
          </cell>
          <cell r="U58">
            <v>782</v>
          </cell>
          <cell r="V58">
            <v>782</v>
          </cell>
          <cell r="W58">
            <v>782</v>
          </cell>
          <cell r="X58">
            <v>100</v>
          </cell>
          <cell r="Y58">
            <v>0</v>
          </cell>
          <cell r="Z58">
            <v>782</v>
          </cell>
          <cell r="AA58">
            <v>2907</v>
          </cell>
          <cell r="AB58">
            <v>782</v>
          </cell>
          <cell r="AC58">
            <v>2907</v>
          </cell>
          <cell r="AD58">
            <v>2757</v>
          </cell>
          <cell r="AE58">
            <v>0</v>
          </cell>
          <cell r="AF58">
            <v>0</v>
          </cell>
          <cell r="AG58">
            <v>0</v>
          </cell>
          <cell r="AH58">
            <v>0</v>
          </cell>
          <cell r="AI58">
            <v>0</v>
          </cell>
          <cell r="AJ58">
            <v>0</v>
          </cell>
          <cell r="AK58">
            <v>0</v>
          </cell>
          <cell r="AL58">
            <v>0</v>
          </cell>
          <cell r="AM58">
            <v>0</v>
          </cell>
          <cell r="AN58">
            <v>0</v>
          </cell>
          <cell r="AQ58">
            <v>0</v>
          </cell>
          <cell r="AR58">
            <v>0</v>
          </cell>
          <cell r="AS58">
            <v>0</v>
          </cell>
        </row>
        <row r="59">
          <cell r="B59" t="str">
            <v>Trường mầm non thôn Chày Lập xã Phúc Trạch (4 phòng)</v>
          </cell>
          <cell r="C59">
            <v>0</v>
          </cell>
          <cell r="D59">
            <v>0</v>
          </cell>
          <cell r="E59" t="str">
            <v>2GDĐT</v>
          </cell>
          <cell r="F59" t="str">
            <v>5KCM</v>
          </cell>
          <cell r="G59" t="str">
            <v>Bố Trạch</v>
          </cell>
          <cell r="H59">
            <v>2016</v>
          </cell>
          <cell r="I59">
            <v>0</v>
          </cell>
          <cell r="J59">
            <v>2018</v>
          </cell>
          <cell r="K59">
            <v>0</v>
          </cell>
          <cell r="L59">
            <v>0</v>
          </cell>
          <cell r="M59" t="str">
            <v>2903a/QĐ-UBND ngày 30/10/2015</v>
          </cell>
          <cell r="N59">
            <v>3200</v>
          </cell>
          <cell r="O59">
            <v>0</v>
          </cell>
          <cell r="P59">
            <v>3200</v>
          </cell>
          <cell r="Q59">
            <v>2080</v>
          </cell>
          <cell r="R59">
            <v>0</v>
          </cell>
          <cell r="S59">
            <v>2080</v>
          </cell>
          <cell r="T59">
            <v>2730</v>
          </cell>
          <cell r="U59">
            <v>800</v>
          </cell>
          <cell r="V59">
            <v>800</v>
          </cell>
          <cell r="W59">
            <v>800</v>
          </cell>
          <cell r="X59">
            <v>100</v>
          </cell>
          <cell r="Y59">
            <v>0</v>
          </cell>
          <cell r="Z59">
            <v>800</v>
          </cell>
          <cell r="AA59">
            <v>2880</v>
          </cell>
          <cell r="AB59">
            <v>800</v>
          </cell>
          <cell r="AC59">
            <v>2880</v>
          </cell>
          <cell r="AD59">
            <v>2730</v>
          </cell>
          <cell r="AE59">
            <v>0</v>
          </cell>
          <cell r="AF59">
            <v>0</v>
          </cell>
          <cell r="AG59">
            <v>0</v>
          </cell>
          <cell r="AH59">
            <v>0</v>
          </cell>
          <cell r="AI59">
            <v>0</v>
          </cell>
          <cell r="AJ59">
            <v>0</v>
          </cell>
          <cell r="AK59">
            <v>0</v>
          </cell>
          <cell r="AL59">
            <v>0</v>
          </cell>
          <cell r="AM59">
            <v>0</v>
          </cell>
          <cell r="AN59">
            <v>0</v>
          </cell>
          <cell r="AQ59">
            <v>0</v>
          </cell>
          <cell r="AR59">
            <v>0</v>
          </cell>
          <cell r="AS59">
            <v>0</v>
          </cell>
        </row>
        <row r="60">
          <cell r="B60" t="str">
            <v>Nhà lớp học 2 tầng 4 phòng Trường mầm non Ngư Thủy Trung</v>
          </cell>
          <cell r="C60">
            <v>0</v>
          </cell>
          <cell r="D60">
            <v>0</v>
          </cell>
          <cell r="E60" t="str">
            <v>2GDĐT</v>
          </cell>
          <cell r="F60" t="str">
            <v>5KCM</v>
          </cell>
          <cell r="G60" t="str">
            <v>Lệ Thủy</v>
          </cell>
          <cell r="H60">
            <v>2016</v>
          </cell>
          <cell r="I60">
            <v>0</v>
          </cell>
          <cell r="J60">
            <v>2018</v>
          </cell>
          <cell r="K60">
            <v>0</v>
          </cell>
          <cell r="L60">
            <v>0</v>
          </cell>
          <cell r="M60" t="str">
            <v>3039/QĐ-UBND ngày 29/10/2015</v>
          </cell>
          <cell r="N60">
            <v>3200</v>
          </cell>
          <cell r="O60">
            <v>0</v>
          </cell>
          <cell r="P60">
            <v>3200</v>
          </cell>
          <cell r="Q60">
            <v>2080</v>
          </cell>
          <cell r="R60">
            <v>0</v>
          </cell>
          <cell r="S60">
            <v>2080</v>
          </cell>
          <cell r="T60">
            <v>2730</v>
          </cell>
          <cell r="U60">
            <v>800</v>
          </cell>
          <cell r="V60">
            <v>800</v>
          </cell>
          <cell r="W60">
            <v>800</v>
          </cell>
          <cell r="X60">
            <v>100</v>
          </cell>
          <cell r="Y60">
            <v>0</v>
          </cell>
          <cell r="Z60">
            <v>800</v>
          </cell>
          <cell r="AA60">
            <v>2880</v>
          </cell>
          <cell r="AB60">
            <v>800</v>
          </cell>
          <cell r="AC60">
            <v>2880</v>
          </cell>
          <cell r="AD60">
            <v>2730</v>
          </cell>
          <cell r="AE60">
            <v>0</v>
          </cell>
          <cell r="AF60">
            <v>0</v>
          </cell>
          <cell r="AG60">
            <v>0</v>
          </cell>
          <cell r="AH60">
            <v>0</v>
          </cell>
          <cell r="AI60">
            <v>0</v>
          </cell>
          <cell r="AJ60">
            <v>0</v>
          </cell>
          <cell r="AK60">
            <v>0</v>
          </cell>
          <cell r="AL60">
            <v>0</v>
          </cell>
          <cell r="AM60">
            <v>0</v>
          </cell>
          <cell r="AN60">
            <v>0</v>
          </cell>
          <cell r="AQ60">
            <v>0</v>
          </cell>
          <cell r="AR60">
            <v>0</v>
          </cell>
          <cell r="AS60">
            <v>0</v>
          </cell>
        </row>
        <row r="61">
          <cell r="B61" t="str">
            <v>Trường Mầm non Khu vực Lộc An (6 phòng)</v>
          </cell>
          <cell r="C61">
            <v>0</v>
          </cell>
          <cell r="D61">
            <v>0</v>
          </cell>
          <cell r="E61" t="str">
            <v>2GDĐT</v>
          </cell>
          <cell r="F61" t="str">
            <v>5KCM</v>
          </cell>
          <cell r="G61" t="str">
            <v>Lệ Thủy</v>
          </cell>
          <cell r="H61">
            <v>2016</v>
          </cell>
          <cell r="I61">
            <v>0</v>
          </cell>
          <cell r="J61">
            <v>2018</v>
          </cell>
          <cell r="K61">
            <v>0</v>
          </cell>
          <cell r="L61">
            <v>0</v>
          </cell>
          <cell r="M61" t="str">
            <v>3042/QĐ-UBND ngày 29/10/2015</v>
          </cell>
          <cell r="N61">
            <v>4800</v>
          </cell>
          <cell r="O61">
            <v>0</v>
          </cell>
          <cell r="P61">
            <v>4800</v>
          </cell>
          <cell r="Q61">
            <v>3080</v>
          </cell>
          <cell r="R61">
            <v>0</v>
          </cell>
          <cell r="S61">
            <v>3080</v>
          </cell>
          <cell r="T61">
            <v>4210</v>
          </cell>
          <cell r="U61">
            <v>1240</v>
          </cell>
          <cell r="V61">
            <v>1240</v>
          </cell>
          <cell r="W61">
            <v>1240</v>
          </cell>
          <cell r="X61">
            <v>100</v>
          </cell>
          <cell r="Y61">
            <v>0</v>
          </cell>
          <cell r="Z61">
            <v>1240</v>
          </cell>
          <cell r="AA61">
            <v>4320</v>
          </cell>
          <cell r="AB61">
            <v>1240</v>
          </cell>
          <cell r="AC61">
            <v>4320</v>
          </cell>
          <cell r="AD61">
            <v>4210</v>
          </cell>
          <cell r="AE61">
            <v>0</v>
          </cell>
          <cell r="AF61">
            <v>0</v>
          </cell>
          <cell r="AG61">
            <v>0</v>
          </cell>
          <cell r="AH61">
            <v>0</v>
          </cell>
          <cell r="AI61">
            <v>0</v>
          </cell>
          <cell r="AJ61">
            <v>0</v>
          </cell>
          <cell r="AK61">
            <v>0</v>
          </cell>
          <cell r="AL61">
            <v>0</v>
          </cell>
          <cell r="AM61">
            <v>0</v>
          </cell>
          <cell r="AN61">
            <v>0</v>
          </cell>
          <cell r="AQ61">
            <v>0</v>
          </cell>
          <cell r="AR61">
            <v>0</v>
          </cell>
          <cell r="AS61">
            <v>0</v>
          </cell>
        </row>
        <row r="62">
          <cell r="B62" t="str">
            <v>Trường Mầm non xã Hàm Ninh (điểm trường Trần Xá)</v>
          </cell>
          <cell r="C62">
            <v>0</v>
          </cell>
          <cell r="D62">
            <v>0</v>
          </cell>
          <cell r="E62" t="str">
            <v>2GDĐT</v>
          </cell>
          <cell r="F62" t="str">
            <v>5KCM</v>
          </cell>
          <cell r="G62" t="str">
            <v>Quảng Ninh</v>
          </cell>
          <cell r="H62">
            <v>2016</v>
          </cell>
          <cell r="I62">
            <v>0</v>
          </cell>
          <cell r="J62">
            <v>2018</v>
          </cell>
          <cell r="K62">
            <v>0</v>
          </cell>
          <cell r="L62">
            <v>0</v>
          </cell>
          <cell r="M62" t="str">
            <v>3124/QĐ-UBND ngày 30/10/2015</v>
          </cell>
          <cell r="N62">
            <v>4800</v>
          </cell>
          <cell r="O62">
            <v>0</v>
          </cell>
          <cell r="P62">
            <v>4800</v>
          </cell>
          <cell r="Q62">
            <v>2950</v>
          </cell>
          <cell r="R62">
            <v>0</v>
          </cell>
          <cell r="S62">
            <v>2950</v>
          </cell>
          <cell r="T62">
            <v>4320</v>
          </cell>
          <cell r="U62">
            <v>1370</v>
          </cell>
          <cell r="V62">
            <v>1370</v>
          </cell>
          <cell r="W62">
            <v>1370</v>
          </cell>
          <cell r="X62">
            <v>100</v>
          </cell>
          <cell r="Y62">
            <v>0</v>
          </cell>
          <cell r="Z62">
            <v>1370</v>
          </cell>
          <cell r="AA62">
            <v>4320</v>
          </cell>
          <cell r="AB62">
            <v>1370</v>
          </cell>
          <cell r="AC62">
            <v>4320</v>
          </cell>
          <cell r="AD62">
            <v>4320</v>
          </cell>
          <cell r="AE62">
            <v>0</v>
          </cell>
          <cell r="AF62">
            <v>0</v>
          </cell>
          <cell r="AG62">
            <v>0</v>
          </cell>
          <cell r="AH62">
            <v>0</v>
          </cell>
          <cell r="AI62">
            <v>0</v>
          </cell>
          <cell r="AJ62">
            <v>0</v>
          </cell>
          <cell r="AK62">
            <v>0</v>
          </cell>
          <cell r="AL62">
            <v>0</v>
          </cell>
          <cell r="AM62">
            <v>0</v>
          </cell>
          <cell r="AN62">
            <v>0</v>
          </cell>
          <cell r="AQ62">
            <v>0</v>
          </cell>
          <cell r="AR62">
            <v>0</v>
          </cell>
          <cell r="AS62">
            <v>0</v>
          </cell>
        </row>
        <row r="63">
          <cell r="B63" t="str">
            <v>Trường TH Trường Sơn (4 phòng)</v>
          </cell>
          <cell r="C63">
            <v>0</v>
          </cell>
          <cell r="D63">
            <v>0</v>
          </cell>
          <cell r="E63" t="str">
            <v>2GDĐT</v>
          </cell>
          <cell r="F63" t="str">
            <v>5KCM</v>
          </cell>
          <cell r="G63" t="str">
            <v>Quảng Ninh</v>
          </cell>
          <cell r="H63">
            <v>2016</v>
          </cell>
          <cell r="I63">
            <v>0</v>
          </cell>
          <cell r="J63">
            <v>2018</v>
          </cell>
          <cell r="K63">
            <v>0</v>
          </cell>
          <cell r="L63">
            <v>0</v>
          </cell>
          <cell r="M63" t="str">
            <v>809/QĐ-UBND ngày 28/10/2015</v>
          </cell>
          <cell r="N63">
            <v>2500</v>
          </cell>
          <cell r="O63">
            <v>0</v>
          </cell>
          <cell r="P63">
            <v>2500</v>
          </cell>
          <cell r="Q63">
            <v>1650</v>
          </cell>
          <cell r="R63">
            <v>0</v>
          </cell>
          <cell r="S63">
            <v>1650</v>
          </cell>
          <cell r="T63">
            <v>2150</v>
          </cell>
          <cell r="U63">
            <v>600</v>
          </cell>
          <cell r="V63">
            <v>600</v>
          </cell>
          <cell r="W63">
            <v>600</v>
          </cell>
          <cell r="X63">
            <v>100</v>
          </cell>
          <cell r="Y63">
            <v>0</v>
          </cell>
          <cell r="Z63">
            <v>600</v>
          </cell>
          <cell r="AA63">
            <v>2250</v>
          </cell>
          <cell r="AB63">
            <v>600</v>
          </cell>
          <cell r="AC63">
            <v>2250</v>
          </cell>
          <cell r="AD63">
            <v>2150</v>
          </cell>
          <cell r="AE63">
            <v>0</v>
          </cell>
          <cell r="AF63">
            <v>0</v>
          </cell>
          <cell r="AG63">
            <v>0</v>
          </cell>
          <cell r="AH63">
            <v>0</v>
          </cell>
          <cell r="AI63">
            <v>0</v>
          </cell>
          <cell r="AJ63">
            <v>0</v>
          </cell>
          <cell r="AK63">
            <v>0</v>
          </cell>
          <cell r="AL63">
            <v>0</v>
          </cell>
          <cell r="AM63">
            <v>0</v>
          </cell>
          <cell r="AN63">
            <v>0</v>
          </cell>
          <cell r="AQ63">
            <v>0</v>
          </cell>
          <cell r="AR63">
            <v>0</v>
          </cell>
          <cell r="AS63">
            <v>0</v>
          </cell>
        </row>
        <row r="64">
          <cell r="B64" t="str">
            <v>Trường Mầm non Tân Thủy (hỗ trợ nông thôn mới)</v>
          </cell>
          <cell r="C64">
            <v>0</v>
          </cell>
          <cell r="D64">
            <v>0</v>
          </cell>
          <cell r="E64" t="str">
            <v>2GDĐT</v>
          </cell>
          <cell r="F64" t="str">
            <v>5KCM</v>
          </cell>
          <cell r="G64" t="str">
            <v>Lệ Thủy</v>
          </cell>
          <cell r="H64">
            <v>2016</v>
          </cell>
          <cell r="I64">
            <v>0</v>
          </cell>
          <cell r="J64">
            <v>2018</v>
          </cell>
          <cell r="K64">
            <v>0</v>
          </cell>
          <cell r="L64">
            <v>0</v>
          </cell>
          <cell r="M64" t="str">
            <v>2896/QĐ-UBND ngày 30/5/2016</v>
          </cell>
          <cell r="N64">
            <v>4800</v>
          </cell>
          <cell r="O64">
            <v>0</v>
          </cell>
          <cell r="P64">
            <v>1800</v>
          </cell>
          <cell r="Q64">
            <v>3510</v>
          </cell>
          <cell r="R64">
            <v>0</v>
          </cell>
          <cell r="S64">
            <v>510</v>
          </cell>
          <cell r="T64">
            <v>1620</v>
          </cell>
          <cell r="U64">
            <v>1110</v>
          </cell>
          <cell r="V64">
            <v>1110</v>
          </cell>
          <cell r="W64">
            <v>1110</v>
          </cell>
          <cell r="X64">
            <v>100</v>
          </cell>
          <cell r="Y64">
            <v>0</v>
          </cell>
          <cell r="Z64">
            <v>1110</v>
          </cell>
          <cell r="AA64">
            <v>4620</v>
          </cell>
          <cell r="AB64">
            <v>1110</v>
          </cell>
          <cell r="AC64">
            <v>1620</v>
          </cell>
          <cell r="AD64">
            <v>1620</v>
          </cell>
          <cell r="AE64">
            <v>0</v>
          </cell>
          <cell r="AF64">
            <v>0</v>
          </cell>
          <cell r="AG64">
            <v>0</v>
          </cell>
          <cell r="AH64">
            <v>0</v>
          </cell>
          <cell r="AI64">
            <v>0</v>
          </cell>
          <cell r="AJ64">
            <v>0</v>
          </cell>
          <cell r="AK64">
            <v>0</v>
          </cell>
          <cell r="AL64">
            <v>0</v>
          </cell>
          <cell r="AM64">
            <v>0</v>
          </cell>
          <cell r="AN64" t="str">
            <v>Cập nhật số vốn bố trí</v>
          </cell>
          <cell r="AQ64">
            <v>0</v>
          </cell>
          <cell r="AR64">
            <v>0</v>
          </cell>
          <cell r="AS64">
            <v>0</v>
          </cell>
        </row>
        <row r="65">
          <cell r="B65" t="str">
            <v>Nhà lớp học 2 tầng 6 phòng Trường THCS xã Quảng Lưu</v>
          </cell>
          <cell r="C65">
            <v>0</v>
          </cell>
          <cell r="D65">
            <v>0</v>
          </cell>
          <cell r="E65" t="str">
            <v>2GDĐT</v>
          </cell>
          <cell r="F65" t="str">
            <v>5KCM</v>
          </cell>
          <cell r="G65" t="str">
            <v>Quảng Trạch</v>
          </cell>
          <cell r="H65">
            <v>2016</v>
          </cell>
          <cell r="I65">
            <v>0</v>
          </cell>
          <cell r="J65">
            <v>2018</v>
          </cell>
          <cell r="K65">
            <v>0</v>
          </cell>
          <cell r="L65">
            <v>0</v>
          </cell>
          <cell r="M65" t="str">
            <v>3103/QĐ-UBND ngày 30/10/2015</v>
          </cell>
          <cell r="N65">
            <v>3000</v>
          </cell>
          <cell r="O65">
            <v>0</v>
          </cell>
          <cell r="P65">
            <v>3000</v>
          </cell>
          <cell r="Q65">
            <v>1900</v>
          </cell>
          <cell r="R65">
            <v>0</v>
          </cell>
          <cell r="S65">
            <v>1900</v>
          </cell>
          <cell r="T65">
            <v>2700</v>
          </cell>
          <cell r="U65">
            <v>800</v>
          </cell>
          <cell r="V65">
            <v>800</v>
          </cell>
          <cell r="W65">
            <v>800</v>
          </cell>
          <cell r="X65">
            <v>100</v>
          </cell>
          <cell r="Y65">
            <v>0</v>
          </cell>
          <cell r="Z65">
            <v>800</v>
          </cell>
          <cell r="AA65">
            <v>2700</v>
          </cell>
          <cell r="AB65">
            <v>800</v>
          </cell>
          <cell r="AC65">
            <v>2700</v>
          </cell>
          <cell r="AD65">
            <v>2700</v>
          </cell>
          <cell r="AE65">
            <v>0</v>
          </cell>
          <cell r="AF65">
            <v>0</v>
          </cell>
          <cell r="AG65">
            <v>0</v>
          </cell>
          <cell r="AH65">
            <v>0</v>
          </cell>
          <cell r="AI65">
            <v>0</v>
          </cell>
          <cell r="AJ65">
            <v>0</v>
          </cell>
          <cell r="AK65">
            <v>0</v>
          </cell>
          <cell r="AL65">
            <v>0</v>
          </cell>
          <cell r="AM65">
            <v>0</v>
          </cell>
          <cell r="AN65">
            <v>0</v>
          </cell>
          <cell r="AQ65">
            <v>0</v>
          </cell>
          <cell r="AR65">
            <v>0</v>
          </cell>
          <cell r="AS65">
            <v>0</v>
          </cell>
        </row>
        <row r="66">
          <cell r="B66" t="str">
            <v>Trường TH Thái Thủy (4 phòng)</v>
          </cell>
          <cell r="C66">
            <v>0</v>
          </cell>
          <cell r="D66">
            <v>0</v>
          </cell>
          <cell r="E66" t="str">
            <v>2GDĐT</v>
          </cell>
          <cell r="F66" t="str">
            <v>5KCM</v>
          </cell>
          <cell r="G66" t="str">
            <v>Lệ Thủy</v>
          </cell>
          <cell r="H66">
            <v>2016</v>
          </cell>
          <cell r="I66">
            <v>0</v>
          </cell>
          <cell r="J66">
            <v>2018</v>
          </cell>
          <cell r="K66">
            <v>0</v>
          </cell>
          <cell r="L66">
            <v>0</v>
          </cell>
          <cell r="M66" t="str">
            <v>1582/QĐ-UBND ngày 30/5/2016</v>
          </cell>
          <cell r="N66">
            <v>1888</v>
          </cell>
          <cell r="O66">
            <v>0</v>
          </cell>
          <cell r="P66">
            <v>1888</v>
          </cell>
          <cell r="Q66">
            <v>750</v>
          </cell>
          <cell r="R66">
            <v>0</v>
          </cell>
          <cell r="S66">
            <v>750</v>
          </cell>
          <cell r="T66">
            <v>1549</v>
          </cell>
          <cell r="U66">
            <v>949</v>
          </cell>
          <cell r="V66">
            <v>949</v>
          </cell>
          <cell r="W66">
            <v>949</v>
          </cell>
          <cell r="X66">
            <v>100</v>
          </cell>
          <cell r="Y66">
            <v>0</v>
          </cell>
          <cell r="Z66">
            <v>949</v>
          </cell>
          <cell r="AA66">
            <v>1699</v>
          </cell>
          <cell r="AB66">
            <v>949</v>
          </cell>
          <cell r="AC66">
            <v>1699</v>
          </cell>
          <cell r="AD66">
            <v>1549</v>
          </cell>
          <cell r="AE66">
            <v>0</v>
          </cell>
          <cell r="AF66">
            <v>0</v>
          </cell>
          <cell r="AG66">
            <v>0</v>
          </cell>
          <cell r="AH66">
            <v>0</v>
          </cell>
          <cell r="AI66">
            <v>0</v>
          </cell>
          <cell r="AJ66">
            <v>0</v>
          </cell>
          <cell r="AK66">
            <v>0</v>
          </cell>
          <cell r="AL66">
            <v>0</v>
          </cell>
          <cell r="AM66">
            <v>0</v>
          </cell>
          <cell r="AN66">
            <v>0</v>
          </cell>
          <cell r="AQ66">
            <v>0</v>
          </cell>
          <cell r="AR66">
            <v>0</v>
          </cell>
          <cell r="AS66">
            <v>0</v>
          </cell>
        </row>
        <row r="67">
          <cell r="B67" t="str">
            <v>Trường TH và THCS Trọng Hóa (6 phòng)</v>
          </cell>
          <cell r="C67">
            <v>0</v>
          </cell>
          <cell r="D67">
            <v>0</v>
          </cell>
          <cell r="E67" t="str">
            <v>2GDĐT</v>
          </cell>
          <cell r="F67" t="str">
            <v>5KCM</v>
          </cell>
          <cell r="G67" t="str">
            <v>Minh Hóa</v>
          </cell>
          <cell r="H67">
            <v>2016</v>
          </cell>
          <cell r="I67">
            <v>0</v>
          </cell>
          <cell r="J67">
            <v>2018</v>
          </cell>
          <cell r="K67">
            <v>0</v>
          </cell>
          <cell r="L67" t="str">
            <v>3082/QĐ-UBND ngày 30/10/2015</v>
          </cell>
          <cell r="M67" t="str">
            <v>3076a/QĐ-UBND ngày 30/10/2015</v>
          </cell>
          <cell r="N67">
            <v>3000</v>
          </cell>
          <cell r="O67">
            <v>0</v>
          </cell>
          <cell r="P67">
            <v>3000</v>
          </cell>
          <cell r="Q67">
            <v>1953</v>
          </cell>
          <cell r="R67">
            <v>0</v>
          </cell>
          <cell r="S67">
            <v>1953</v>
          </cell>
          <cell r="T67">
            <v>2500</v>
          </cell>
          <cell r="U67">
            <v>747</v>
          </cell>
          <cell r="V67">
            <v>747</v>
          </cell>
          <cell r="W67">
            <v>747</v>
          </cell>
          <cell r="X67">
            <v>100</v>
          </cell>
          <cell r="Y67">
            <v>0</v>
          </cell>
          <cell r="Z67">
            <v>747</v>
          </cell>
          <cell r="AA67">
            <v>2700</v>
          </cell>
          <cell r="AB67">
            <v>747</v>
          </cell>
          <cell r="AC67">
            <v>2700</v>
          </cell>
          <cell r="AD67">
            <v>2500</v>
          </cell>
          <cell r="AE67">
            <v>0</v>
          </cell>
          <cell r="AF67">
            <v>0</v>
          </cell>
          <cell r="AG67">
            <v>0</v>
          </cell>
          <cell r="AH67">
            <v>0</v>
          </cell>
          <cell r="AI67">
            <v>0</v>
          </cell>
          <cell r="AJ67">
            <v>0</v>
          </cell>
          <cell r="AK67">
            <v>0</v>
          </cell>
          <cell r="AL67">
            <v>0</v>
          </cell>
          <cell r="AM67">
            <v>0</v>
          </cell>
          <cell r="AN67">
            <v>0</v>
          </cell>
          <cell r="AQ67">
            <v>0</v>
          </cell>
          <cell r="AR67">
            <v>0</v>
          </cell>
          <cell r="AS67">
            <v>0</v>
          </cell>
        </row>
        <row r="68">
          <cell r="B68" t="str">
            <v>Trường TH số 1 Đồng Lê (6 phòng chức năng)</v>
          </cell>
          <cell r="C68">
            <v>0</v>
          </cell>
          <cell r="D68">
            <v>0</v>
          </cell>
          <cell r="E68" t="str">
            <v>2GDĐT</v>
          </cell>
          <cell r="F68" t="str">
            <v>5KCM</v>
          </cell>
          <cell r="G68" t="str">
            <v>Tuyên Hóa</v>
          </cell>
          <cell r="H68">
            <v>2016</v>
          </cell>
          <cell r="I68">
            <v>0</v>
          </cell>
          <cell r="J68">
            <v>2018</v>
          </cell>
          <cell r="K68">
            <v>0</v>
          </cell>
          <cell r="L68" t="str">
            <v>3045/QĐ-UBND ngày 29/10/2015</v>
          </cell>
          <cell r="M68" t="str">
            <v>3119a/QĐ-UBND ngày 30/10/2015</v>
          </cell>
          <cell r="N68">
            <v>2578</v>
          </cell>
          <cell r="O68">
            <v>0</v>
          </cell>
          <cell r="P68">
            <v>2578</v>
          </cell>
          <cell r="Q68">
            <v>1815</v>
          </cell>
          <cell r="R68">
            <v>0</v>
          </cell>
          <cell r="S68">
            <v>1815</v>
          </cell>
          <cell r="T68">
            <v>2070</v>
          </cell>
          <cell r="U68">
            <v>505</v>
          </cell>
          <cell r="V68">
            <v>505</v>
          </cell>
          <cell r="W68">
            <v>505</v>
          </cell>
          <cell r="X68">
            <v>100</v>
          </cell>
          <cell r="Y68">
            <v>0</v>
          </cell>
          <cell r="Z68">
            <v>505</v>
          </cell>
          <cell r="AA68">
            <v>2320</v>
          </cell>
          <cell r="AB68">
            <v>505</v>
          </cell>
          <cell r="AC68">
            <v>2320</v>
          </cell>
          <cell r="AD68">
            <v>2070</v>
          </cell>
          <cell r="AE68">
            <v>0</v>
          </cell>
          <cell r="AF68">
            <v>0</v>
          </cell>
          <cell r="AG68">
            <v>0</v>
          </cell>
          <cell r="AH68">
            <v>0</v>
          </cell>
          <cell r="AI68">
            <v>0</v>
          </cell>
          <cell r="AJ68">
            <v>0</v>
          </cell>
          <cell r="AK68">
            <v>0</v>
          </cell>
          <cell r="AL68">
            <v>0</v>
          </cell>
          <cell r="AM68">
            <v>0</v>
          </cell>
          <cell r="AN68">
            <v>0</v>
          </cell>
          <cell r="AQ68">
            <v>0</v>
          </cell>
          <cell r="AR68">
            <v>0</v>
          </cell>
          <cell r="AS68">
            <v>0</v>
          </cell>
        </row>
        <row r="69">
          <cell r="B69" t="str">
            <v>Trường THCS Tân Hóa (6 phòng)</v>
          </cell>
          <cell r="C69">
            <v>0</v>
          </cell>
          <cell r="D69">
            <v>0</v>
          </cell>
          <cell r="E69" t="str">
            <v>2GDĐT</v>
          </cell>
          <cell r="F69" t="str">
            <v>5KCM</v>
          </cell>
          <cell r="G69" t="str">
            <v>Minh Hóa</v>
          </cell>
          <cell r="H69">
            <v>2016</v>
          </cell>
          <cell r="I69">
            <v>0</v>
          </cell>
          <cell r="J69">
            <v>2018</v>
          </cell>
          <cell r="K69">
            <v>0</v>
          </cell>
          <cell r="L69" t="str">
            <v>3081/QĐ-UBND ngày 30/10/2015</v>
          </cell>
          <cell r="M69" t="str">
            <v>3074a/QĐ-UBND ngày 30/10/2015</v>
          </cell>
          <cell r="N69">
            <v>2998</v>
          </cell>
          <cell r="O69">
            <v>0</v>
          </cell>
          <cell r="P69">
            <v>2998</v>
          </cell>
          <cell r="Q69">
            <v>1963</v>
          </cell>
          <cell r="R69">
            <v>0</v>
          </cell>
          <cell r="S69">
            <v>1963</v>
          </cell>
          <cell r="T69">
            <v>2498</v>
          </cell>
          <cell r="U69">
            <v>735</v>
          </cell>
          <cell r="V69">
            <v>735</v>
          </cell>
          <cell r="W69">
            <v>735</v>
          </cell>
          <cell r="X69">
            <v>100</v>
          </cell>
          <cell r="Y69">
            <v>0</v>
          </cell>
          <cell r="Z69">
            <v>735</v>
          </cell>
          <cell r="AA69">
            <v>2698</v>
          </cell>
          <cell r="AB69">
            <v>735</v>
          </cell>
          <cell r="AC69">
            <v>2698</v>
          </cell>
          <cell r="AD69">
            <v>2498</v>
          </cell>
          <cell r="AE69">
            <v>0</v>
          </cell>
          <cell r="AF69">
            <v>0</v>
          </cell>
          <cell r="AG69">
            <v>0</v>
          </cell>
          <cell r="AH69">
            <v>0</v>
          </cell>
          <cell r="AI69">
            <v>0</v>
          </cell>
          <cell r="AJ69">
            <v>0</v>
          </cell>
          <cell r="AK69">
            <v>0</v>
          </cell>
          <cell r="AL69">
            <v>0</v>
          </cell>
          <cell r="AM69">
            <v>0</v>
          </cell>
          <cell r="AN69">
            <v>0</v>
          </cell>
          <cell r="AQ69">
            <v>0</v>
          </cell>
          <cell r="AR69">
            <v>0</v>
          </cell>
          <cell r="AS69">
            <v>0</v>
          </cell>
        </row>
        <row r="70">
          <cell r="B70" t="str">
            <v>Nhà hiệu bộ trường THCS Xuân Ninh</v>
          </cell>
          <cell r="C70">
            <v>0</v>
          </cell>
          <cell r="D70">
            <v>0</v>
          </cell>
          <cell r="E70" t="str">
            <v>2GDĐT</v>
          </cell>
          <cell r="F70" t="str">
            <v>5KCM</v>
          </cell>
          <cell r="G70" t="str">
            <v>Quảng Ninh</v>
          </cell>
          <cell r="H70">
            <v>2016</v>
          </cell>
          <cell r="I70">
            <v>0</v>
          </cell>
          <cell r="J70">
            <v>2018</v>
          </cell>
          <cell r="K70">
            <v>0</v>
          </cell>
          <cell r="L70">
            <v>0</v>
          </cell>
          <cell r="M70" t="str">
            <v>323/QĐ-UBND ngày 9/5/2016</v>
          </cell>
          <cell r="N70">
            <v>2994</v>
          </cell>
          <cell r="O70">
            <v>0</v>
          </cell>
          <cell r="P70">
            <v>2394</v>
          </cell>
          <cell r="Q70">
            <v>939</v>
          </cell>
          <cell r="R70">
            <v>0</v>
          </cell>
          <cell r="S70">
            <v>339</v>
          </cell>
          <cell r="T70">
            <v>2394</v>
          </cell>
          <cell r="U70">
            <v>2055</v>
          </cell>
          <cell r="V70">
            <v>2055</v>
          </cell>
          <cell r="W70">
            <v>2055</v>
          </cell>
          <cell r="X70">
            <v>100</v>
          </cell>
          <cell r="Y70">
            <v>0</v>
          </cell>
          <cell r="Z70">
            <v>2055</v>
          </cell>
          <cell r="AA70">
            <v>2994</v>
          </cell>
          <cell r="AB70">
            <v>2055</v>
          </cell>
          <cell r="AC70">
            <v>2394</v>
          </cell>
          <cell r="AD70">
            <v>2394</v>
          </cell>
          <cell r="AE70">
            <v>0</v>
          </cell>
          <cell r="AF70">
            <v>0</v>
          </cell>
          <cell r="AG70">
            <v>0</v>
          </cell>
          <cell r="AH70">
            <v>0</v>
          </cell>
          <cell r="AI70">
            <v>0</v>
          </cell>
          <cell r="AJ70">
            <v>0</v>
          </cell>
          <cell r="AK70">
            <v>0</v>
          </cell>
          <cell r="AL70">
            <v>0</v>
          </cell>
          <cell r="AM70">
            <v>0</v>
          </cell>
          <cell r="AN70" t="str">
            <v>Cập nhật số vốn bố trí</v>
          </cell>
          <cell r="AQ70">
            <v>0</v>
          </cell>
          <cell r="AR70">
            <v>0</v>
          </cell>
          <cell r="AS70">
            <v>0</v>
          </cell>
        </row>
        <row r="71">
          <cell r="B71" t="str">
            <v>Dự án chuyển tiếp</v>
          </cell>
          <cell r="C71">
            <v>0</v>
          </cell>
          <cell r="D71">
            <v>0</v>
          </cell>
          <cell r="E71">
            <v>0</v>
          </cell>
          <cell r="F71">
            <v>0</v>
          </cell>
          <cell r="G71">
            <v>0</v>
          </cell>
          <cell r="H71">
            <v>0</v>
          </cell>
          <cell r="I71">
            <v>0</v>
          </cell>
          <cell r="J71">
            <v>0</v>
          </cell>
          <cell r="K71">
            <v>0</v>
          </cell>
          <cell r="L71">
            <v>0</v>
          </cell>
          <cell r="M71">
            <v>0</v>
          </cell>
          <cell r="N71">
            <v>186777.3</v>
          </cell>
          <cell r="O71">
            <v>0</v>
          </cell>
          <cell r="P71">
            <v>183548.3</v>
          </cell>
          <cell r="Q71">
            <v>50250</v>
          </cell>
          <cell r="R71">
            <v>805</v>
          </cell>
          <cell r="S71">
            <v>50250</v>
          </cell>
          <cell r="T71">
            <v>163385</v>
          </cell>
          <cell r="U71">
            <v>114650</v>
          </cell>
          <cell r="V71">
            <v>60108</v>
          </cell>
          <cell r="W71">
            <v>59791.5</v>
          </cell>
          <cell r="X71">
            <v>0</v>
          </cell>
          <cell r="Y71">
            <v>0</v>
          </cell>
          <cell r="Z71">
            <v>60108</v>
          </cell>
          <cell r="AA71">
            <v>110358</v>
          </cell>
          <cell r="AB71">
            <v>60913</v>
          </cell>
          <cell r="AC71">
            <v>110358</v>
          </cell>
          <cell r="AD71">
            <v>163385</v>
          </cell>
          <cell r="AE71">
            <v>54542</v>
          </cell>
          <cell r="AF71">
            <v>0</v>
          </cell>
          <cell r="AG71">
            <v>0</v>
          </cell>
          <cell r="AH71">
            <v>0</v>
          </cell>
          <cell r="AI71">
            <v>0</v>
          </cell>
          <cell r="AJ71">
            <v>0</v>
          </cell>
          <cell r="AK71">
            <v>0</v>
          </cell>
          <cell r="AL71">
            <v>0</v>
          </cell>
          <cell r="AM71">
            <v>0</v>
          </cell>
          <cell r="AN71">
            <v>0</v>
          </cell>
          <cell r="AQ71">
            <v>0</v>
          </cell>
          <cell r="AR71">
            <v>0</v>
          </cell>
          <cell r="AS71">
            <v>0</v>
          </cell>
        </row>
        <row r="72">
          <cell r="B72" t="str">
            <v>Nhà lớp học 2 tầng 6 phòng Trường cấp 1,2 xã Trường Thủy</v>
          </cell>
          <cell r="C72">
            <v>0</v>
          </cell>
          <cell r="D72">
            <v>0</v>
          </cell>
          <cell r="E72" t="str">
            <v>2GDĐT</v>
          </cell>
          <cell r="F72" t="str">
            <v>5KCM</v>
          </cell>
          <cell r="G72" t="str">
            <v>Lệ Thủy</v>
          </cell>
          <cell r="H72">
            <v>2017</v>
          </cell>
          <cell r="I72">
            <v>0</v>
          </cell>
          <cell r="J72">
            <v>2019</v>
          </cell>
          <cell r="K72">
            <v>0</v>
          </cell>
          <cell r="L72">
            <v>0</v>
          </cell>
          <cell r="M72" t="str">
            <v>5362/QĐ-UBND ngày 23/10/2016</v>
          </cell>
          <cell r="N72">
            <v>2600</v>
          </cell>
          <cell r="O72">
            <v>0</v>
          </cell>
          <cell r="P72">
            <v>2600</v>
          </cell>
          <cell r="Q72">
            <v>725</v>
          </cell>
          <cell r="R72">
            <v>0</v>
          </cell>
          <cell r="S72">
            <v>725</v>
          </cell>
          <cell r="T72">
            <v>2265</v>
          </cell>
          <cell r="U72">
            <v>1615</v>
          </cell>
          <cell r="V72">
            <v>1615</v>
          </cell>
          <cell r="W72">
            <v>1615</v>
          </cell>
          <cell r="X72">
            <v>100</v>
          </cell>
          <cell r="Y72">
            <v>0</v>
          </cell>
          <cell r="Z72">
            <v>1615</v>
          </cell>
          <cell r="AA72">
            <v>2340</v>
          </cell>
          <cell r="AB72">
            <v>1615</v>
          </cell>
          <cell r="AC72">
            <v>2340</v>
          </cell>
          <cell r="AD72">
            <v>2265</v>
          </cell>
          <cell r="AE72">
            <v>0</v>
          </cell>
          <cell r="AF72">
            <v>0</v>
          </cell>
          <cell r="AG72">
            <v>0</v>
          </cell>
          <cell r="AH72">
            <v>0</v>
          </cell>
          <cell r="AI72">
            <v>0</v>
          </cell>
          <cell r="AJ72">
            <v>0</v>
          </cell>
          <cell r="AK72">
            <v>0</v>
          </cell>
          <cell r="AL72">
            <v>0</v>
          </cell>
          <cell r="AM72">
            <v>0</v>
          </cell>
          <cell r="AN72" t="str">
            <v>Cập nhật số vốn bố trí</v>
          </cell>
          <cell r="AQ72">
            <v>0</v>
          </cell>
          <cell r="AR72">
            <v>0</v>
          </cell>
          <cell r="AS72">
            <v>0</v>
          </cell>
        </row>
        <row r="73">
          <cell r="B73" t="str">
            <v>Trường Mầm non Văn Thủy (6 phòng)</v>
          </cell>
          <cell r="C73">
            <v>0</v>
          </cell>
          <cell r="D73">
            <v>0</v>
          </cell>
          <cell r="E73" t="str">
            <v>2GDĐT</v>
          </cell>
          <cell r="F73" t="str">
            <v>5KCM</v>
          </cell>
          <cell r="G73" t="str">
            <v>Lệ Thủy</v>
          </cell>
          <cell r="H73">
            <v>2017</v>
          </cell>
          <cell r="I73">
            <v>0</v>
          </cell>
          <cell r="J73">
            <v>2019</v>
          </cell>
          <cell r="K73">
            <v>0</v>
          </cell>
          <cell r="L73" t="str">
            <v>3024/QĐ-UBND ngày 28/10/2015</v>
          </cell>
          <cell r="M73" t="str">
            <v>3458/QĐ-UBND ngày 28/10/2016</v>
          </cell>
          <cell r="N73">
            <v>4556</v>
          </cell>
          <cell r="O73">
            <v>0</v>
          </cell>
          <cell r="P73">
            <v>4556</v>
          </cell>
          <cell r="Q73">
            <v>1120</v>
          </cell>
          <cell r="R73">
            <v>0</v>
          </cell>
          <cell r="S73">
            <v>1120</v>
          </cell>
          <cell r="T73">
            <v>4025</v>
          </cell>
          <cell r="U73">
            <v>2905</v>
          </cell>
          <cell r="V73">
            <v>1452</v>
          </cell>
          <cell r="W73">
            <v>1452.5</v>
          </cell>
          <cell r="X73">
            <v>50</v>
          </cell>
          <cell r="Y73">
            <v>0</v>
          </cell>
          <cell r="Z73">
            <v>1452</v>
          </cell>
          <cell r="AA73">
            <v>2572</v>
          </cell>
          <cell r="AB73">
            <v>1452</v>
          </cell>
          <cell r="AC73">
            <v>2572</v>
          </cell>
          <cell r="AD73">
            <v>4025</v>
          </cell>
          <cell r="AE73">
            <v>1453</v>
          </cell>
          <cell r="AF73">
            <v>1453</v>
          </cell>
          <cell r="AG73">
            <v>100</v>
          </cell>
          <cell r="AH73">
            <v>0</v>
          </cell>
          <cell r="AI73">
            <v>1453</v>
          </cell>
          <cell r="AJ73">
            <v>4025</v>
          </cell>
          <cell r="AK73">
            <v>4025</v>
          </cell>
          <cell r="AL73">
            <v>4025</v>
          </cell>
          <cell r="AM73">
            <v>0</v>
          </cell>
          <cell r="AN73">
            <v>0</v>
          </cell>
          <cell r="AQ73" t="str">
            <v>Văn Thủy</v>
          </cell>
          <cell r="AR73">
            <v>0</v>
          </cell>
          <cell r="AS73">
            <v>0</v>
          </cell>
          <cell r="AT73" t="str">
            <v>NTM</v>
          </cell>
          <cell r="AU73" t="str">
            <v>UBND xã Văn Thủy</v>
          </cell>
        </row>
        <row r="74">
          <cell r="B74" t="str">
            <v>Nhà lớp học 2 tầng 6 phòng Trường Mầm non khu vực Nhân Hồng xã Nhân Trạch</v>
          </cell>
          <cell r="C74">
            <v>0</v>
          </cell>
          <cell r="D74">
            <v>0</v>
          </cell>
          <cell r="E74" t="str">
            <v>2GDĐT</v>
          </cell>
          <cell r="F74" t="str">
            <v>5KCM</v>
          </cell>
          <cell r="G74" t="str">
            <v>Bố Trạch</v>
          </cell>
          <cell r="H74">
            <v>2017</v>
          </cell>
          <cell r="I74">
            <v>0</v>
          </cell>
          <cell r="J74">
            <v>2019</v>
          </cell>
          <cell r="K74">
            <v>0</v>
          </cell>
          <cell r="L74" t="str">
            <v>2432/QĐ-UBND ngày 12/08/2016</v>
          </cell>
          <cell r="M74" t="str">
            <v>3302/QĐ-UBND ngày 24/10/2016</v>
          </cell>
          <cell r="N74">
            <v>6229</v>
          </cell>
          <cell r="O74">
            <v>0</v>
          </cell>
          <cell r="P74">
            <v>3000</v>
          </cell>
          <cell r="Q74">
            <v>1025</v>
          </cell>
          <cell r="R74">
            <v>0</v>
          </cell>
          <cell r="S74">
            <v>1025</v>
          </cell>
          <cell r="T74">
            <v>2625</v>
          </cell>
          <cell r="U74">
            <v>1675</v>
          </cell>
          <cell r="V74">
            <v>838</v>
          </cell>
          <cell r="W74">
            <v>837.5</v>
          </cell>
          <cell r="X74">
            <v>50</v>
          </cell>
          <cell r="Y74">
            <v>0</v>
          </cell>
          <cell r="Z74">
            <v>838</v>
          </cell>
          <cell r="AA74">
            <v>1863</v>
          </cell>
          <cell r="AB74">
            <v>838</v>
          </cell>
          <cell r="AC74">
            <v>1863</v>
          </cell>
          <cell r="AD74">
            <v>2625</v>
          </cell>
          <cell r="AE74">
            <v>837</v>
          </cell>
          <cell r="AF74">
            <v>837</v>
          </cell>
          <cell r="AG74">
            <v>100</v>
          </cell>
          <cell r="AH74">
            <v>0</v>
          </cell>
          <cell r="AI74">
            <v>837</v>
          </cell>
          <cell r="AJ74">
            <v>2700</v>
          </cell>
          <cell r="AK74">
            <v>2700</v>
          </cell>
          <cell r="AL74">
            <v>2625</v>
          </cell>
          <cell r="AM74">
            <v>0</v>
          </cell>
          <cell r="AN74" t="str">
            <v>Cập nhật số vốn bố trí</v>
          </cell>
          <cell r="AQ74" t="str">
            <v>Nhân Trạch</v>
          </cell>
          <cell r="AR74">
            <v>0</v>
          </cell>
          <cell r="AS74">
            <v>0</v>
          </cell>
          <cell r="AT74" t="str">
            <v>NTM</v>
          </cell>
          <cell r="AU74" t="str">
            <v>UBND xã Nhân Trạch</v>
          </cell>
        </row>
        <row r="75">
          <cell r="B75" t="str">
            <v>Trường tiểu học Liên Thủy (6 phòng)</v>
          </cell>
          <cell r="C75">
            <v>0</v>
          </cell>
          <cell r="D75">
            <v>0</v>
          </cell>
          <cell r="E75" t="str">
            <v>2GDĐT</v>
          </cell>
          <cell r="F75" t="str">
            <v>5KCM</v>
          </cell>
          <cell r="G75" t="str">
            <v>Lệ Thủy</v>
          </cell>
          <cell r="H75">
            <v>2017</v>
          </cell>
          <cell r="I75">
            <v>0</v>
          </cell>
          <cell r="J75">
            <v>2019</v>
          </cell>
          <cell r="K75">
            <v>0</v>
          </cell>
          <cell r="L75" t="str">
            <v>2862/QĐ-UBND ngày 15/10/2015</v>
          </cell>
          <cell r="M75" t="str">
            <v>3019/QĐ-UBND ngày 30/9/2016</v>
          </cell>
          <cell r="N75">
            <v>2488</v>
          </cell>
          <cell r="O75">
            <v>0</v>
          </cell>
          <cell r="P75">
            <v>2488</v>
          </cell>
          <cell r="Q75">
            <v>725</v>
          </cell>
          <cell r="R75">
            <v>0</v>
          </cell>
          <cell r="S75">
            <v>725</v>
          </cell>
          <cell r="T75">
            <v>2164</v>
          </cell>
          <cell r="U75">
            <v>1514</v>
          </cell>
          <cell r="V75">
            <v>1514</v>
          </cell>
          <cell r="W75">
            <v>1514</v>
          </cell>
          <cell r="X75">
            <v>100</v>
          </cell>
          <cell r="Y75">
            <v>0</v>
          </cell>
          <cell r="Z75">
            <v>1514</v>
          </cell>
          <cell r="AA75">
            <v>2239</v>
          </cell>
          <cell r="AB75">
            <v>1514</v>
          </cell>
          <cell r="AC75">
            <v>2239</v>
          </cell>
          <cell r="AD75">
            <v>2164</v>
          </cell>
          <cell r="AE75">
            <v>0</v>
          </cell>
          <cell r="AF75">
            <v>0</v>
          </cell>
          <cell r="AG75">
            <v>0</v>
          </cell>
          <cell r="AH75">
            <v>0</v>
          </cell>
          <cell r="AI75">
            <v>0</v>
          </cell>
          <cell r="AJ75">
            <v>0</v>
          </cell>
          <cell r="AK75">
            <v>0</v>
          </cell>
          <cell r="AL75">
            <v>0</v>
          </cell>
          <cell r="AM75">
            <v>0</v>
          </cell>
          <cell r="AN75" t="str">
            <v>Cập nhật số vốn bố trí</v>
          </cell>
          <cell r="AQ75">
            <v>0</v>
          </cell>
          <cell r="AR75">
            <v>0</v>
          </cell>
          <cell r="AS75">
            <v>0</v>
          </cell>
        </row>
        <row r="76">
          <cell r="B76" t="str">
            <v>Hệ thống thoát nước và hạ tầng kỹ thuật trường THPT Phan Bội Châu</v>
          </cell>
          <cell r="C76">
            <v>0</v>
          </cell>
          <cell r="D76">
            <v>0</v>
          </cell>
          <cell r="E76" t="str">
            <v>2GDĐT</v>
          </cell>
          <cell r="F76" t="str">
            <v>5KCM</v>
          </cell>
          <cell r="G76" t="str">
            <v>Tuyên Hóa</v>
          </cell>
          <cell r="H76">
            <v>2017</v>
          </cell>
          <cell r="I76">
            <v>0</v>
          </cell>
          <cell r="J76">
            <v>2019</v>
          </cell>
          <cell r="K76">
            <v>0</v>
          </cell>
          <cell r="L76" t="str">
            <v>2514/QĐ-UBND ngày 10/09/2015</v>
          </cell>
          <cell r="M76" t="str">
            <v>2642/QĐ-UBND ngày 29/8/2016</v>
          </cell>
          <cell r="N76">
            <v>3777</v>
          </cell>
          <cell r="O76">
            <v>0</v>
          </cell>
          <cell r="P76">
            <v>3777</v>
          </cell>
          <cell r="Q76">
            <v>1200</v>
          </cell>
          <cell r="R76">
            <v>0</v>
          </cell>
          <cell r="S76">
            <v>1200</v>
          </cell>
          <cell r="T76">
            <v>3299</v>
          </cell>
          <cell r="U76">
            <v>2199</v>
          </cell>
          <cell r="V76">
            <v>1100</v>
          </cell>
          <cell r="W76">
            <v>1099.5</v>
          </cell>
          <cell r="X76">
            <v>50</v>
          </cell>
          <cell r="Y76">
            <v>0</v>
          </cell>
          <cell r="Z76">
            <v>1100</v>
          </cell>
          <cell r="AA76">
            <v>2300</v>
          </cell>
          <cell r="AB76">
            <v>1100</v>
          </cell>
          <cell r="AC76">
            <v>2300</v>
          </cell>
          <cell r="AD76">
            <v>3299</v>
          </cell>
          <cell r="AE76">
            <v>1099</v>
          </cell>
          <cell r="AF76">
            <v>1099</v>
          </cell>
          <cell r="AG76">
            <v>100</v>
          </cell>
          <cell r="AH76">
            <v>0</v>
          </cell>
          <cell r="AI76">
            <v>1099</v>
          </cell>
          <cell r="AJ76">
            <v>3399</v>
          </cell>
          <cell r="AK76">
            <v>3399</v>
          </cell>
          <cell r="AL76">
            <v>3299</v>
          </cell>
          <cell r="AM76">
            <v>0</v>
          </cell>
          <cell r="AN76" t="str">
            <v>Cập nhật số vốn bố trí</v>
          </cell>
          <cell r="AQ76" t="str">
            <v>Phong Hóa</v>
          </cell>
          <cell r="AR76">
            <v>0</v>
          </cell>
          <cell r="AS76">
            <v>0</v>
          </cell>
          <cell r="AT76" t="str">
            <v>NTM</v>
          </cell>
          <cell r="AU76" t="str">
            <v>Trường THPT Phan Bội Châu</v>
          </cell>
        </row>
        <row r="77">
          <cell r="B77" t="str">
            <v>Nhà lớp học 6 phòng 2 tầng Trường Tiểu học xã Văn Hóa</v>
          </cell>
          <cell r="C77">
            <v>0</v>
          </cell>
          <cell r="D77">
            <v>0</v>
          </cell>
          <cell r="E77" t="str">
            <v>2GDĐT</v>
          </cell>
          <cell r="F77" t="str">
            <v>5KCM</v>
          </cell>
          <cell r="G77" t="str">
            <v>Tuyên Hóa</v>
          </cell>
          <cell r="H77">
            <v>2017</v>
          </cell>
          <cell r="I77">
            <v>0</v>
          </cell>
          <cell r="J77">
            <v>2019</v>
          </cell>
          <cell r="K77">
            <v>0</v>
          </cell>
          <cell r="L77" t="str">
            <v>2937/QĐ-UBND ngày 19/10/2015</v>
          </cell>
          <cell r="M77" t="str">
            <v>2481/QĐ-UBND ngày 16/8/2016</v>
          </cell>
          <cell r="N77">
            <v>2890</v>
          </cell>
          <cell r="O77">
            <v>0</v>
          </cell>
          <cell r="P77">
            <v>2890</v>
          </cell>
          <cell r="Q77">
            <v>805</v>
          </cell>
          <cell r="R77">
            <v>805</v>
          </cell>
          <cell r="S77">
            <v>805</v>
          </cell>
          <cell r="T77">
            <v>2526</v>
          </cell>
          <cell r="U77">
            <v>1796</v>
          </cell>
          <cell r="V77">
            <v>898</v>
          </cell>
          <cell r="W77">
            <v>898</v>
          </cell>
          <cell r="X77">
            <v>50</v>
          </cell>
          <cell r="Y77">
            <v>0</v>
          </cell>
          <cell r="Z77">
            <v>898</v>
          </cell>
          <cell r="AA77">
            <v>1703</v>
          </cell>
          <cell r="AB77">
            <v>1703</v>
          </cell>
          <cell r="AC77">
            <v>1703</v>
          </cell>
          <cell r="AD77">
            <v>2526</v>
          </cell>
          <cell r="AE77">
            <v>898</v>
          </cell>
          <cell r="AF77">
            <v>898</v>
          </cell>
          <cell r="AG77">
            <v>100</v>
          </cell>
          <cell r="AH77">
            <v>0</v>
          </cell>
          <cell r="AI77">
            <v>898</v>
          </cell>
          <cell r="AJ77">
            <v>2601</v>
          </cell>
          <cell r="AK77">
            <v>2601</v>
          </cell>
          <cell r="AL77">
            <v>2526</v>
          </cell>
          <cell r="AM77">
            <v>0</v>
          </cell>
          <cell r="AN77" t="str">
            <v>Cập nhật số vốn bố trí</v>
          </cell>
          <cell r="AQ77" t="str">
            <v>Văn Hóa</v>
          </cell>
          <cell r="AR77">
            <v>0</v>
          </cell>
          <cell r="AS77">
            <v>0</v>
          </cell>
          <cell r="AT77" t="str">
            <v>NTM</v>
          </cell>
          <cell r="AU77" t="str">
            <v>UBND xã Văn Hóa</v>
          </cell>
        </row>
        <row r="78">
          <cell r="B78" t="str">
            <v>Nhà lớp học 2 tầng 6 phòng trường THCS xã Quảng Tiến, huyện Quảng Trạch</v>
          </cell>
          <cell r="C78">
            <v>0</v>
          </cell>
          <cell r="D78">
            <v>0</v>
          </cell>
          <cell r="E78" t="str">
            <v>2GDĐT</v>
          </cell>
          <cell r="F78" t="str">
            <v>5KCM</v>
          </cell>
          <cell r="G78" t="str">
            <v>Quảng Trạch</v>
          </cell>
          <cell r="H78">
            <v>2017</v>
          </cell>
          <cell r="I78">
            <v>0</v>
          </cell>
          <cell r="J78">
            <v>2019</v>
          </cell>
          <cell r="K78">
            <v>0</v>
          </cell>
          <cell r="L78" t="str">
            <v>3025/QĐ-UBND ngày 28/10/2015</v>
          </cell>
          <cell r="M78" t="str">
            <v>3310/QĐ-UBND ngày 24/10/2016</v>
          </cell>
          <cell r="N78">
            <v>2743</v>
          </cell>
          <cell r="O78">
            <v>0</v>
          </cell>
          <cell r="P78">
            <v>2743</v>
          </cell>
          <cell r="Q78">
            <v>815</v>
          </cell>
          <cell r="R78">
            <v>0</v>
          </cell>
          <cell r="S78">
            <v>815</v>
          </cell>
          <cell r="T78">
            <v>2394</v>
          </cell>
          <cell r="U78">
            <v>1654</v>
          </cell>
          <cell r="V78">
            <v>1654</v>
          </cell>
          <cell r="W78">
            <v>1654</v>
          </cell>
          <cell r="X78">
            <v>100</v>
          </cell>
          <cell r="Y78">
            <v>0</v>
          </cell>
          <cell r="Z78">
            <v>1654</v>
          </cell>
          <cell r="AA78">
            <v>2469</v>
          </cell>
          <cell r="AB78">
            <v>1654</v>
          </cell>
          <cell r="AC78">
            <v>2469</v>
          </cell>
          <cell r="AD78">
            <v>2394</v>
          </cell>
          <cell r="AE78">
            <v>0</v>
          </cell>
          <cell r="AF78">
            <v>0</v>
          </cell>
          <cell r="AG78">
            <v>0</v>
          </cell>
          <cell r="AH78">
            <v>0</v>
          </cell>
          <cell r="AI78">
            <v>0</v>
          </cell>
          <cell r="AJ78">
            <v>0</v>
          </cell>
          <cell r="AK78">
            <v>0</v>
          </cell>
          <cell r="AL78">
            <v>0</v>
          </cell>
          <cell r="AM78">
            <v>0</v>
          </cell>
          <cell r="AN78" t="str">
            <v>Cập nhật số vốn bố trí</v>
          </cell>
          <cell r="AQ78" t="str">
            <v>Quảng Tiến</v>
          </cell>
          <cell r="AR78">
            <v>0</v>
          </cell>
          <cell r="AS78" t="str">
            <v>xã 135</v>
          </cell>
          <cell r="AT78" t="str">
            <v>NTM</v>
          </cell>
          <cell r="AU78">
            <v>0</v>
          </cell>
        </row>
        <row r="79">
          <cell r="B79" t="str">
            <v>Trường PTDTNT Lệ Thủy (Nhà nội trú học sinh 20 phòng)</v>
          </cell>
          <cell r="C79">
            <v>0</v>
          </cell>
          <cell r="D79">
            <v>0</v>
          </cell>
          <cell r="E79" t="str">
            <v>2GDĐT</v>
          </cell>
          <cell r="F79" t="str">
            <v>5KCM</v>
          </cell>
          <cell r="G79" t="str">
            <v>Lệ Thủy</v>
          </cell>
          <cell r="H79">
            <v>2017</v>
          </cell>
          <cell r="I79">
            <v>0</v>
          </cell>
          <cell r="J79">
            <v>2019</v>
          </cell>
          <cell r="K79">
            <v>0</v>
          </cell>
          <cell r="L79">
            <v>0</v>
          </cell>
          <cell r="M79" t="str">
            <v>3457/QĐ-UBND ngày 28/10/2016</v>
          </cell>
          <cell r="N79">
            <v>5000</v>
          </cell>
          <cell r="O79">
            <v>0</v>
          </cell>
          <cell r="P79">
            <v>5000</v>
          </cell>
          <cell r="Q79">
            <v>1370</v>
          </cell>
          <cell r="R79">
            <v>0</v>
          </cell>
          <cell r="S79">
            <v>1370</v>
          </cell>
          <cell r="T79">
            <v>4330</v>
          </cell>
          <cell r="U79">
            <v>3130</v>
          </cell>
          <cell r="V79">
            <v>1565</v>
          </cell>
          <cell r="W79">
            <v>1565</v>
          </cell>
          <cell r="X79">
            <v>50</v>
          </cell>
          <cell r="Y79">
            <v>0</v>
          </cell>
          <cell r="Z79">
            <v>1565</v>
          </cell>
          <cell r="AA79">
            <v>2935</v>
          </cell>
          <cell r="AB79">
            <v>1565</v>
          </cell>
          <cell r="AC79">
            <v>2935</v>
          </cell>
          <cell r="AD79">
            <v>4330</v>
          </cell>
          <cell r="AE79">
            <v>1565</v>
          </cell>
          <cell r="AF79">
            <v>1565</v>
          </cell>
          <cell r="AG79">
            <v>100</v>
          </cell>
          <cell r="AH79">
            <v>0</v>
          </cell>
          <cell r="AI79">
            <v>1565</v>
          </cell>
          <cell r="AJ79">
            <v>4500</v>
          </cell>
          <cell r="AK79">
            <v>4500</v>
          </cell>
          <cell r="AL79">
            <v>4330</v>
          </cell>
          <cell r="AM79">
            <v>0</v>
          </cell>
          <cell r="AN79" t="str">
            <v>Cập nhật số vốn bố trí</v>
          </cell>
          <cell r="AQ79" t="str">
            <v>Mai Thủy</v>
          </cell>
          <cell r="AR79">
            <v>0</v>
          </cell>
          <cell r="AS79">
            <v>0</v>
          </cell>
          <cell r="AT79" t="str">
            <v>NTM</v>
          </cell>
          <cell r="AU79" t="str">
            <v xml:space="preserve">Trường Phổ thông Dân tộc nội trú Lệ Thủy </v>
          </cell>
        </row>
        <row r="80">
          <cell r="B80" t="str">
            <v>Trường Tiểu học Ngư Thủy Bắc (2 tầng 6 phòng)</v>
          </cell>
          <cell r="C80">
            <v>0</v>
          </cell>
          <cell r="D80">
            <v>0</v>
          </cell>
          <cell r="E80" t="str">
            <v>2GDĐT</v>
          </cell>
          <cell r="F80" t="str">
            <v>5KCM</v>
          </cell>
          <cell r="G80" t="str">
            <v>Lệ Thủy</v>
          </cell>
          <cell r="H80">
            <v>2017</v>
          </cell>
          <cell r="I80">
            <v>0</v>
          </cell>
          <cell r="J80">
            <v>2019</v>
          </cell>
          <cell r="K80">
            <v>0</v>
          </cell>
          <cell r="L80">
            <v>0</v>
          </cell>
          <cell r="M80" t="str">
            <v>2570/QĐ-UBND ngày 24/8/2016</v>
          </cell>
          <cell r="N80">
            <v>2992</v>
          </cell>
          <cell r="O80">
            <v>0</v>
          </cell>
          <cell r="P80">
            <v>2992</v>
          </cell>
          <cell r="Q80">
            <v>825</v>
          </cell>
          <cell r="R80">
            <v>0</v>
          </cell>
          <cell r="S80">
            <v>825</v>
          </cell>
          <cell r="T80">
            <v>2618</v>
          </cell>
          <cell r="U80">
            <v>1868</v>
          </cell>
          <cell r="V80">
            <v>934</v>
          </cell>
          <cell r="W80">
            <v>934</v>
          </cell>
          <cell r="X80">
            <v>50</v>
          </cell>
          <cell r="Y80">
            <v>0</v>
          </cell>
          <cell r="Z80">
            <v>934</v>
          </cell>
          <cell r="AA80">
            <v>1759</v>
          </cell>
          <cell r="AB80">
            <v>934</v>
          </cell>
          <cell r="AC80">
            <v>1759</v>
          </cell>
          <cell r="AD80">
            <v>2618</v>
          </cell>
          <cell r="AE80">
            <v>934</v>
          </cell>
          <cell r="AF80">
            <v>934</v>
          </cell>
          <cell r="AG80">
            <v>100</v>
          </cell>
          <cell r="AH80">
            <v>0</v>
          </cell>
          <cell r="AI80">
            <v>934</v>
          </cell>
          <cell r="AJ80">
            <v>2693</v>
          </cell>
          <cell r="AK80">
            <v>2693</v>
          </cell>
          <cell r="AL80">
            <v>2618</v>
          </cell>
          <cell r="AM80">
            <v>0</v>
          </cell>
          <cell r="AN80" t="str">
            <v>Cập nhật số vốn bố trí</v>
          </cell>
          <cell r="AQ80" t="str">
            <v>Ngư Thủy Bắc</v>
          </cell>
          <cell r="AR80">
            <v>0</v>
          </cell>
          <cell r="AS80">
            <v>0</v>
          </cell>
          <cell r="AT80" t="str">
            <v>NTM</v>
          </cell>
          <cell r="AU80" t="str">
            <v>UBND xã Ngư Thủy Bắc</v>
          </cell>
        </row>
        <row r="81">
          <cell r="B81" t="str">
            <v>Nhà lớp học bộ môn 6 phòng Trường THCS Mỹ Thủy</v>
          </cell>
          <cell r="C81">
            <v>0</v>
          </cell>
          <cell r="D81">
            <v>0</v>
          </cell>
          <cell r="E81" t="str">
            <v>2GDĐT</v>
          </cell>
          <cell r="F81" t="str">
            <v>5KCM</v>
          </cell>
          <cell r="G81" t="str">
            <v>Lệ Thủy</v>
          </cell>
          <cell r="H81">
            <v>2017</v>
          </cell>
          <cell r="I81">
            <v>0</v>
          </cell>
          <cell r="J81">
            <v>2019</v>
          </cell>
          <cell r="K81">
            <v>0</v>
          </cell>
          <cell r="L81" t="str">
            <v>3047/QĐ-UBND ngày 29/10/2015</v>
          </cell>
          <cell r="M81" t="str">
            <v>3312/QĐ-UBND ngày 24/10/2016</v>
          </cell>
          <cell r="N81">
            <v>2952</v>
          </cell>
          <cell r="O81">
            <v>0</v>
          </cell>
          <cell r="P81">
            <v>2952</v>
          </cell>
          <cell r="Q81">
            <v>825</v>
          </cell>
          <cell r="R81">
            <v>0</v>
          </cell>
          <cell r="S81">
            <v>825</v>
          </cell>
          <cell r="T81">
            <v>2582</v>
          </cell>
          <cell r="U81">
            <v>1832</v>
          </cell>
          <cell r="V81">
            <v>916</v>
          </cell>
          <cell r="W81">
            <v>916</v>
          </cell>
          <cell r="X81">
            <v>50</v>
          </cell>
          <cell r="Y81">
            <v>0</v>
          </cell>
          <cell r="Z81">
            <v>916</v>
          </cell>
          <cell r="AA81">
            <v>1741</v>
          </cell>
          <cell r="AB81">
            <v>916</v>
          </cell>
          <cell r="AC81">
            <v>1741</v>
          </cell>
          <cell r="AD81">
            <v>2582</v>
          </cell>
          <cell r="AE81">
            <v>916</v>
          </cell>
          <cell r="AF81">
            <v>916</v>
          </cell>
          <cell r="AG81">
            <v>100</v>
          </cell>
          <cell r="AH81">
            <v>0</v>
          </cell>
          <cell r="AI81">
            <v>916</v>
          </cell>
          <cell r="AJ81">
            <v>2657</v>
          </cell>
          <cell r="AK81">
            <v>2657</v>
          </cell>
          <cell r="AL81">
            <v>2582</v>
          </cell>
          <cell r="AM81">
            <v>0</v>
          </cell>
          <cell r="AN81" t="str">
            <v>Cập nhật số vốn bố trí</v>
          </cell>
          <cell r="AQ81" t="str">
            <v>Mỹ Thủy</v>
          </cell>
          <cell r="AR81">
            <v>0</v>
          </cell>
          <cell r="AS81">
            <v>0</v>
          </cell>
          <cell r="AT81" t="str">
            <v>NTM</v>
          </cell>
          <cell r="AU81" t="str">
            <v>UBND xã Mỹ Thủy</v>
          </cell>
        </row>
        <row r="82">
          <cell r="B82" t="str">
            <v>Nhà lớp học 6 phòng 2 tầng trường Tiểu học số 1 Phong Hóa</v>
          </cell>
          <cell r="C82">
            <v>0</v>
          </cell>
          <cell r="D82">
            <v>0</v>
          </cell>
          <cell r="E82" t="str">
            <v>2GDĐT</v>
          </cell>
          <cell r="F82" t="str">
            <v>5KCM</v>
          </cell>
          <cell r="G82" t="str">
            <v>Tuyên Hóa</v>
          </cell>
          <cell r="H82">
            <v>2017</v>
          </cell>
          <cell r="I82">
            <v>0</v>
          </cell>
          <cell r="J82">
            <v>2019</v>
          </cell>
          <cell r="K82">
            <v>0</v>
          </cell>
          <cell r="L82">
            <v>0</v>
          </cell>
          <cell r="M82" t="str">
            <v>2573/QĐ-UBND ngày 25/8/2016</v>
          </cell>
          <cell r="N82">
            <v>2916</v>
          </cell>
          <cell r="O82">
            <v>0</v>
          </cell>
          <cell r="P82">
            <v>2916</v>
          </cell>
          <cell r="Q82">
            <v>805</v>
          </cell>
          <cell r="R82">
            <v>0</v>
          </cell>
          <cell r="S82">
            <v>805</v>
          </cell>
          <cell r="T82">
            <v>2549</v>
          </cell>
          <cell r="U82">
            <v>1819</v>
          </cell>
          <cell r="V82">
            <v>910</v>
          </cell>
          <cell r="W82">
            <v>909.5</v>
          </cell>
          <cell r="X82">
            <v>50</v>
          </cell>
          <cell r="Y82">
            <v>0</v>
          </cell>
          <cell r="Z82">
            <v>910</v>
          </cell>
          <cell r="AA82">
            <v>1715</v>
          </cell>
          <cell r="AB82">
            <v>910</v>
          </cell>
          <cell r="AC82">
            <v>1715</v>
          </cell>
          <cell r="AD82">
            <v>2549</v>
          </cell>
          <cell r="AE82">
            <v>909</v>
          </cell>
          <cell r="AF82">
            <v>909</v>
          </cell>
          <cell r="AG82">
            <v>100</v>
          </cell>
          <cell r="AH82">
            <v>0</v>
          </cell>
          <cell r="AI82">
            <v>909</v>
          </cell>
          <cell r="AJ82">
            <v>2624</v>
          </cell>
          <cell r="AK82">
            <v>2624</v>
          </cell>
          <cell r="AL82">
            <v>2549</v>
          </cell>
          <cell r="AM82">
            <v>0</v>
          </cell>
          <cell r="AN82" t="str">
            <v>Cập nhật số vốn bố trí</v>
          </cell>
          <cell r="AQ82" t="str">
            <v>Phong Hóa</v>
          </cell>
          <cell r="AR82">
            <v>0</v>
          </cell>
          <cell r="AS82">
            <v>0</v>
          </cell>
          <cell r="AT82" t="str">
            <v>NTM</v>
          </cell>
          <cell r="AU82" t="str">
            <v>UBND xã Phong Hóa</v>
          </cell>
        </row>
        <row r="83">
          <cell r="B83" t="str">
            <v>Nhà lớp học 8 phòng Trường THPT Ninh Châu</v>
          </cell>
          <cell r="C83">
            <v>0</v>
          </cell>
          <cell r="D83">
            <v>0</v>
          </cell>
          <cell r="E83" t="str">
            <v>2GDĐT</v>
          </cell>
          <cell r="F83" t="str">
            <v>5KCM</v>
          </cell>
          <cell r="G83" t="str">
            <v>Quảng Ninh</v>
          </cell>
          <cell r="H83">
            <v>2017</v>
          </cell>
          <cell r="I83">
            <v>0</v>
          </cell>
          <cell r="J83">
            <v>2019</v>
          </cell>
          <cell r="K83">
            <v>0</v>
          </cell>
          <cell r="L83">
            <v>0</v>
          </cell>
          <cell r="M83" t="str">
            <v>2175/QĐ-UBND ngày 22/7/2016</v>
          </cell>
          <cell r="N83">
            <v>3891</v>
          </cell>
          <cell r="O83">
            <v>0</v>
          </cell>
          <cell r="P83">
            <v>3891</v>
          </cell>
          <cell r="Q83">
            <v>1050</v>
          </cell>
          <cell r="R83">
            <v>0</v>
          </cell>
          <cell r="S83">
            <v>1050</v>
          </cell>
          <cell r="T83">
            <v>3402</v>
          </cell>
          <cell r="U83">
            <v>2452</v>
          </cell>
          <cell r="V83">
            <v>1226</v>
          </cell>
          <cell r="W83">
            <v>1226</v>
          </cell>
          <cell r="X83">
            <v>50</v>
          </cell>
          <cell r="Y83">
            <v>0</v>
          </cell>
          <cell r="Z83">
            <v>1226</v>
          </cell>
          <cell r="AA83">
            <v>2276</v>
          </cell>
          <cell r="AB83">
            <v>1226</v>
          </cell>
          <cell r="AC83">
            <v>2276</v>
          </cell>
          <cell r="AD83">
            <v>3402</v>
          </cell>
          <cell r="AE83">
            <v>1226</v>
          </cell>
          <cell r="AF83">
            <v>1226</v>
          </cell>
          <cell r="AG83">
            <v>100</v>
          </cell>
          <cell r="AH83">
            <v>0</v>
          </cell>
          <cell r="AI83">
            <v>1226</v>
          </cell>
          <cell r="AJ83">
            <v>3502</v>
          </cell>
          <cell r="AK83">
            <v>3502</v>
          </cell>
          <cell r="AL83">
            <v>3402</v>
          </cell>
          <cell r="AM83">
            <v>0</v>
          </cell>
          <cell r="AN83" t="str">
            <v>Cập nhật số vốn bố trí</v>
          </cell>
          <cell r="AQ83" t="str">
            <v>Võ Ninh</v>
          </cell>
          <cell r="AR83">
            <v>0</v>
          </cell>
          <cell r="AS83">
            <v>0</v>
          </cell>
          <cell r="AT83" t="str">
            <v>NTM</v>
          </cell>
          <cell r="AU83" t="str">
            <v>Trường THPT Ninh Châu</v>
          </cell>
        </row>
        <row r="84">
          <cell r="B84" t="str">
            <v>Trường mầm non Cụm Thanh Tân xã Thanh Thủy</v>
          </cell>
          <cell r="C84">
            <v>0</v>
          </cell>
          <cell r="D84">
            <v>0</v>
          </cell>
          <cell r="E84" t="str">
            <v>2GDĐT</v>
          </cell>
          <cell r="F84" t="str">
            <v>5KCM</v>
          </cell>
          <cell r="G84" t="str">
            <v>Lệ Thủy</v>
          </cell>
          <cell r="H84">
            <v>2017</v>
          </cell>
          <cell r="I84">
            <v>0</v>
          </cell>
          <cell r="J84">
            <v>2019</v>
          </cell>
          <cell r="K84">
            <v>0</v>
          </cell>
          <cell r="L84" t="str">
            <v>2433/QĐ-UBND ngày 12/08/2016</v>
          </cell>
          <cell r="M84" t="str">
            <v>2956/QĐ-UBND ngày 28/9/2016</v>
          </cell>
          <cell r="N84">
            <v>3637</v>
          </cell>
          <cell r="O84">
            <v>0</v>
          </cell>
          <cell r="P84">
            <v>3637</v>
          </cell>
          <cell r="Q84">
            <v>995</v>
          </cell>
          <cell r="R84">
            <v>0</v>
          </cell>
          <cell r="S84">
            <v>995</v>
          </cell>
          <cell r="T84">
            <v>3198</v>
          </cell>
          <cell r="U84">
            <v>2278</v>
          </cell>
          <cell r="V84">
            <v>1139</v>
          </cell>
          <cell r="W84">
            <v>1139</v>
          </cell>
          <cell r="X84">
            <v>50</v>
          </cell>
          <cell r="Y84">
            <v>0</v>
          </cell>
          <cell r="Z84">
            <v>1139</v>
          </cell>
          <cell r="AA84">
            <v>2134</v>
          </cell>
          <cell r="AB84">
            <v>1139</v>
          </cell>
          <cell r="AC84">
            <v>2134</v>
          </cell>
          <cell r="AD84">
            <v>3198</v>
          </cell>
          <cell r="AE84">
            <v>1139</v>
          </cell>
          <cell r="AF84">
            <v>1139</v>
          </cell>
          <cell r="AG84">
            <v>100</v>
          </cell>
          <cell r="AH84">
            <v>0</v>
          </cell>
          <cell r="AI84">
            <v>1139</v>
          </cell>
          <cell r="AJ84">
            <v>3273</v>
          </cell>
          <cell r="AK84">
            <v>3273</v>
          </cell>
          <cell r="AL84">
            <v>3198</v>
          </cell>
          <cell r="AM84">
            <v>0</v>
          </cell>
          <cell r="AN84" t="str">
            <v>Cập nhật số vốn bố trí</v>
          </cell>
          <cell r="AQ84" t="str">
            <v>Thanh Thủy</v>
          </cell>
          <cell r="AR84">
            <v>0</v>
          </cell>
          <cell r="AS84">
            <v>0</v>
          </cell>
          <cell r="AT84" t="str">
            <v>NTM</v>
          </cell>
          <cell r="AU84" t="str">
            <v>UBND xã Thanh Thủy</v>
          </cell>
        </row>
        <row r="85">
          <cell r="B85" t="str">
            <v>Trường Tiểu học Bắc Lý (02 tầng, 8 phòng)</v>
          </cell>
          <cell r="C85">
            <v>0</v>
          </cell>
          <cell r="D85">
            <v>0</v>
          </cell>
          <cell r="E85" t="str">
            <v>2GDĐT</v>
          </cell>
          <cell r="F85" t="str">
            <v>5KCM</v>
          </cell>
          <cell r="G85" t="str">
            <v>Đồng Hới</v>
          </cell>
          <cell r="H85">
            <v>2017</v>
          </cell>
          <cell r="I85">
            <v>0</v>
          </cell>
          <cell r="J85">
            <v>2019</v>
          </cell>
          <cell r="K85">
            <v>0</v>
          </cell>
          <cell r="L85">
            <v>0</v>
          </cell>
          <cell r="M85" t="str">
            <v>2368/QĐ-UBND ngày 8/8/2016</v>
          </cell>
          <cell r="N85">
            <v>3523</v>
          </cell>
          <cell r="O85">
            <v>0</v>
          </cell>
          <cell r="P85">
            <v>3523</v>
          </cell>
          <cell r="Q85">
            <v>1000</v>
          </cell>
          <cell r="R85">
            <v>0</v>
          </cell>
          <cell r="S85">
            <v>1000</v>
          </cell>
          <cell r="T85">
            <v>3071</v>
          </cell>
          <cell r="U85">
            <v>2171</v>
          </cell>
          <cell r="V85">
            <v>1086</v>
          </cell>
          <cell r="W85">
            <v>1085.5</v>
          </cell>
          <cell r="X85">
            <v>50</v>
          </cell>
          <cell r="Y85">
            <v>0</v>
          </cell>
          <cell r="Z85">
            <v>1086</v>
          </cell>
          <cell r="AA85">
            <v>2086</v>
          </cell>
          <cell r="AB85">
            <v>1086</v>
          </cell>
          <cell r="AC85">
            <v>2086</v>
          </cell>
          <cell r="AD85">
            <v>3071</v>
          </cell>
          <cell r="AE85">
            <v>1085</v>
          </cell>
          <cell r="AF85">
            <v>1085</v>
          </cell>
          <cell r="AG85">
            <v>100</v>
          </cell>
          <cell r="AH85">
            <v>0</v>
          </cell>
          <cell r="AI85">
            <v>1085</v>
          </cell>
          <cell r="AJ85">
            <v>3171</v>
          </cell>
          <cell r="AK85">
            <v>3171</v>
          </cell>
          <cell r="AL85">
            <v>3071</v>
          </cell>
          <cell r="AM85">
            <v>0</v>
          </cell>
          <cell r="AN85" t="str">
            <v>Cập nhật số vốn bố trí</v>
          </cell>
          <cell r="AQ85" t="str">
            <v>Bắc Lý</v>
          </cell>
          <cell r="AR85">
            <v>0</v>
          </cell>
          <cell r="AS85">
            <v>0</v>
          </cell>
          <cell r="AU85" t="str">
            <v>UBND phường Bắc Lý</v>
          </cell>
        </row>
        <row r="86">
          <cell r="B86" t="str">
            <v>Trường Mầm non Quảng Hải (4 phòng)</v>
          </cell>
          <cell r="C86">
            <v>0</v>
          </cell>
          <cell r="D86">
            <v>0</v>
          </cell>
          <cell r="E86" t="str">
            <v>2GDĐT</v>
          </cell>
          <cell r="F86" t="str">
            <v>5KCM</v>
          </cell>
          <cell r="G86" t="str">
            <v>Ba Đồn</v>
          </cell>
          <cell r="H86">
            <v>2017</v>
          </cell>
          <cell r="I86">
            <v>0</v>
          </cell>
          <cell r="J86">
            <v>2019</v>
          </cell>
          <cell r="K86">
            <v>0</v>
          </cell>
          <cell r="L86" t="str">
            <v>2868/QĐ-UBND ngày 15/10/2015</v>
          </cell>
          <cell r="M86" t="str">
            <v>3404/QĐ-UBND ngày 26/11/2015</v>
          </cell>
          <cell r="N86">
            <v>3200</v>
          </cell>
          <cell r="O86">
            <v>0</v>
          </cell>
          <cell r="P86">
            <v>3200</v>
          </cell>
          <cell r="Q86">
            <v>885</v>
          </cell>
          <cell r="R86">
            <v>0</v>
          </cell>
          <cell r="S86">
            <v>885</v>
          </cell>
          <cell r="T86">
            <v>2805</v>
          </cell>
          <cell r="U86">
            <v>1995</v>
          </cell>
          <cell r="V86">
            <v>998</v>
          </cell>
          <cell r="W86">
            <v>997.5</v>
          </cell>
          <cell r="X86">
            <v>50</v>
          </cell>
          <cell r="Y86">
            <v>0</v>
          </cell>
          <cell r="Z86">
            <v>998</v>
          </cell>
          <cell r="AA86">
            <v>1883</v>
          </cell>
          <cell r="AB86">
            <v>998</v>
          </cell>
          <cell r="AC86">
            <v>1883</v>
          </cell>
          <cell r="AD86">
            <v>2805</v>
          </cell>
          <cell r="AE86">
            <v>997</v>
          </cell>
          <cell r="AF86">
            <v>997</v>
          </cell>
          <cell r="AG86">
            <v>100</v>
          </cell>
          <cell r="AH86">
            <v>0</v>
          </cell>
          <cell r="AI86">
            <v>997</v>
          </cell>
          <cell r="AJ86">
            <v>2880</v>
          </cell>
          <cell r="AK86">
            <v>2880</v>
          </cell>
          <cell r="AL86">
            <v>2805</v>
          </cell>
          <cell r="AM86">
            <v>0</v>
          </cell>
          <cell r="AN86" t="str">
            <v>Cập nhật số vốn bố trí</v>
          </cell>
          <cell r="AQ86" t="str">
            <v>Quảng Hải</v>
          </cell>
          <cell r="AR86">
            <v>0</v>
          </cell>
          <cell r="AS86">
            <v>0</v>
          </cell>
          <cell r="AT86" t="str">
            <v>NTM</v>
          </cell>
          <cell r="AU86" t="str">
            <v>UBND xã Quảng Hải</v>
          </cell>
        </row>
        <row r="87">
          <cell r="B87" t="str">
            <v>Nhà giảng đường, thư viện Trung tâm Bồi dưỡng chính trị huyện Quảng Ninh</v>
          </cell>
          <cell r="C87">
            <v>0</v>
          </cell>
          <cell r="D87">
            <v>0</v>
          </cell>
          <cell r="E87" t="str">
            <v>2GDĐT</v>
          </cell>
          <cell r="F87" t="str">
            <v>5KCM</v>
          </cell>
          <cell r="G87" t="str">
            <v>Quảng Ninh</v>
          </cell>
          <cell r="H87">
            <v>2017</v>
          </cell>
          <cell r="I87">
            <v>0</v>
          </cell>
          <cell r="J87">
            <v>2019</v>
          </cell>
          <cell r="K87">
            <v>0</v>
          </cell>
          <cell r="L87">
            <v>0</v>
          </cell>
          <cell r="M87" t="str">
            <v>254/QĐ-UBND ngày 29/01/2016</v>
          </cell>
          <cell r="N87">
            <v>3710</v>
          </cell>
          <cell r="O87">
            <v>0</v>
          </cell>
          <cell r="P87">
            <v>3710</v>
          </cell>
          <cell r="Q87">
            <v>1050</v>
          </cell>
          <cell r="R87">
            <v>0</v>
          </cell>
          <cell r="S87">
            <v>1050</v>
          </cell>
          <cell r="T87">
            <v>3239</v>
          </cell>
          <cell r="U87">
            <v>2289</v>
          </cell>
          <cell r="V87">
            <v>1144</v>
          </cell>
          <cell r="W87">
            <v>1144.5</v>
          </cell>
          <cell r="X87">
            <v>50</v>
          </cell>
          <cell r="Y87">
            <v>0</v>
          </cell>
          <cell r="Z87">
            <v>1144</v>
          </cell>
          <cell r="AA87">
            <v>2194</v>
          </cell>
          <cell r="AB87">
            <v>1144</v>
          </cell>
          <cell r="AC87">
            <v>2194</v>
          </cell>
          <cell r="AD87">
            <v>3239</v>
          </cell>
          <cell r="AE87">
            <v>1145</v>
          </cell>
          <cell r="AF87">
            <v>1145</v>
          </cell>
          <cell r="AG87">
            <v>100</v>
          </cell>
          <cell r="AH87">
            <v>0</v>
          </cell>
          <cell r="AI87">
            <v>1145</v>
          </cell>
          <cell r="AJ87">
            <v>3339</v>
          </cell>
          <cell r="AK87">
            <v>3339</v>
          </cell>
          <cell r="AL87">
            <v>3239</v>
          </cell>
          <cell r="AM87">
            <v>0</v>
          </cell>
          <cell r="AN87" t="str">
            <v>Cập nhật số vốn bố trí</v>
          </cell>
          <cell r="AQ87" t="str">
            <v>Quán Hàu</v>
          </cell>
          <cell r="AR87">
            <v>0</v>
          </cell>
          <cell r="AS87">
            <v>0</v>
          </cell>
          <cell r="AU87" t="str">
            <v>Trung tâm Bồi dưỡng chính trị huyện Quảng Ninh</v>
          </cell>
        </row>
        <row r="88">
          <cell r="B88" t="str">
            <v>Trường THPT Trần Phú (6 phòng)</v>
          </cell>
          <cell r="C88">
            <v>0</v>
          </cell>
          <cell r="D88">
            <v>0</v>
          </cell>
          <cell r="E88" t="str">
            <v>2GDĐT</v>
          </cell>
          <cell r="F88" t="str">
            <v>5KCM</v>
          </cell>
          <cell r="G88" t="str">
            <v>Bố Trạch</v>
          </cell>
          <cell r="H88">
            <v>2017</v>
          </cell>
          <cell r="I88">
            <v>0</v>
          </cell>
          <cell r="J88">
            <v>2019</v>
          </cell>
          <cell r="K88">
            <v>0</v>
          </cell>
          <cell r="L88">
            <v>0</v>
          </cell>
          <cell r="M88" t="str">
            <v>3459/QĐ-UBND ngày 28/10/2016</v>
          </cell>
          <cell r="N88">
            <v>3351</v>
          </cell>
          <cell r="O88">
            <v>0</v>
          </cell>
          <cell r="P88">
            <v>3351</v>
          </cell>
          <cell r="Q88">
            <v>835</v>
          </cell>
          <cell r="R88">
            <v>0</v>
          </cell>
          <cell r="S88">
            <v>835</v>
          </cell>
          <cell r="T88">
            <v>2941</v>
          </cell>
          <cell r="U88">
            <v>2181</v>
          </cell>
          <cell r="V88">
            <v>1091</v>
          </cell>
          <cell r="W88">
            <v>1091</v>
          </cell>
          <cell r="X88">
            <v>50</v>
          </cell>
          <cell r="Y88">
            <v>0</v>
          </cell>
          <cell r="Z88">
            <v>1091</v>
          </cell>
          <cell r="AA88">
            <v>1926</v>
          </cell>
          <cell r="AB88">
            <v>1091</v>
          </cell>
          <cell r="AC88">
            <v>1926</v>
          </cell>
          <cell r="AD88">
            <v>2941</v>
          </cell>
          <cell r="AE88">
            <v>1090</v>
          </cell>
          <cell r="AF88">
            <v>1090</v>
          </cell>
          <cell r="AG88">
            <v>100</v>
          </cell>
          <cell r="AH88">
            <v>0</v>
          </cell>
          <cell r="AI88">
            <v>1090</v>
          </cell>
          <cell r="AJ88">
            <v>3016</v>
          </cell>
          <cell r="AK88">
            <v>3016</v>
          </cell>
          <cell r="AL88">
            <v>2941</v>
          </cell>
          <cell r="AM88">
            <v>0</v>
          </cell>
          <cell r="AN88" t="str">
            <v>Cập nhật số vốn bố trí</v>
          </cell>
          <cell r="AO88" t="str">
            <v>Tên cũ Trường THPT số 3 Bố Trạch (6 phòng học)</v>
          </cell>
          <cell r="AQ88" t="str">
            <v>Bắc Trạch</v>
          </cell>
          <cell r="AR88">
            <v>0</v>
          </cell>
          <cell r="AS88">
            <v>0</v>
          </cell>
          <cell r="AT88" t="str">
            <v>NTM</v>
          </cell>
          <cell r="AU88" t="str">
            <v>Trường THPT Trần Phú</v>
          </cell>
        </row>
        <row r="89">
          <cell r="B89" t="str">
            <v>Trường THCS Lộc Thủy (8 phòng)</v>
          </cell>
          <cell r="C89">
            <v>0</v>
          </cell>
          <cell r="D89">
            <v>0</v>
          </cell>
          <cell r="E89" t="str">
            <v>2GDĐT</v>
          </cell>
          <cell r="F89" t="str">
            <v>5KCM</v>
          </cell>
          <cell r="G89" t="str">
            <v>Lệ Thủy</v>
          </cell>
          <cell r="H89">
            <v>2017</v>
          </cell>
          <cell r="I89">
            <v>0</v>
          </cell>
          <cell r="J89">
            <v>2019</v>
          </cell>
          <cell r="K89">
            <v>0</v>
          </cell>
          <cell r="L89">
            <v>0</v>
          </cell>
          <cell r="M89" t="str">
            <v>2584/QĐ-UBND ngày 25/8/2016</v>
          </cell>
          <cell r="N89">
            <v>3989</v>
          </cell>
          <cell r="O89">
            <v>0</v>
          </cell>
          <cell r="P89">
            <v>3989</v>
          </cell>
          <cell r="Q89">
            <v>1000</v>
          </cell>
          <cell r="R89">
            <v>0</v>
          </cell>
          <cell r="S89">
            <v>1000</v>
          </cell>
          <cell r="T89">
            <v>3490</v>
          </cell>
          <cell r="U89">
            <v>2490</v>
          </cell>
          <cell r="V89">
            <v>1245</v>
          </cell>
          <cell r="W89">
            <v>1245</v>
          </cell>
          <cell r="X89">
            <v>50</v>
          </cell>
          <cell r="Y89">
            <v>0</v>
          </cell>
          <cell r="Z89">
            <v>1245</v>
          </cell>
          <cell r="AA89">
            <v>2245</v>
          </cell>
          <cell r="AB89">
            <v>1245</v>
          </cell>
          <cell r="AC89">
            <v>2245</v>
          </cell>
          <cell r="AD89">
            <v>3490</v>
          </cell>
          <cell r="AE89">
            <v>1245</v>
          </cell>
          <cell r="AF89">
            <v>1245</v>
          </cell>
          <cell r="AG89">
            <v>100</v>
          </cell>
          <cell r="AH89">
            <v>0</v>
          </cell>
          <cell r="AI89">
            <v>1245</v>
          </cell>
          <cell r="AJ89">
            <v>3490</v>
          </cell>
          <cell r="AK89">
            <v>3490</v>
          </cell>
          <cell r="AL89">
            <v>3490</v>
          </cell>
          <cell r="AM89">
            <v>0</v>
          </cell>
          <cell r="AN89">
            <v>0</v>
          </cell>
          <cell r="AQ89" t="str">
            <v>Lộc Thủy</v>
          </cell>
          <cell r="AR89">
            <v>0</v>
          </cell>
          <cell r="AS89">
            <v>0</v>
          </cell>
          <cell r="AT89" t="str">
            <v>NTM</v>
          </cell>
          <cell r="AU89" t="str">
            <v>UBND xã Lộc Thủy</v>
          </cell>
        </row>
        <row r="90">
          <cell r="B90" t="str">
            <v>Nhà nội trú Trường Phổ thông dân tộc nội trú Minh Hóa</v>
          </cell>
          <cell r="C90">
            <v>0</v>
          </cell>
          <cell r="D90">
            <v>0</v>
          </cell>
          <cell r="E90" t="str">
            <v>2GDĐT</v>
          </cell>
          <cell r="F90" t="str">
            <v>5KCM</v>
          </cell>
          <cell r="G90" t="str">
            <v>Minh Hóa</v>
          </cell>
          <cell r="H90">
            <v>2017</v>
          </cell>
          <cell r="I90">
            <v>0</v>
          </cell>
          <cell r="J90">
            <v>2019</v>
          </cell>
          <cell r="K90">
            <v>0</v>
          </cell>
          <cell r="L90">
            <v>0</v>
          </cell>
          <cell r="M90" t="str">
            <v>3477/QĐ-UBND ngày 28/10/2016</v>
          </cell>
          <cell r="N90">
            <v>3990</v>
          </cell>
          <cell r="O90">
            <v>0</v>
          </cell>
          <cell r="P90">
            <v>3990</v>
          </cell>
          <cell r="Q90">
            <v>1025</v>
          </cell>
          <cell r="R90">
            <v>0</v>
          </cell>
          <cell r="S90">
            <v>1025</v>
          </cell>
          <cell r="T90">
            <v>3591</v>
          </cell>
          <cell r="U90">
            <v>2566</v>
          </cell>
          <cell r="V90">
            <v>1283</v>
          </cell>
          <cell r="W90">
            <v>1283</v>
          </cell>
          <cell r="X90">
            <v>50</v>
          </cell>
          <cell r="Y90">
            <v>0</v>
          </cell>
          <cell r="Z90">
            <v>1283</v>
          </cell>
          <cell r="AA90">
            <v>2308</v>
          </cell>
          <cell r="AB90">
            <v>1283</v>
          </cell>
          <cell r="AC90">
            <v>2308</v>
          </cell>
          <cell r="AD90">
            <v>3591</v>
          </cell>
          <cell r="AE90">
            <v>1283</v>
          </cell>
          <cell r="AF90">
            <v>1283</v>
          </cell>
          <cell r="AG90">
            <v>100</v>
          </cell>
          <cell r="AH90">
            <v>0</v>
          </cell>
          <cell r="AI90">
            <v>1283</v>
          </cell>
          <cell r="AJ90">
            <v>3591</v>
          </cell>
          <cell r="AK90">
            <v>3591</v>
          </cell>
          <cell r="AL90">
            <v>3591</v>
          </cell>
          <cell r="AM90">
            <v>0</v>
          </cell>
          <cell r="AN90">
            <v>0</v>
          </cell>
          <cell r="AQ90" t="str">
            <v>Quy Đạt</v>
          </cell>
          <cell r="AR90">
            <v>0</v>
          </cell>
          <cell r="AS90">
            <v>0</v>
          </cell>
          <cell r="AU90" t="str">
            <v>Trường Phổ thông Dân tộc nội trú Minh Hóa</v>
          </cell>
        </row>
        <row r="91">
          <cell r="B91" t="str">
            <v>Xây dựng Trường Tiểu học Đức Trạch</v>
          </cell>
          <cell r="C91">
            <v>0</v>
          </cell>
          <cell r="D91">
            <v>0</v>
          </cell>
          <cell r="E91" t="str">
            <v>2GDĐT</v>
          </cell>
          <cell r="F91" t="str">
            <v>5KCM</v>
          </cell>
          <cell r="G91" t="str">
            <v>Bố Trạch</v>
          </cell>
          <cell r="H91">
            <v>2017</v>
          </cell>
          <cell r="I91">
            <v>0</v>
          </cell>
          <cell r="J91">
            <v>2019</v>
          </cell>
          <cell r="K91">
            <v>0</v>
          </cell>
          <cell r="L91">
            <v>0</v>
          </cell>
          <cell r="M91" t="str">
            <v>3469/QĐ-UBND ngày 28/10/2016</v>
          </cell>
          <cell r="N91">
            <v>2894.7</v>
          </cell>
          <cell r="O91">
            <v>0</v>
          </cell>
          <cell r="P91">
            <v>2894.7</v>
          </cell>
          <cell r="Q91">
            <v>900</v>
          </cell>
          <cell r="R91">
            <v>0</v>
          </cell>
          <cell r="S91">
            <v>900</v>
          </cell>
          <cell r="T91">
            <v>2605</v>
          </cell>
          <cell r="U91">
            <v>1705</v>
          </cell>
          <cell r="V91">
            <v>853</v>
          </cell>
          <cell r="W91">
            <v>852.5</v>
          </cell>
          <cell r="X91">
            <v>50</v>
          </cell>
          <cell r="Y91">
            <v>0</v>
          </cell>
          <cell r="Z91">
            <v>853</v>
          </cell>
          <cell r="AA91">
            <v>1753</v>
          </cell>
          <cell r="AB91">
            <v>853</v>
          </cell>
          <cell r="AC91">
            <v>1753</v>
          </cell>
          <cell r="AD91">
            <v>2605</v>
          </cell>
          <cell r="AE91">
            <v>852</v>
          </cell>
          <cell r="AF91">
            <v>852</v>
          </cell>
          <cell r="AG91">
            <v>100</v>
          </cell>
          <cell r="AH91">
            <v>0</v>
          </cell>
          <cell r="AI91">
            <v>852</v>
          </cell>
          <cell r="AJ91">
            <v>2605</v>
          </cell>
          <cell r="AK91">
            <v>2605</v>
          </cell>
          <cell r="AL91">
            <v>2605</v>
          </cell>
          <cell r="AM91">
            <v>0</v>
          </cell>
          <cell r="AN91">
            <v>0</v>
          </cell>
          <cell r="AQ91" t="str">
            <v>Đức Trạch</v>
          </cell>
          <cell r="AR91">
            <v>0</v>
          </cell>
          <cell r="AS91">
            <v>0</v>
          </cell>
          <cell r="AT91" t="str">
            <v>NTM</v>
          </cell>
          <cell r="AU91" t="str">
            <v>UBND xã Đức Trạch</v>
          </cell>
        </row>
        <row r="92">
          <cell r="B92" t="str">
            <v>Nhà lớp học và phòng học chức năng Trường MN xã Đồng Hóa</v>
          </cell>
          <cell r="C92">
            <v>0</v>
          </cell>
          <cell r="D92">
            <v>0</v>
          </cell>
          <cell r="E92" t="str">
            <v>2GDĐT</v>
          </cell>
          <cell r="F92" t="str">
            <v>5KCM</v>
          </cell>
          <cell r="G92" t="str">
            <v>Tuyên Hóa</v>
          </cell>
          <cell r="H92">
            <v>2017</v>
          </cell>
          <cell r="I92">
            <v>0</v>
          </cell>
          <cell r="J92">
            <v>2019</v>
          </cell>
          <cell r="K92">
            <v>0</v>
          </cell>
          <cell r="L92">
            <v>0</v>
          </cell>
          <cell r="M92" t="str">
            <v>3309/QĐ-UBND ngày 24/10/2016</v>
          </cell>
          <cell r="N92">
            <v>4588</v>
          </cell>
          <cell r="O92">
            <v>0</v>
          </cell>
          <cell r="P92">
            <v>4588</v>
          </cell>
          <cell r="Q92">
            <v>1200</v>
          </cell>
          <cell r="R92">
            <v>0</v>
          </cell>
          <cell r="S92">
            <v>1200</v>
          </cell>
          <cell r="T92">
            <v>4129</v>
          </cell>
          <cell r="U92">
            <v>2929</v>
          </cell>
          <cell r="V92">
            <v>1464</v>
          </cell>
          <cell r="W92">
            <v>1464.5</v>
          </cell>
          <cell r="X92">
            <v>50</v>
          </cell>
          <cell r="Y92">
            <v>0</v>
          </cell>
          <cell r="Z92">
            <v>1464</v>
          </cell>
          <cell r="AA92">
            <v>2664</v>
          </cell>
          <cell r="AB92">
            <v>1464</v>
          </cell>
          <cell r="AC92">
            <v>2664</v>
          </cell>
          <cell r="AD92">
            <v>4129</v>
          </cell>
          <cell r="AE92">
            <v>1465</v>
          </cell>
          <cell r="AF92">
            <v>1465</v>
          </cell>
          <cell r="AG92">
            <v>100</v>
          </cell>
          <cell r="AH92">
            <v>0</v>
          </cell>
          <cell r="AI92">
            <v>1465</v>
          </cell>
          <cell r="AJ92">
            <v>4129</v>
          </cell>
          <cell r="AK92">
            <v>4129</v>
          </cell>
          <cell r="AL92">
            <v>4129</v>
          </cell>
          <cell r="AM92">
            <v>0</v>
          </cell>
          <cell r="AN92">
            <v>0</v>
          </cell>
          <cell r="AQ92" t="str">
            <v>Đồng Hóa</v>
          </cell>
          <cell r="AR92">
            <v>0</v>
          </cell>
          <cell r="AS92" t="str">
            <v>xã 135</v>
          </cell>
          <cell r="AT92" t="str">
            <v>NTM</v>
          </cell>
          <cell r="AU92" t="str">
            <v>UBND xã Đồng Hóa</v>
          </cell>
        </row>
        <row r="93">
          <cell r="B93" t="str">
            <v>Nhà đa chức năng, trường THPT Lương Thế Vinh</v>
          </cell>
          <cell r="C93">
            <v>0</v>
          </cell>
          <cell r="D93">
            <v>0</v>
          </cell>
          <cell r="E93" t="str">
            <v>2GDĐT</v>
          </cell>
          <cell r="F93" t="str">
            <v>5KCM</v>
          </cell>
          <cell r="G93" t="str">
            <v>Ba Đồn</v>
          </cell>
          <cell r="H93">
            <v>2017</v>
          </cell>
          <cell r="I93">
            <v>0</v>
          </cell>
          <cell r="J93">
            <v>2019</v>
          </cell>
          <cell r="K93">
            <v>0</v>
          </cell>
          <cell r="L93" t="str">
            <v>2912/QĐ-UBND ngày 16/10/2015</v>
          </cell>
          <cell r="M93" t="str">
            <v>3311/QĐ-UBND ngày 24/10/2016</v>
          </cell>
          <cell r="N93">
            <v>5289</v>
          </cell>
          <cell r="O93">
            <v>0</v>
          </cell>
          <cell r="P93">
            <v>5289</v>
          </cell>
          <cell r="Q93">
            <v>1470</v>
          </cell>
          <cell r="R93">
            <v>0</v>
          </cell>
          <cell r="S93">
            <v>1470</v>
          </cell>
          <cell r="T93">
            <v>4640</v>
          </cell>
          <cell r="U93">
            <v>3290</v>
          </cell>
          <cell r="V93">
            <v>1645</v>
          </cell>
          <cell r="W93">
            <v>1645</v>
          </cell>
          <cell r="X93">
            <v>50</v>
          </cell>
          <cell r="Y93">
            <v>0</v>
          </cell>
          <cell r="Z93">
            <v>1645</v>
          </cell>
          <cell r="AA93">
            <v>3115</v>
          </cell>
          <cell r="AB93">
            <v>1645</v>
          </cell>
          <cell r="AC93">
            <v>3115</v>
          </cell>
          <cell r="AD93">
            <v>4640</v>
          </cell>
          <cell r="AE93">
            <v>1645</v>
          </cell>
          <cell r="AF93">
            <v>1645</v>
          </cell>
          <cell r="AG93">
            <v>100</v>
          </cell>
          <cell r="AH93">
            <v>0</v>
          </cell>
          <cell r="AI93">
            <v>1645</v>
          </cell>
          <cell r="AJ93">
            <v>4760</v>
          </cell>
          <cell r="AK93">
            <v>4760</v>
          </cell>
          <cell r="AL93">
            <v>4640</v>
          </cell>
          <cell r="AM93">
            <v>0</v>
          </cell>
          <cell r="AN93">
            <v>0</v>
          </cell>
          <cell r="AQ93" t="str">
            <v>Ba Đồn</v>
          </cell>
          <cell r="AR93">
            <v>0</v>
          </cell>
          <cell r="AS93">
            <v>0</v>
          </cell>
          <cell r="AU93" t="str">
            <v>Trường THPT Lương Thế Vinh</v>
          </cell>
        </row>
        <row r="94">
          <cell r="B94" t="str">
            <v>Nhà đa năng trường THCS&amp;THPT Hóa Tiến</v>
          </cell>
          <cell r="C94">
            <v>0</v>
          </cell>
          <cell r="D94">
            <v>0</v>
          </cell>
          <cell r="E94" t="str">
            <v>2GDĐT</v>
          </cell>
          <cell r="F94" t="str">
            <v>5KCM</v>
          </cell>
          <cell r="G94" t="str">
            <v>Minh Hóa</v>
          </cell>
          <cell r="H94">
            <v>2017</v>
          </cell>
          <cell r="I94">
            <v>0</v>
          </cell>
          <cell r="J94">
            <v>2019</v>
          </cell>
          <cell r="K94">
            <v>0</v>
          </cell>
          <cell r="L94" t="str">
            <v>3020/QĐ-UBND ngày 28/10/2015</v>
          </cell>
          <cell r="M94" t="str">
            <v>3345/QĐ-UBND ngày 25/10/2016</v>
          </cell>
          <cell r="N94">
            <v>5291</v>
          </cell>
          <cell r="O94">
            <v>0</v>
          </cell>
          <cell r="P94">
            <v>5291</v>
          </cell>
          <cell r="Q94">
            <v>1350</v>
          </cell>
          <cell r="R94">
            <v>0</v>
          </cell>
          <cell r="S94">
            <v>1350</v>
          </cell>
          <cell r="T94">
            <v>4642</v>
          </cell>
          <cell r="U94">
            <v>3292</v>
          </cell>
          <cell r="V94">
            <v>1646</v>
          </cell>
          <cell r="W94">
            <v>1646</v>
          </cell>
          <cell r="X94">
            <v>50</v>
          </cell>
          <cell r="Y94">
            <v>0</v>
          </cell>
          <cell r="Z94">
            <v>1646</v>
          </cell>
          <cell r="AA94">
            <v>2996</v>
          </cell>
          <cell r="AB94">
            <v>1646</v>
          </cell>
          <cell r="AC94">
            <v>2996</v>
          </cell>
          <cell r="AD94">
            <v>4642</v>
          </cell>
          <cell r="AE94">
            <v>1646</v>
          </cell>
          <cell r="AF94">
            <v>1646</v>
          </cell>
          <cell r="AG94">
            <v>100</v>
          </cell>
          <cell r="AH94">
            <v>0</v>
          </cell>
          <cell r="AI94">
            <v>1646</v>
          </cell>
          <cell r="AJ94">
            <v>4642</v>
          </cell>
          <cell r="AK94">
            <v>4642</v>
          </cell>
          <cell r="AL94">
            <v>4642</v>
          </cell>
          <cell r="AM94">
            <v>0</v>
          </cell>
          <cell r="AN94">
            <v>0</v>
          </cell>
          <cell r="AQ94" t="str">
            <v>Hóa Tiến</v>
          </cell>
          <cell r="AR94">
            <v>0</v>
          </cell>
          <cell r="AS94" t="str">
            <v>xã 135</v>
          </cell>
          <cell r="AT94" t="str">
            <v>NTM</v>
          </cell>
          <cell r="AU94" t="str">
            <v>Trường THCS&amp;THPT Hóa Tiến</v>
          </cell>
        </row>
        <row r="95">
          <cell r="B95" t="str">
            <v xml:space="preserve">Hệ thống thoát nước và hạ tầng kỹ thuật trường THPT Lương Thế Vinh </v>
          </cell>
          <cell r="C95">
            <v>0</v>
          </cell>
          <cell r="D95">
            <v>0</v>
          </cell>
          <cell r="E95" t="str">
            <v>2GDĐT</v>
          </cell>
          <cell r="F95" t="str">
            <v>5KCM</v>
          </cell>
          <cell r="G95" t="str">
            <v>Ba Đồn</v>
          </cell>
          <cell r="H95">
            <v>2017</v>
          </cell>
          <cell r="I95">
            <v>0</v>
          </cell>
          <cell r="J95">
            <v>2019</v>
          </cell>
          <cell r="K95">
            <v>0</v>
          </cell>
          <cell r="L95" t="str">
            <v>3129/QĐ-UBND ngày 11/10/2016</v>
          </cell>
          <cell r="M95" t="str">
            <v>3366/QĐ-UBND ngày 26/10/2016</v>
          </cell>
          <cell r="N95">
            <v>4954</v>
          </cell>
          <cell r="O95">
            <v>0</v>
          </cell>
          <cell r="P95">
            <v>4954</v>
          </cell>
          <cell r="Q95">
            <v>1450</v>
          </cell>
          <cell r="R95">
            <v>0</v>
          </cell>
          <cell r="S95">
            <v>1450</v>
          </cell>
          <cell r="T95">
            <v>4459</v>
          </cell>
          <cell r="U95">
            <v>3009</v>
          </cell>
          <cell r="V95">
            <v>1504</v>
          </cell>
          <cell r="W95">
            <v>1504.5</v>
          </cell>
          <cell r="X95">
            <v>50</v>
          </cell>
          <cell r="Y95">
            <v>0</v>
          </cell>
          <cell r="Z95">
            <v>1504</v>
          </cell>
          <cell r="AA95">
            <v>2954</v>
          </cell>
          <cell r="AB95">
            <v>1504</v>
          </cell>
          <cell r="AC95">
            <v>2954</v>
          </cell>
          <cell r="AD95">
            <v>4459</v>
          </cell>
          <cell r="AE95">
            <v>1505</v>
          </cell>
          <cell r="AF95">
            <v>1505</v>
          </cell>
          <cell r="AG95">
            <v>100</v>
          </cell>
          <cell r="AH95">
            <v>0</v>
          </cell>
          <cell r="AI95">
            <v>1505</v>
          </cell>
          <cell r="AJ95">
            <v>4459</v>
          </cell>
          <cell r="AK95">
            <v>4459</v>
          </cell>
          <cell r="AL95">
            <v>4459</v>
          </cell>
          <cell r="AM95">
            <v>0</v>
          </cell>
          <cell r="AN95">
            <v>0</v>
          </cell>
          <cell r="AQ95" t="str">
            <v>Ba Đồn</v>
          </cell>
          <cell r="AR95">
            <v>0</v>
          </cell>
          <cell r="AS95">
            <v>0</v>
          </cell>
          <cell r="AU95" t="str">
            <v>Trường THPT Lương Thế Vinh</v>
          </cell>
        </row>
        <row r="96">
          <cell r="B96" t="str">
            <v xml:space="preserve">Hệ thống thoát nước và hạ tầng kỹ thuật trường THPT Trần Hưng Đạo </v>
          </cell>
          <cell r="C96">
            <v>0</v>
          </cell>
          <cell r="D96">
            <v>0</v>
          </cell>
          <cell r="E96" t="str">
            <v>2GDĐT</v>
          </cell>
          <cell r="F96" t="str">
            <v>5KCM</v>
          </cell>
          <cell r="G96" t="str">
            <v>Lệ Thủy</v>
          </cell>
          <cell r="H96">
            <v>2017</v>
          </cell>
          <cell r="I96">
            <v>0</v>
          </cell>
          <cell r="J96">
            <v>2019</v>
          </cell>
          <cell r="K96">
            <v>0</v>
          </cell>
          <cell r="L96" t="str">
            <v>3279/QĐ-UBND ngày 20/10/2016</v>
          </cell>
          <cell r="M96" t="str">
            <v>3466/QĐ-UBND ngày 28/10/2016</v>
          </cell>
          <cell r="N96">
            <v>1982</v>
          </cell>
          <cell r="O96">
            <v>0</v>
          </cell>
          <cell r="P96">
            <v>1982</v>
          </cell>
          <cell r="Q96">
            <v>1000</v>
          </cell>
          <cell r="R96">
            <v>0</v>
          </cell>
          <cell r="S96">
            <v>1000</v>
          </cell>
          <cell r="T96">
            <v>1784</v>
          </cell>
          <cell r="U96">
            <v>784</v>
          </cell>
          <cell r="V96">
            <v>784</v>
          </cell>
          <cell r="W96">
            <v>784</v>
          </cell>
          <cell r="X96">
            <v>100</v>
          </cell>
          <cell r="Y96">
            <v>0</v>
          </cell>
          <cell r="Z96">
            <v>784</v>
          </cell>
          <cell r="AA96">
            <v>1784</v>
          </cell>
          <cell r="AB96">
            <v>784</v>
          </cell>
          <cell r="AC96">
            <v>1784</v>
          </cell>
          <cell r="AD96">
            <v>1784</v>
          </cell>
          <cell r="AE96">
            <v>0</v>
          </cell>
          <cell r="AF96">
            <v>0</v>
          </cell>
          <cell r="AG96">
            <v>0</v>
          </cell>
          <cell r="AH96">
            <v>0</v>
          </cell>
          <cell r="AI96">
            <v>0</v>
          </cell>
          <cell r="AJ96">
            <v>0</v>
          </cell>
          <cell r="AK96">
            <v>0</v>
          </cell>
          <cell r="AL96">
            <v>0</v>
          </cell>
          <cell r="AM96">
            <v>0</v>
          </cell>
          <cell r="AN96">
            <v>0</v>
          </cell>
          <cell r="AQ96" t="str">
            <v>Hưng Thủy</v>
          </cell>
          <cell r="AR96">
            <v>0</v>
          </cell>
          <cell r="AS96" t="str">
            <v>bãi ngang</v>
          </cell>
          <cell r="AT96" t="str">
            <v>NTM</v>
          </cell>
        </row>
        <row r="97">
          <cell r="B97" t="str">
            <v>Dãy nhà hiệu bộ và nhà vệ sinh học sinh trường Tiểu học Đức Ninh</v>
          </cell>
          <cell r="C97">
            <v>0</v>
          </cell>
          <cell r="D97">
            <v>0</v>
          </cell>
          <cell r="E97" t="str">
            <v>2GDĐT</v>
          </cell>
          <cell r="F97" t="str">
            <v>5KCM</v>
          </cell>
          <cell r="G97" t="str">
            <v>Đồng Hới</v>
          </cell>
          <cell r="H97">
            <v>2017</v>
          </cell>
          <cell r="I97">
            <v>0</v>
          </cell>
          <cell r="J97">
            <v>2019</v>
          </cell>
          <cell r="K97">
            <v>0</v>
          </cell>
          <cell r="L97" t="str">
            <v>3297/QĐ-UBND ngày 21/10/2016</v>
          </cell>
          <cell r="M97" t="str">
            <v>3467/QĐ-UBND ngày 28/10/2016</v>
          </cell>
          <cell r="N97">
            <v>4513</v>
          </cell>
          <cell r="O97">
            <v>0</v>
          </cell>
          <cell r="P97">
            <v>4513</v>
          </cell>
          <cell r="Q97">
            <v>1350</v>
          </cell>
          <cell r="R97">
            <v>0</v>
          </cell>
          <cell r="S97">
            <v>1350</v>
          </cell>
          <cell r="T97">
            <v>4062</v>
          </cell>
          <cell r="U97">
            <v>2712</v>
          </cell>
          <cell r="V97">
            <v>1356</v>
          </cell>
          <cell r="W97">
            <v>1356</v>
          </cell>
          <cell r="X97">
            <v>50</v>
          </cell>
          <cell r="Y97">
            <v>0</v>
          </cell>
          <cell r="Z97">
            <v>1356</v>
          </cell>
          <cell r="AA97">
            <v>2706</v>
          </cell>
          <cell r="AB97">
            <v>1356</v>
          </cell>
          <cell r="AC97">
            <v>2706</v>
          </cell>
          <cell r="AD97">
            <v>4062</v>
          </cell>
          <cell r="AE97">
            <v>1356</v>
          </cell>
          <cell r="AF97">
            <v>1356</v>
          </cell>
          <cell r="AG97">
            <v>100</v>
          </cell>
          <cell r="AH97">
            <v>0</v>
          </cell>
          <cell r="AI97">
            <v>1356</v>
          </cell>
          <cell r="AJ97">
            <v>4062</v>
          </cell>
          <cell r="AK97">
            <v>4062</v>
          </cell>
          <cell r="AL97">
            <v>4062</v>
          </cell>
          <cell r="AM97">
            <v>0</v>
          </cell>
          <cell r="AN97">
            <v>0</v>
          </cell>
          <cell r="AQ97" t="str">
            <v>Đức Ninh</v>
          </cell>
          <cell r="AR97">
            <v>0</v>
          </cell>
          <cell r="AS97">
            <v>0</v>
          </cell>
          <cell r="AT97" t="str">
            <v>NTM</v>
          </cell>
          <cell r="AU97" t="str">
            <v>UBND xã Đức Ninh</v>
          </cell>
        </row>
        <row r="98">
          <cell r="B98" t="str">
            <v>Nhà lớp học 2 tầng 8 phòng Trương Tiểu học số 1 Võ Ninh</v>
          </cell>
          <cell r="C98">
            <v>0</v>
          </cell>
          <cell r="D98">
            <v>0</v>
          </cell>
          <cell r="E98" t="str">
            <v>2GDĐT</v>
          </cell>
          <cell r="F98" t="str">
            <v>5KCM</v>
          </cell>
          <cell r="G98" t="str">
            <v>Quảng Ninh</v>
          </cell>
          <cell r="H98">
            <v>2017</v>
          </cell>
          <cell r="I98">
            <v>0</v>
          </cell>
          <cell r="J98">
            <v>2019</v>
          </cell>
          <cell r="K98">
            <v>0</v>
          </cell>
          <cell r="L98" t="str">
            <v>3314/QĐ-UBND ngày 25/10/2016</v>
          </cell>
          <cell r="M98" t="str">
            <v>3387/QĐ-UBND ngày 28/10/2016</v>
          </cell>
          <cell r="N98">
            <v>3859</v>
          </cell>
          <cell r="O98">
            <v>0</v>
          </cell>
          <cell r="P98">
            <v>3859</v>
          </cell>
          <cell r="Q98">
            <v>1050</v>
          </cell>
          <cell r="R98">
            <v>0</v>
          </cell>
          <cell r="S98">
            <v>1050</v>
          </cell>
          <cell r="T98">
            <v>3473</v>
          </cell>
          <cell r="U98">
            <v>2423</v>
          </cell>
          <cell r="V98">
            <v>1211</v>
          </cell>
          <cell r="W98">
            <v>1211.5</v>
          </cell>
          <cell r="X98">
            <v>50</v>
          </cell>
          <cell r="Y98">
            <v>0</v>
          </cell>
          <cell r="Z98">
            <v>1211</v>
          </cell>
          <cell r="AA98">
            <v>2261</v>
          </cell>
          <cell r="AB98">
            <v>1211</v>
          </cell>
          <cell r="AC98">
            <v>2261</v>
          </cell>
          <cell r="AD98">
            <v>3473</v>
          </cell>
          <cell r="AE98">
            <v>1212</v>
          </cell>
          <cell r="AF98">
            <v>1212</v>
          </cell>
          <cell r="AG98">
            <v>100</v>
          </cell>
          <cell r="AH98">
            <v>0</v>
          </cell>
          <cell r="AI98">
            <v>1212</v>
          </cell>
          <cell r="AJ98">
            <v>3473</v>
          </cell>
          <cell r="AK98">
            <v>3473</v>
          </cell>
          <cell r="AL98">
            <v>3473</v>
          </cell>
          <cell r="AM98">
            <v>0</v>
          </cell>
          <cell r="AN98">
            <v>0</v>
          </cell>
          <cell r="AQ98" t="str">
            <v>Võ Ninh</v>
          </cell>
          <cell r="AR98">
            <v>0</v>
          </cell>
          <cell r="AS98">
            <v>0</v>
          </cell>
          <cell r="AT98" t="str">
            <v>NTM</v>
          </cell>
          <cell r="AU98" t="str">
            <v>UBND xã Võ Ninh</v>
          </cell>
        </row>
        <row r="99">
          <cell r="B99" t="str">
            <v>Nhà lớp học 2 tầng 6 phòng Trường THCS xã Quảng Trung</v>
          </cell>
          <cell r="C99">
            <v>0</v>
          </cell>
          <cell r="D99">
            <v>0</v>
          </cell>
          <cell r="E99" t="str">
            <v>2GDĐT</v>
          </cell>
          <cell r="F99" t="str">
            <v>5KCM</v>
          </cell>
          <cell r="G99" t="str">
            <v>Ba Đồn</v>
          </cell>
          <cell r="H99">
            <v>2017</v>
          </cell>
          <cell r="I99">
            <v>0</v>
          </cell>
          <cell r="J99">
            <v>2019</v>
          </cell>
          <cell r="K99">
            <v>0</v>
          </cell>
          <cell r="L99" t="str">
            <v>3298/QĐ-UBND ngày 21/10/2016</v>
          </cell>
          <cell r="M99" t="str">
            <v>3406/QĐ-UBND ngày 27/10/2016</v>
          </cell>
          <cell r="N99">
            <v>3500</v>
          </cell>
          <cell r="O99">
            <v>0</v>
          </cell>
          <cell r="P99">
            <v>3500</v>
          </cell>
          <cell r="Q99">
            <v>1000</v>
          </cell>
          <cell r="R99">
            <v>0</v>
          </cell>
          <cell r="S99">
            <v>1000</v>
          </cell>
          <cell r="T99">
            <v>3150</v>
          </cell>
          <cell r="U99">
            <v>2150</v>
          </cell>
          <cell r="V99">
            <v>1075</v>
          </cell>
          <cell r="W99">
            <v>1075</v>
          </cell>
          <cell r="X99">
            <v>50</v>
          </cell>
          <cell r="Y99">
            <v>0</v>
          </cell>
          <cell r="Z99">
            <v>1075</v>
          </cell>
          <cell r="AA99">
            <v>2075</v>
          </cell>
          <cell r="AB99">
            <v>1075</v>
          </cell>
          <cell r="AC99">
            <v>2075</v>
          </cell>
          <cell r="AD99">
            <v>3150</v>
          </cell>
          <cell r="AE99">
            <v>1075</v>
          </cell>
          <cell r="AF99">
            <v>1075</v>
          </cell>
          <cell r="AG99">
            <v>100</v>
          </cell>
          <cell r="AH99">
            <v>0</v>
          </cell>
          <cell r="AI99">
            <v>1075</v>
          </cell>
          <cell r="AJ99">
            <v>3150</v>
          </cell>
          <cell r="AK99">
            <v>3150</v>
          </cell>
          <cell r="AL99">
            <v>3150</v>
          </cell>
          <cell r="AM99">
            <v>0</v>
          </cell>
          <cell r="AN99">
            <v>0</v>
          </cell>
          <cell r="AQ99" t="str">
            <v>Quảng Trung</v>
          </cell>
          <cell r="AR99">
            <v>0</v>
          </cell>
          <cell r="AS99" t="str">
            <v>bãi ngang</v>
          </cell>
          <cell r="AT99" t="str">
            <v>NTM</v>
          </cell>
          <cell r="AU99" t="str">
            <v>UBND xã Quảng Trung</v>
          </cell>
        </row>
        <row r="100">
          <cell r="B100" t="str">
            <v xml:space="preserve">Nhà lớp học 2 tầng 8 phòng Trường THCS Quảng Thọ </v>
          </cell>
          <cell r="C100">
            <v>0</v>
          </cell>
          <cell r="D100">
            <v>0</v>
          </cell>
          <cell r="E100" t="str">
            <v>2GDĐT</v>
          </cell>
          <cell r="F100" t="str">
            <v>5KCM</v>
          </cell>
          <cell r="G100" t="str">
            <v>Ba Đồn</v>
          </cell>
          <cell r="H100">
            <v>2017</v>
          </cell>
          <cell r="I100">
            <v>0</v>
          </cell>
          <cell r="J100">
            <v>2019</v>
          </cell>
          <cell r="K100">
            <v>0</v>
          </cell>
          <cell r="L100" t="str">
            <v>3293/QĐ-UBND ngày 21/10/2016</v>
          </cell>
          <cell r="M100" t="str">
            <v>3472/QĐ-UBND ngày 28/10/2016</v>
          </cell>
          <cell r="N100">
            <v>4130.6000000000004</v>
          </cell>
          <cell r="O100">
            <v>0</v>
          </cell>
          <cell r="P100">
            <v>4130.6000000000004</v>
          </cell>
          <cell r="Q100">
            <v>1100</v>
          </cell>
          <cell r="R100">
            <v>0</v>
          </cell>
          <cell r="S100">
            <v>1100</v>
          </cell>
          <cell r="T100">
            <v>3718</v>
          </cell>
          <cell r="U100">
            <v>2618</v>
          </cell>
          <cell r="V100">
            <v>1309</v>
          </cell>
          <cell r="W100">
            <v>1309</v>
          </cell>
          <cell r="X100">
            <v>50</v>
          </cell>
          <cell r="Y100">
            <v>0</v>
          </cell>
          <cell r="Z100">
            <v>1309</v>
          </cell>
          <cell r="AA100">
            <v>2409</v>
          </cell>
          <cell r="AB100">
            <v>1309</v>
          </cell>
          <cell r="AC100">
            <v>2409</v>
          </cell>
          <cell r="AD100">
            <v>3718</v>
          </cell>
          <cell r="AE100">
            <v>1309</v>
          </cell>
          <cell r="AF100">
            <v>1309</v>
          </cell>
          <cell r="AG100">
            <v>100</v>
          </cell>
          <cell r="AH100">
            <v>0</v>
          </cell>
          <cell r="AI100">
            <v>1309</v>
          </cell>
          <cell r="AJ100">
            <v>3718</v>
          </cell>
          <cell r="AK100">
            <v>3718</v>
          </cell>
          <cell r="AL100">
            <v>3718</v>
          </cell>
          <cell r="AM100">
            <v>0</v>
          </cell>
          <cell r="AN100">
            <v>0</v>
          </cell>
          <cell r="AQ100" t="str">
            <v>Quảng Thọ</v>
          </cell>
          <cell r="AR100">
            <v>0</v>
          </cell>
          <cell r="AS100">
            <v>0</v>
          </cell>
          <cell r="AU100" t="str">
            <v>UBND phường Quảng Thọ</v>
          </cell>
        </row>
        <row r="101">
          <cell r="B101" t="str">
            <v>Nhà lớp học 4 phòng 2 tầng trường Tiểu học phường Quảng Long</v>
          </cell>
          <cell r="C101">
            <v>0</v>
          </cell>
          <cell r="D101">
            <v>0</v>
          </cell>
          <cell r="E101" t="str">
            <v>2GDĐT</v>
          </cell>
          <cell r="F101" t="str">
            <v>5KCM</v>
          </cell>
          <cell r="G101" t="str">
            <v>Ba Đồn</v>
          </cell>
          <cell r="H101">
            <v>2017</v>
          </cell>
          <cell r="I101">
            <v>0</v>
          </cell>
          <cell r="J101">
            <v>2019</v>
          </cell>
          <cell r="K101">
            <v>0</v>
          </cell>
          <cell r="L101" t="str">
            <v>3368/QĐ-UBND ngày 26/10/2016</v>
          </cell>
          <cell r="M101" t="str">
            <v>3407/QĐ-UBND ngày 27/10/2016</v>
          </cell>
          <cell r="N101">
            <v>3439</v>
          </cell>
          <cell r="O101">
            <v>0</v>
          </cell>
          <cell r="P101">
            <v>3439</v>
          </cell>
          <cell r="Q101">
            <v>1000</v>
          </cell>
          <cell r="R101">
            <v>0</v>
          </cell>
          <cell r="S101">
            <v>1000</v>
          </cell>
          <cell r="T101">
            <v>3095</v>
          </cell>
          <cell r="U101">
            <v>2095</v>
          </cell>
          <cell r="V101">
            <v>1048</v>
          </cell>
          <cell r="W101">
            <v>1047.5</v>
          </cell>
          <cell r="X101">
            <v>50</v>
          </cell>
          <cell r="Y101">
            <v>0</v>
          </cell>
          <cell r="Z101">
            <v>1048</v>
          </cell>
          <cell r="AA101">
            <v>2048</v>
          </cell>
          <cell r="AB101">
            <v>1048</v>
          </cell>
          <cell r="AC101">
            <v>2048</v>
          </cell>
          <cell r="AD101">
            <v>3095</v>
          </cell>
          <cell r="AE101">
            <v>1047</v>
          </cell>
          <cell r="AF101">
            <v>1047</v>
          </cell>
          <cell r="AG101">
            <v>100</v>
          </cell>
          <cell r="AH101">
            <v>0</v>
          </cell>
          <cell r="AI101">
            <v>1047</v>
          </cell>
          <cell r="AJ101">
            <v>3095</v>
          </cell>
          <cell r="AK101">
            <v>3095</v>
          </cell>
          <cell r="AL101">
            <v>3095</v>
          </cell>
          <cell r="AM101">
            <v>0</v>
          </cell>
          <cell r="AN101">
            <v>0</v>
          </cell>
          <cell r="AQ101" t="str">
            <v>Quảng Long</v>
          </cell>
          <cell r="AR101">
            <v>0</v>
          </cell>
          <cell r="AS101">
            <v>0</v>
          </cell>
          <cell r="AU101" t="str">
            <v>UBND phường Quảng Long</v>
          </cell>
        </row>
        <row r="102">
          <cell r="B102" t="str">
            <v>Trường THCS Quảng Liên (6 phòng)</v>
          </cell>
          <cell r="C102">
            <v>0</v>
          </cell>
          <cell r="D102">
            <v>0</v>
          </cell>
          <cell r="E102" t="str">
            <v>2GDĐT</v>
          </cell>
          <cell r="F102" t="str">
            <v>5KCM</v>
          </cell>
          <cell r="G102" t="str">
            <v>Quảng Trạch</v>
          </cell>
          <cell r="H102">
            <v>2017</v>
          </cell>
          <cell r="I102">
            <v>0</v>
          </cell>
          <cell r="J102">
            <v>2019</v>
          </cell>
          <cell r="K102">
            <v>0</v>
          </cell>
          <cell r="L102" t="str">
            <v>2979/QĐ-UBND ngày 26/10/2015</v>
          </cell>
          <cell r="M102" t="str">
            <v>3483/QĐ-UBND ngày 28/10/2016</v>
          </cell>
          <cell r="N102">
            <v>2924</v>
          </cell>
          <cell r="O102">
            <v>0</v>
          </cell>
          <cell r="P102">
            <v>2924</v>
          </cell>
          <cell r="Q102">
            <v>900</v>
          </cell>
          <cell r="R102">
            <v>0</v>
          </cell>
          <cell r="S102">
            <v>900</v>
          </cell>
          <cell r="T102">
            <v>2632</v>
          </cell>
          <cell r="U102">
            <v>1732</v>
          </cell>
          <cell r="V102">
            <v>866</v>
          </cell>
          <cell r="W102">
            <v>866</v>
          </cell>
          <cell r="X102">
            <v>50</v>
          </cell>
          <cell r="Y102">
            <v>0</v>
          </cell>
          <cell r="Z102">
            <v>866</v>
          </cell>
          <cell r="AA102">
            <v>1766</v>
          </cell>
          <cell r="AB102">
            <v>866</v>
          </cell>
          <cell r="AC102">
            <v>1766</v>
          </cell>
          <cell r="AD102">
            <v>2632</v>
          </cell>
          <cell r="AE102">
            <v>866</v>
          </cell>
          <cell r="AF102">
            <v>866</v>
          </cell>
          <cell r="AG102">
            <v>100</v>
          </cell>
          <cell r="AH102">
            <v>0</v>
          </cell>
          <cell r="AI102">
            <v>866</v>
          </cell>
          <cell r="AJ102">
            <v>2632</v>
          </cell>
          <cell r="AK102">
            <v>2632</v>
          </cell>
          <cell r="AL102">
            <v>2632</v>
          </cell>
          <cell r="AM102">
            <v>0</v>
          </cell>
          <cell r="AN102">
            <v>0</v>
          </cell>
          <cell r="AQ102" t="str">
            <v>Quảng Liên</v>
          </cell>
          <cell r="AR102">
            <v>0</v>
          </cell>
          <cell r="AS102">
            <v>0</v>
          </cell>
          <cell r="AT102" t="str">
            <v>NTM</v>
          </cell>
          <cell r="AU102" t="str">
            <v>UBND xã Quảng Liên</v>
          </cell>
        </row>
        <row r="103">
          <cell r="B103" t="str">
            <v>Nhà lớp học 2 tầng 8 phòng Trường TH và THCS xã Nam Hóa</v>
          </cell>
          <cell r="C103">
            <v>0</v>
          </cell>
          <cell r="D103">
            <v>0</v>
          </cell>
          <cell r="E103" t="str">
            <v>2GDĐT</v>
          </cell>
          <cell r="F103" t="str">
            <v>5KCM</v>
          </cell>
          <cell r="G103" t="str">
            <v>Tuyên Hóa</v>
          </cell>
          <cell r="H103">
            <v>2017</v>
          </cell>
          <cell r="I103">
            <v>0</v>
          </cell>
          <cell r="J103">
            <v>2019</v>
          </cell>
          <cell r="K103">
            <v>0</v>
          </cell>
          <cell r="L103">
            <v>0</v>
          </cell>
          <cell r="M103" t="str">
            <v>3482/QĐ-UBND ngày 28/10/2016</v>
          </cell>
          <cell r="N103">
            <v>3843</v>
          </cell>
          <cell r="O103">
            <v>0</v>
          </cell>
          <cell r="P103">
            <v>3843</v>
          </cell>
          <cell r="Q103">
            <v>1000</v>
          </cell>
          <cell r="R103">
            <v>0</v>
          </cell>
          <cell r="S103">
            <v>1000</v>
          </cell>
          <cell r="T103">
            <v>3459</v>
          </cell>
          <cell r="U103">
            <v>2459</v>
          </cell>
          <cell r="V103">
            <v>1229</v>
          </cell>
          <cell r="W103">
            <v>1229.5</v>
          </cell>
          <cell r="X103">
            <v>50</v>
          </cell>
          <cell r="Y103">
            <v>0</v>
          </cell>
          <cell r="Z103">
            <v>1229</v>
          </cell>
          <cell r="AA103">
            <v>2229</v>
          </cell>
          <cell r="AB103">
            <v>1229</v>
          </cell>
          <cell r="AC103">
            <v>2229</v>
          </cell>
          <cell r="AD103">
            <v>3459</v>
          </cell>
          <cell r="AE103">
            <v>1230</v>
          </cell>
          <cell r="AF103">
            <v>1230</v>
          </cell>
          <cell r="AG103">
            <v>100</v>
          </cell>
          <cell r="AH103">
            <v>0</v>
          </cell>
          <cell r="AI103">
            <v>1230</v>
          </cell>
          <cell r="AJ103">
            <v>3459</v>
          </cell>
          <cell r="AK103">
            <v>3459</v>
          </cell>
          <cell r="AL103">
            <v>3459</v>
          </cell>
          <cell r="AM103">
            <v>0</v>
          </cell>
          <cell r="AN103">
            <v>0</v>
          </cell>
          <cell r="AQ103" t="str">
            <v>Nam Hóa</v>
          </cell>
          <cell r="AR103">
            <v>0</v>
          </cell>
          <cell r="AS103">
            <v>0</v>
          </cell>
          <cell r="AT103" t="str">
            <v>NTM</v>
          </cell>
          <cell r="AU103" t="str">
            <v>UBND xã Nam Hóa</v>
          </cell>
        </row>
        <row r="104">
          <cell r="B104" t="str">
            <v>Trường Tiểu học xã Cảnh Dương (8 phòng)</v>
          </cell>
          <cell r="C104">
            <v>0</v>
          </cell>
          <cell r="D104">
            <v>0</v>
          </cell>
          <cell r="E104" t="str">
            <v>2GDĐT</v>
          </cell>
          <cell r="F104" t="str">
            <v>5KCM</v>
          </cell>
          <cell r="G104" t="str">
            <v>Quảng Trạch</v>
          </cell>
          <cell r="H104">
            <v>2017</v>
          </cell>
          <cell r="I104">
            <v>0</v>
          </cell>
          <cell r="J104">
            <v>2019</v>
          </cell>
          <cell r="K104">
            <v>0</v>
          </cell>
          <cell r="L104">
            <v>0</v>
          </cell>
          <cell r="M104" t="str">
            <v>3484/QĐ-UBND ngày 28/10/2016</v>
          </cell>
          <cell r="N104">
            <v>4077</v>
          </cell>
          <cell r="O104">
            <v>0</v>
          </cell>
          <cell r="P104">
            <v>4077</v>
          </cell>
          <cell r="Q104">
            <v>1000</v>
          </cell>
          <cell r="R104">
            <v>0</v>
          </cell>
          <cell r="S104">
            <v>1000</v>
          </cell>
          <cell r="T104">
            <v>3669</v>
          </cell>
          <cell r="U104">
            <v>2669</v>
          </cell>
          <cell r="V104">
            <v>1334</v>
          </cell>
          <cell r="W104">
            <v>1334.5</v>
          </cell>
          <cell r="X104">
            <v>50</v>
          </cell>
          <cell r="Y104">
            <v>0</v>
          </cell>
          <cell r="Z104">
            <v>1334</v>
          </cell>
          <cell r="AA104">
            <v>2334</v>
          </cell>
          <cell r="AB104">
            <v>1334</v>
          </cell>
          <cell r="AC104">
            <v>2334</v>
          </cell>
          <cell r="AD104">
            <v>3669</v>
          </cell>
          <cell r="AE104">
            <v>1335</v>
          </cell>
          <cell r="AF104">
            <v>1335</v>
          </cell>
          <cell r="AG104">
            <v>100</v>
          </cell>
          <cell r="AH104">
            <v>0</v>
          </cell>
          <cell r="AI104">
            <v>1335</v>
          </cell>
          <cell r="AJ104">
            <v>3669</v>
          </cell>
          <cell r="AK104">
            <v>3669</v>
          </cell>
          <cell r="AL104">
            <v>3669</v>
          </cell>
          <cell r="AM104">
            <v>0</v>
          </cell>
          <cell r="AN104">
            <v>0</v>
          </cell>
          <cell r="AQ104" t="str">
            <v>Cảnh Dương</v>
          </cell>
          <cell r="AR104">
            <v>0</v>
          </cell>
          <cell r="AS104">
            <v>0</v>
          </cell>
          <cell r="AT104" t="str">
            <v>NTM</v>
          </cell>
          <cell r="AU104" t="str">
            <v>UBND xã Cảnh Dương</v>
          </cell>
        </row>
        <row r="105">
          <cell r="B105" t="str">
            <v>Xây dựng trường MN xã Quảng Lưu</v>
          </cell>
          <cell r="C105">
            <v>0</v>
          </cell>
          <cell r="D105">
            <v>0</v>
          </cell>
          <cell r="E105" t="str">
            <v>2GDĐT</v>
          </cell>
          <cell r="F105" t="str">
            <v>5KCM</v>
          </cell>
          <cell r="G105" t="str">
            <v>Quảng Trạch</v>
          </cell>
          <cell r="H105">
            <v>2017</v>
          </cell>
          <cell r="I105">
            <v>0</v>
          </cell>
          <cell r="J105">
            <v>2019</v>
          </cell>
          <cell r="K105">
            <v>0</v>
          </cell>
          <cell r="L105" t="str">
            <v>3326/QĐ-UBND ngày 25/10/2016</v>
          </cell>
          <cell r="M105" t="str">
            <v>3475/QĐ-UBND ngày 28/10/2016</v>
          </cell>
          <cell r="N105">
            <v>4500</v>
          </cell>
          <cell r="O105">
            <v>0</v>
          </cell>
          <cell r="P105">
            <v>4500</v>
          </cell>
          <cell r="Q105">
            <v>1100</v>
          </cell>
          <cell r="R105">
            <v>0</v>
          </cell>
          <cell r="S105">
            <v>1100</v>
          </cell>
          <cell r="T105">
            <v>4050</v>
          </cell>
          <cell r="U105">
            <v>2950</v>
          </cell>
          <cell r="V105">
            <v>1475</v>
          </cell>
          <cell r="W105">
            <v>1475</v>
          </cell>
          <cell r="X105">
            <v>50</v>
          </cell>
          <cell r="Y105">
            <v>0</v>
          </cell>
          <cell r="Z105">
            <v>1475</v>
          </cell>
          <cell r="AA105">
            <v>2575</v>
          </cell>
          <cell r="AB105">
            <v>1475</v>
          </cell>
          <cell r="AC105">
            <v>2575</v>
          </cell>
          <cell r="AD105">
            <v>4050</v>
          </cell>
          <cell r="AE105">
            <v>1475</v>
          </cell>
          <cell r="AF105">
            <v>1475</v>
          </cell>
          <cell r="AG105">
            <v>100</v>
          </cell>
          <cell r="AH105">
            <v>0</v>
          </cell>
          <cell r="AI105">
            <v>1475</v>
          </cell>
          <cell r="AJ105">
            <v>4050</v>
          </cell>
          <cell r="AK105">
            <v>4050</v>
          </cell>
          <cell r="AL105">
            <v>4050</v>
          </cell>
          <cell r="AM105">
            <v>0</v>
          </cell>
          <cell r="AN105">
            <v>0</v>
          </cell>
          <cell r="AQ105" t="str">
            <v>Quảng Lưu</v>
          </cell>
          <cell r="AR105">
            <v>0</v>
          </cell>
          <cell r="AS105">
            <v>0</v>
          </cell>
          <cell r="AT105" t="str">
            <v>NTM</v>
          </cell>
          <cell r="AU105" t="str">
            <v>UBND xã Quảng Lưu</v>
          </cell>
        </row>
        <row r="106">
          <cell r="B106" t="str">
            <v>Trường THCS Quảng Phú (8 phòng)</v>
          </cell>
          <cell r="C106">
            <v>0</v>
          </cell>
          <cell r="D106">
            <v>0</v>
          </cell>
          <cell r="E106" t="str">
            <v>2GDĐT</v>
          </cell>
          <cell r="F106" t="str">
            <v>5KCM</v>
          </cell>
          <cell r="G106" t="str">
            <v>Quảng Trạch</v>
          </cell>
          <cell r="H106">
            <v>2017</v>
          </cell>
          <cell r="I106">
            <v>0</v>
          </cell>
          <cell r="J106">
            <v>2019</v>
          </cell>
          <cell r="K106">
            <v>0</v>
          </cell>
          <cell r="L106">
            <v>0</v>
          </cell>
          <cell r="M106" t="str">
            <v>3474/QĐ-UBND ngày 28/10/2016</v>
          </cell>
          <cell r="N106">
            <v>3861</v>
          </cell>
          <cell r="O106">
            <v>0</v>
          </cell>
          <cell r="P106">
            <v>3861</v>
          </cell>
          <cell r="Q106">
            <v>1000</v>
          </cell>
          <cell r="R106">
            <v>0</v>
          </cell>
          <cell r="S106">
            <v>1000</v>
          </cell>
          <cell r="T106">
            <v>3475</v>
          </cell>
          <cell r="U106">
            <v>2475</v>
          </cell>
          <cell r="V106">
            <v>1237</v>
          </cell>
          <cell r="W106">
            <v>1237.5</v>
          </cell>
          <cell r="X106">
            <v>50</v>
          </cell>
          <cell r="Y106">
            <v>0</v>
          </cell>
          <cell r="Z106">
            <v>1237</v>
          </cell>
          <cell r="AA106">
            <v>2237</v>
          </cell>
          <cell r="AB106">
            <v>1237</v>
          </cell>
          <cell r="AC106">
            <v>2237</v>
          </cell>
          <cell r="AD106">
            <v>3475</v>
          </cell>
          <cell r="AE106">
            <v>1238</v>
          </cell>
          <cell r="AF106">
            <v>1238</v>
          </cell>
          <cell r="AG106">
            <v>100</v>
          </cell>
          <cell r="AH106">
            <v>0</v>
          </cell>
          <cell r="AI106">
            <v>1238</v>
          </cell>
          <cell r="AJ106">
            <v>3475</v>
          </cell>
          <cell r="AK106">
            <v>3475</v>
          </cell>
          <cell r="AL106">
            <v>3475</v>
          </cell>
          <cell r="AM106">
            <v>0</v>
          </cell>
          <cell r="AN106">
            <v>0</v>
          </cell>
          <cell r="AQ106" t="str">
            <v>Quảng Phú</v>
          </cell>
          <cell r="AR106">
            <v>0</v>
          </cell>
          <cell r="AS106">
            <v>0</v>
          </cell>
          <cell r="AT106" t="str">
            <v>NTM</v>
          </cell>
          <cell r="AU106" t="str">
            <v>UBND xã Quảng Phú</v>
          </cell>
        </row>
        <row r="107">
          <cell r="B107" t="str">
            <v>Trường TH xã Quảng Trường</v>
          </cell>
          <cell r="C107">
            <v>0</v>
          </cell>
          <cell r="D107">
            <v>0</v>
          </cell>
          <cell r="E107" t="str">
            <v>2GDĐT</v>
          </cell>
          <cell r="F107" t="str">
            <v>5KCM</v>
          </cell>
          <cell r="G107" t="str">
            <v>Quảng Trạch</v>
          </cell>
          <cell r="H107">
            <v>2017</v>
          </cell>
          <cell r="I107">
            <v>0</v>
          </cell>
          <cell r="J107">
            <v>2019</v>
          </cell>
          <cell r="K107">
            <v>0</v>
          </cell>
          <cell r="L107" t="str">
            <v>3403/QĐ-UBND ngày 27/10/2016</v>
          </cell>
          <cell r="M107" t="str">
            <v>3478/QĐ-UBND ngày 28/10/2016</v>
          </cell>
          <cell r="N107">
            <v>3500</v>
          </cell>
          <cell r="O107">
            <v>0</v>
          </cell>
          <cell r="P107">
            <v>3500</v>
          </cell>
          <cell r="Q107">
            <v>950</v>
          </cell>
          <cell r="R107">
            <v>0</v>
          </cell>
          <cell r="S107">
            <v>950</v>
          </cell>
          <cell r="T107">
            <v>3150</v>
          </cell>
          <cell r="U107">
            <v>2200</v>
          </cell>
          <cell r="V107">
            <v>1100</v>
          </cell>
          <cell r="W107">
            <v>1100</v>
          </cell>
          <cell r="X107">
            <v>50</v>
          </cell>
          <cell r="Y107">
            <v>0</v>
          </cell>
          <cell r="Z107">
            <v>1100</v>
          </cell>
          <cell r="AA107">
            <v>2050</v>
          </cell>
          <cell r="AB107">
            <v>1100</v>
          </cell>
          <cell r="AC107">
            <v>2050</v>
          </cell>
          <cell r="AD107">
            <v>3150</v>
          </cell>
          <cell r="AE107">
            <v>1100</v>
          </cell>
          <cell r="AF107">
            <v>1100</v>
          </cell>
          <cell r="AG107">
            <v>100</v>
          </cell>
          <cell r="AH107">
            <v>0</v>
          </cell>
          <cell r="AI107">
            <v>1100</v>
          </cell>
          <cell r="AJ107">
            <v>3150</v>
          </cell>
          <cell r="AK107">
            <v>3150</v>
          </cell>
          <cell r="AL107">
            <v>3150</v>
          </cell>
          <cell r="AM107">
            <v>0</v>
          </cell>
          <cell r="AN107">
            <v>0</v>
          </cell>
          <cell r="AQ107" t="str">
            <v>Quảng Trường</v>
          </cell>
          <cell r="AR107">
            <v>0</v>
          </cell>
          <cell r="AS107">
            <v>0</v>
          </cell>
          <cell r="AT107" t="str">
            <v>NTM</v>
          </cell>
          <cell r="AU107" t="str">
            <v>UBND xã Quảng Trường</v>
          </cell>
        </row>
        <row r="108">
          <cell r="B108" t="str">
            <v>Nhà lơp học 2 tầng 8 phòng Trường Mầm non Gia Ninh</v>
          </cell>
          <cell r="C108">
            <v>0</v>
          </cell>
          <cell r="D108">
            <v>0</v>
          </cell>
          <cell r="E108" t="str">
            <v>2GDĐT</v>
          </cell>
          <cell r="F108" t="str">
            <v>5KCM</v>
          </cell>
          <cell r="G108" t="str">
            <v>Quảng Ninh</v>
          </cell>
          <cell r="H108">
            <v>2017</v>
          </cell>
          <cell r="I108">
            <v>0</v>
          </cell>
          <cell r="J108">
            <v>2019</v>
          </cell>
          <cell r="K108">
            <v>0</v>
          </cell>
          <cell r="L108">
            <v>0</v>
          </cell>
          <cell r="M108" t="str">
            <v>3316/QĐ-UBND ngày 25/10/2016</v>
          </cell>
          <cell r="N108">
            <v>5286</v>
          </cell>
          <cell r="O108">
            <v>0</v>
          </cell>
          <cell r="P108">
            <v>5286</v>
          </cell>
          <cell r="Q108">
            <v>1400</v>
          </cell>
          <cell r="R108">
            <v>0</v>
          </cell>
          <cell r="S108">
            <v>1400</v>
          </cell>
          <cell r="T108">
            <v>4757</v>
          </cell>
          <cell r="U108">
            <v>3357</v>
          </cell>
          <cell r="V108">
            <v>1678</v>
          </cell>
          <cell r="W108">
            <v>1678.5</v>
          </cell>
          <cell r="X108">
            <v>50</v>
          </cell>
          <cell r="Y108">
            <v>0</v>
          </cell>
          <cell r="Z108">
            <v>1678</v>
          </cell>
          <cell r="AA108">
            <v>3078</v>
          </cell>
          <cell r="AB108">
            <v>1678</v>
          </cell>
          <cell r="AC108">
            <v>3078</v>
          </cell>
          <cell r="AD108">
            <v>4757</v>
          </cell>
          <cell r="AE108">
            <v>1679</v>
          </cell>
          <cell r="AF108">
            <v>1679</v>
          </cell>
          <cell r="AG108">
            <v>100</v>
          </cell>
          <cell r="AH108">
            <v>0</v>
          </cell>
          <cell r="AI108">
            <v>1679</v>
          </cell>
          <cell r="AJ108">
            <v>4757</v>
          </cell>
          <cell r="AK108">
            <v>4757</v>
          </cell>
          <cell r="AL108">
            <v>4757</v>
          </cell>
          <cell r="AM108">
            <v>0</v>
          </cell>
          <cell r="AN108">
            <v>0</v>
          </cell>
          <cell r="AQ108" t="str">
            <v>Gia Ninh</v>
          </cell>
          <cell r="AR108">
            <v>0</v>
          </cell>
          <cell r="AS108">
            <v>0</v>
          </cell>
          <cell r="AT108" t="str">
            <v>NTM</v>
          </cell>
          <cell r="AU108" t="str">
            <v>UBND xã Gia Ninh</v>
          </cell>
        </row>
        <row r="109">
          <cell r="B109" t="str">
            <v>Nhà lơp học 2 tầng 8 phòng Trường Tiểu học Hiền Ninh</v>
          </cell>
          <cell r="C109">
            <v>0</v>
          </cell>
          <cell r="D109">
            <v>0</v>
          </cell>
          <cell r="E109" t="str">
            <v>2GDĐT</v>
          </cell>
          <cell r="F109" t="str">
            <v>5KCM</v>
          </cell>
          <cell r="G109" t="str">
            <v>Quảng Ninh</v>
          </cell>
          <cell r="H109">
            <v>2017</v>
          </cell>
          <cell r="I109">
            <v>0</v>
          </cell>
          <cell r="J109">
            <v>2019</v>
          </cell>
          <cell r="K109">
            <v>0</v>
          </cell>
          <cell r="L109">
            <v>0</v>
          </cell>
          <cell r="M109" t="str">
            <v>3523/QĐ-UBND  ngày 31/10/2016</v>
          </cell>
          <cell r="N109">
            <v>4000</v>
          </cell>
          <cell r="O109">
            <v>0</v>
          </cell>
          <cell r="P109">
            <v>4000</v>
          </cell>
          <cell r="Q109">
            <v>1000</v>
          </cell>
          <cell r="R109">
            <v>0</v>
          </cell>
          <cell r="S109">
            <v>1000</v>
          </cell>
          <cell r="T109">
            <v>3600</v>
          </cell>
          <cell r="U109">
            <v>2600</v>
          </cell>
          <cell r="V109">
            <v>1300</v>
          </cell>
          <cell r="W109">
            <v>1300</v>
          </cell>
          <cell r="X109">
            <v>50</v>
          </cell>
          <cell r="Y109">
            <v>0</v>
          </cell>
          <cell r="Z109">
            <v>1300</v>
          </cell>
          <cell r="AA109">
            <v>2300</v>
          </cell>
          <cell r="AB109">
            <v>1300</v>
          </cell>
          <cell r="AC109">
            <v>2300</v>
          </cell>
          <cell r="AD109">
            <v>3600</v>
          </cell>
          <cell r="AE109">
            <v>1300</v>
          </cell>
          <cell r="AF109">
            <v>1300</v>
          </cell>
          <cell r="AG109">
            <v>100</v>
          </cell>
          <cell r="AH109">
            <v>0</v>
          </cell>
          <cell r="AI109">
            <v>1300</v>
          </cell>
          <cell r="AJ109">
            <v>3600</v>
          </cell>
          <cell r="AK109">
            <v>3600</v>
          </cell>
          <cell r="AL109">
            <v>3600</v>
          </cell>
          <cell r="AM109">
            <v>0</v>
          </cell>
          <cell r="AN109">
            <v>0</v>
          </cell>
          <cell r="AQ109" t="str">
            <v>Hiền Ninh</v>
          </cell>
          <cell r="AR109">
            <v>0</v>
          </cell>
          <cell r="AS109" t="str">
            <v>bãi ngang</v>
          </cell>
          <cell r="AT109" t="str">
            <v>NTM</v>
          </cell>
          <cell r="AU109" t="str">
            <v>UBND huyện Quảng Ninh</v>
          </cell>
        </row>
        <row r="110">
          <cell r="B110" t="str">
            <v>Nhà lơp học 2 tầng 6 phòng Trường THCS Duy Ninh</v>
          </cell>
          <cell r="C110">
            <v>0</v>
          </cell>
          <cell r="D110">
            <v>0</v>
          </cell>
          <cell r="E110" t="str">
            <v>2GDĐT</v>
          </cell>
          <cell r="F110" t="str">
            <v>5KCM</v>
          </cell>
          <cell r="G110" t="str">
            <v>Quảng Ninh</v>
          </cell>
          <cell r="H110">
            <v>2017</v>
          </cell>
          <cell r="I110">
            <v>0</v>
          </cell>
          <cell r="J110">
            <v>2019</v>
          </cell>
          <cell r="K110">
            <v>0</v>
          </cell>
          <cell r="L110">
            <v>0</v>
          </cell>
          <cell r="M110" t="str">
            <v>3488/QĐ-UBND ngày 28/10/2016</v>
          </cell>
          <cell r="N110">
            <v>3500</v>
          </cell>
          <cell r="O110">
            <v>0</v>
          </cell>
          <cell r="P110">
            <v>3500</v>
          </cell>
          <cell r="Q110">
            <v>800</v>
          </cell>
          <cell r="R110">
            <v>0</v>
          </cell>
          <cell r="S110">
            <v>800</v>
          </cell>
          <cell r="T110">
            <v>3150</v>
          </cell>
          <cell r="U110">
            <v>2350</v>
          </cell>
          <cell r="V110">
            <v>1175</v>
          </cell>
          <cell r="W110">
            <v>1175</v>
          </cell>
          <cell r="X110">
            <v>50</v>
          </cell>
          <cell r="Y110">
            <v>0</v>
          </cell>
          <cell r="Z110">
            <v>1175</v>
          </cell>
          <cell r="AA110">
            <v>1975</v>
          </cell>
          <cell r="AB110">
            <v>1175</v>
          </cell>
          <cell r="AC110">
            <v>1975</v>
          </cell>
          <cell r="AD110">
            <v>3150</v>
          </cell>
          <cell r="AE110">
            <v>1175</v>
          </cell>
          <cell r="AF110">
            <v>1175</v>
          </cell>
          <cell r="AG110">
            <v>100</v>
          </cell>
          <cell r="AH110">
            <v>0</v>
          </cell>
          <cell r="AI110">
            <v>1175</v>
          </cell>
          <cell r="AJ110">
            <v>3150</v>
          </cell>
          <cell r="AK110">
            <v>3150</v>
          </cell>
          <cell r="AL110">
            <v>3150</v>
          </cell>
          <cell r="AM110">
            <v>0</v>
          </cell>
          <cell r="AN110">
            <v>0</v>
          </cell>
          <cell r="AQ110" t="str">
            <v>Duy Ninh</v>
          </cell>
          <cell r="AR110">
            <v>0</v>
          </cell>
          <cell r="AS110" t="str">
            <v>bãi ngang</v>
          </cell>
          <cell r="AT110" t="str">
            <v>NTM</v>
          </cell>
          <cell r="AU110" t="str">
            <v>UBND xã Duy Ninh</v>
          </cell>
        </row>
        <row r="111">
          <cell r="B111" t="str">
            <v>Nhà lơp học 2 tầng 8 phòng Trường Tiểu học Vĩnh Ninh</v>
          </cell>
          <cell r="C111">
            <v>0</v>
          </cell>
          <cell r="D111">
            <v>0</v>
          </cell>
          <cell r="E111" t="str">
            <v>2GDĐT</v>
          </cell>
          <cell r="F111" t="str">
            <v>5KCM</v>
          </cell>
          <cell r="G111" t="str">
            <v>Quảng Ninh</v>
          </cell>
          <cell r="H111">
            <v>2017</v>
          </cell>
          <cell r="I111">
            <v>0</v>
          </cell>
          <cell r="J111">
            <v>2019</v>
          </cell>
          <cell r="K111">
            <v>0</v>
          </cell>
          <cell r="L111">
            <v>0</v>
          </cell>
          <cell r="M111" t="str">
            <v>3522/QĐ-UBND ngày 31/10/2016</v>
          </cell>
          <cell r="N111">
            <v>3900</v>
          </cell>
          <cell r="O111">
            <v>0</v>
          </cell>
          <cell r="P111">
            <v>3900</v>
          </cell>
          <cell r="Q111">
            <v>1050</v>
          </cell>
          <cell r="R111">
            <v>0</v>
          </cell>
          <cell r="S111">
            <v>1050</v>
          </cell>
          <cell r="T111">
            <v>3510</v>
          </cell>
          <cell r="U111">
            <v>2460</v>
          </cell>
          <cell r="V111">
            <v>1230</v>
          </cell>
          <cell r="W111">
            <v>1230</v>
          </cell>
          <cell r="X111">
            <v>50</v>
          </cell>
          <cell r="Y111">
            <v>0</v>
          </cell>
          <cell r="Z111">
            <v>1230</v>
          </cell>
          <cell r="AA111">
            <v>2280</v>
          </cell>
          <cell r="AB111">
            <v>1230</v>
          </cell>
          <cell r="AC111">
            <v>2280</v>
          </cell>
          <cell r="AD111">
            <v>3510</v>
          </cell>
          <cell r="AE111">
            <v>1230</v>
          </cell>
          <cell r="AF111">
            <v>1230</v>
          </cell>
          <cell r="AG111">
            <v>100</v>
          </cell>
          <cell r="AH111">
            <v>0</v>
          </cell>
          <cell r="AI111">
            <v>1230</v>
          </cell>
          <cell r="AJ111">
            <v>3510</v>
          </cell>
          <cell r="AK111">
            <v>3510</v>
          </cell>
          <cell r="AL111">
            <v>3510</v>
          </cell>
          <cell r="AM111">
            <v>0</v>
          </cell>
          <cell r="AN111">
            <v>0</v>
          </cell>
          <cell r="AQ111" t="str">
            <v>Vĩnh Ninh</v>
          </cell>
          <cell r="AR111">
            <v>0</v>
          </cell>
          <cell r="AS111">
            <v>0</v>
          </cell>
          <cell r="AT111" t="str">
            <v>NTM</v>
          </cell>
          <cell r="AU111" t="str">
            <v>UBND huyện Quảng Ninh</v>
          </cell>
        </row>
        <row r="112">
          <cell r="B112" t="str">
            <v>Nhà lơp học 2 tầng 6 phòng Trường Tiểu học TT Quán Hàu</v>
          </cell>
          <cell r="C112">
            <v>0</v>
          </cell>
          <cell r="D112">
            <v>0</v>
          </cell>
          <cell r="E112" t="str">
            <v>2GDĐT</v>
          </cell>
          <cell r="F112" t="str">
            <v>5KCM</v>
          </cell>
          <cell r="G112" t="str">
            <v>Quảng Ninh</v>
          </cell>
          <cell r="H112">
            <v>2017</v>
          </cell>
          <cell r="I112">
            <v>0</v>
          </cell>
          <cell r="J112">
            <v>2019</v>
          </cell>
          <cell r="K112">
            <v>0</v>
          </cell>
          <cell r="L112">
            <v>0</v>
          </cell>
          <cell r="M112" t="str">
            <v>3481/QĐ-UBND ngày 28/10/2016</v>
          </cell>
          <cell r="N112">
            <v>3450</v>
          </cell>
          <cell r="O112">
            <v>0</v>
          </cell>
          <cell r="P112">
            <v>3450</v>
          </cell>
          <cell r="Q112">
            <v>950</v>
          </cell>
          <cell r="R112">
            <v>0</v>
          </cell>
          <cell r="S112">
            <v>950</v>
          </cell>
          <cell r="T112">
            <v>3105</v>
          </cell>
          <cell r="U112">
            <v>2155</v>
          </cell>
          <cell r="V112">
            <v>1078</v>
          </cell>
          <cell r="W112">
            <v>760</v>
          </cell>
          <cell r="X112">
            <v>100</v>
          </cell>
          <cell r="Y112">
            <v>0</v>
          </cell>
          <cell r="Z112">
            <v>1078</v>
          </cell>
          <cell r="AA112">
            <v>2028</v>
          </cell>
          <cell r="AB112">
            <v>1078</v>
          </cell>
          <cell r="AC112">
            <v>2028</v>
          </cell>
          <cell r="AD112">
            <v>3105</v>
          </cell>
          <cell r="AE112">
            <v>1077</v>
          </cell>
          <cell r="AF112">
            <v>1077</v>
          </cell>
          <cell r="AG112">
            <v>100</v>
          </cell>
          <cell r="AH112">
            <v>0</v>
          </cell>
          <cell r="AI112">
            <v>1077</v>
          </cell>
          <cell r="AJ112">
            <v>3105</v>
          </cell>
          <cell r="AK112">
            <v>3105</v>
          </cell>
          <cell r="AL112">
            <v>3105</v>
          </cell>
          <cell r="AM112">
            <v>0</v>
          </cell>
          <cell r="AN112">
            <v>0</v>
          </cell>
          <cell r="AQ112" t="str">
            <v>Quán Hàu</v>
          </cell>
          <cell r="AR112">
            <v>0</v>
          </cell>
          <cell r="AS112">
            <v>0</v>
          </cell>
          <cell r="AU112" t="str">
            <v>UBND Thị trấn Quán Hàu</v>
          </cell>
        </row>
        <row r="113">
          <cell r="B113" t="str">
            <v>Nhà lớp học 2 tầng 4 phòng và hạ tầng kỹ thuật cụm trường mầm non xã Sơn Thuỷ</v>
          </cell>
          <cell r="C113">
            <v>0</v>
          </cell>
          <cell r="D113">
            <v>0</v>
          </cell>
          <cell r="E113" t="str">
            <v>2GDĐT</v>
          </cell>
          <cell r="F113" t="str">
            <v>5KCM</v>
          </cell>
          <cell r="G113" t="str">
            <v>Lệ Thủy</v>
          </cell>
          <cell r="H113">
            <v>2017</v>
          </cell>
          <cell r="I113">
            <v>0</v>
          </cell>
          <cell r="J113">
            <v>2019</v>
          </cell>
          <cell r="K113">
            <v>0</v>
          </cell>
          <cell r="L113">
            <v>0</v>
          </cell>
          <cell r="M113" t="str">
            <v>3456/QĐ-UBND ngày 28/10/2016</v>
          </cell>
          <cell r="N113">
            <v>4795</v>
          </cell>
          <cell r="O113">
            <v>0</v>
          </cell>
          <cell r="P113">
            <v>4795</v>
          </cell>
          <cell r="Q113">
            <v>1250</v>
          </cell>
          <cell r="R113">
            <v>0</v>
          </cell>
          <cell r="S113">
            <v>1250</v>
          </cell>
          <cell r="T113">
            <v>4316</v>
          </cell>
          <cell r="U113">
            <v>3066</v>
          </cell>
          <cell r="V113">
            <v>1533</v>
          </cell>
          <cell r="W113">
            <v>1533</v>
          </cell>
          <cell r="X113">
            <v>50</v>
          </cell>
          <cell r="Y113">
            <v>0</v>
          </cell>
          <cell r="Z113">
            <v>1533</v>
          </cell>
          <cell r="AA113">
            <v>2783</v>
          </cell>
          <cell r="AB113">
            <v>1533</v>
          </cell>
          <cell r="AC113">
            <v>2783</v>
          </cell>
          <cell r="AD113">
            <v>4316</v>
          </cell>
          <cell r="AE113">
            <v>1533</v>
          </cell>
          <cell r="AF113">
            <v>1533</v>
          </cell>
          <cell r="AG113">
            <v>100</v>
          </cell>
          <cell r="AH113">
            <v>-881</v>
          </cell>
          <cell r="AI113">
            <v>652</v>
          </cell>
          <cell r="AJ113">
            <v>3435</v>
          </cell>
          <cell r="AK113">
            <v>3435</v>
          </cell>
          <cell r="AL113">
            <v>4316</v>
          </cell>
          <cell r="AM113">
            <v>0</v>
          </cell>
          <cell r="AN113">
            <v>0</v>
          </cell>
          <cell r="AQ113" t="str">
            <v>Sơn Thủy</v>
          </cell>
          <cell r="AR113">
            <v>0</v>
          </cell>
          <cell r="AS113">
            <v>0</v>
          </cell>
          <cell r="AT113" t="str">
            <v>NTM</v>
          </cell>
          <cell r="AU113" t="str">
            <v>UBND xã Sơn Thủy</v>
          </cell>
        </row>
        <row r="114">
          <cell r="B114" t="str">
            <v>Trường THCS xã An Thủy (8 phòng)</v>
          </cell>
          <cell r="C114">
            <v>0</v>
          </cell>
          <cell r="D114">
            <v>0</v>
          </cell>
          <cell r="E114" t="str">
            <v>2GDĐT</v>
          </cell>
          <cell r="F114" t="str">
            <v>5KCM</v>
          </cell>
          <cell r="G114" t="str">
            <v>Lệ Thủy</v>
          </cell>
          <cell r="H114">
            <v>2017</v>
          </cell>
          <cell r="I114">
            <v>0</v>
          </cell>
          <cell r="J114">
            <v>2019</v>
          </cell>
          <cell r="K114">
            <v>0</v>
          </cell>
          <cell r="L114">
            <v>0</v>
          </cell>
          <cell r="M114" t="str">
            <v>3461/QĐ-UBND ngày 28/10/2016</v>
          </cell>
          <cell r="N114">
            <v>3946</v>
          </cell>
          <cell r="O114">
            <v>0</v>
          </cell>
          <cell r="P114">
            <v>3946</v>
          </cell>
          <cell r="Q114">
            <v>1000</v>
          </cell>
          <cell r="R114">
            <v>0</v>
          </cell>
          <cell r="S114">
            <v>1000</v>
          </cell>
          <cell r="T114">
            <v>3551</v>
          </cell>
          <cell r="U114">
            <v>2551</v>
          </cell>
          <cell r="V114">
            <v>1275</v>
          </cell>
          <cell r="W114">
            <v>1275.5</v>
          </cell>
          <cell r="X114">
            <v>50</v>
          </cell>
          <cell r="Y114">
            <v>0</v>
          </cell>
          <cell r="Z114">
            <v>1275</v>
          </cell>
          <cell r="AA114">
            <v>2275</v>
          </cell>
          <cell r="AB114">
            <v>1275</v>
          </cell>
          <cell r="AC114">
            <v>2275</v>
          </cell>
          <cell r="AD114">
            <v>3551</v>
          </cell>
          <cell r="AE114">
            <v>1276</v>
          </cell>
          <cell r="AF114">
            <v>1276</v>
          </cell>
          <cell r="AG114">
            <v>100</v>
          </cell>
          <cell r="AH114">
            <v>0</v>
          </cell>
          <cell r="AI114">
            <v>1276</v>
          </cell>
          <cell r="AJ114">
            <v>3551</v>
          </cell>
          <cell r="AK114">
            <v>3551</v>
          </cell>
          <cell r="AL114">
            <v>3551</v>
          </cell>
          <cell r="AM114">
            <v>0</v>
          </cell>
          <cell r="AN114">
            <v>0</v>
          </cell>
          <cell r="AQ114" t="str">
            <v>An Thủy</v>
          </cell>
          <cell r="AR114">
            <v>0</v>
          </cell>
          <cell r="AS114">
            <v>0</v>
          </cell>
          <cell r="AT114" t="str">
            <v>NTM</v>
          </cell>
          <cell r="AU114" t="str">
            <v>UBND xã An Thủy</v>
          </cell>
        </row>
        <row r="115">
          <cell r="B115" t="str">
            <v>Nhà lớp học 2 tầng 6 phòng Trường Tiểu học số 2 Tân Thủy</v>
          </cell>
          <cell r="C115">
            <v>0</v>
          </cell>
          <cell r="D115">
            <v>0</v>
          </cell>
          <cell r="E115" t="str">
            <v>2GDĐT</v>
          </cell>
          <cell r="F115" t="str">
            <v>5KCM</v>
          </cell>
          <cell r="G115" t="str">
            <v>Lệ Thủy</v>
          </cell>
          <cell r="H115">
            <v>2017</v>
          </cell>
          <cell r="I115">
            <v>0</v>
          </cell>
          <cell r="J115">
            <v>2019</v>
          </cell>
          <cell r="K115">
            <v>0</v>
          </cell>
          <cell r="L115">
            <v>0</v>
          </cell>
          <cell r="M115" t="str">
            <v>3473/QĐ-UBND ngày 28/10/2016</v>
          </cell>
          <cell r="N115">
            <v>3045</v>
          </cell>
          <cell r="O115">
            <v>0</v>
          </cell>
          <cell r="P115">
            <v>3045</v>
          </cell>
          <cell r="Q115">
            <v>850</v>
          </cell>
          <cell r="R115">
            <v>0</v>
          </cell>
          <cell r="S115">
            <v>850</v>
          </cell>
          <cell r="T115">
            <v>2741</v>
          </cell>
          <cell r="U115">
            <v>1891</v>
          </cell>
          <cell r="V115">
            <v>946</v>
          </cell>
          <cell r="W115">
            <v>945.5</v>
          </cell>
          <cell r="X115">
            <v>50</v>
          </cell>
          <cell r="Y115">
            <v>0</v>
          </cell>
          <cell r="Z115">
            <v>946</v>
          </cell>
          <cell r="AA115">
            <v>1796</v>
          </cell>
          <cell r="AB115">
            <v>946</v>
          </cell>
          <cell r="AC115">
            <v>1796</v>
          </cell>
          <cell r="AD115">
            <v>2741</v>
          </cell>
          <cell r="AE115">
            <v>945</v>
          </cell>
          <cell r="AF115">
            <v>945</v>
          </cell>
          <cell r="AG115">
            <v>100</v>
          </cell>
          <cell r="AH115">
            <v>0</v>
          </cell>
          <cell r="AI115">
            <v>945</v>
          </cell>
          <cell r="AJ115">
            <v>2741</v>
          </cell>
          <cell r="AK115">
            <v>2741</v>
          </cell>
          <cell r="AL115">
            <v>2741</v>
          </cell>
          <cell r="AM115">
            <v>0</v>
          </cell>
          <cell r="AN115">
            <v>0</v>
          </cell>
          <cell r="AQ115" t="str">
            <v>Tân Thủy</v>
          </cell>
          <cell r="AR115">
            <v>0</v>
          </cell>
          <cell r="AS115">
            <v>0</v>
          </cell>
          <cell r="AT115" t="str">
            <v>NTM</v>
          </cell>
          <cell r="AU115" t="str">
            <v>UBND xã Tân Thủy</v>
          </cell>
        </row>
        <row r="116">
          <cell r="B116" t="str">
            <v>Nhà lớp học 2 tầng 8 phòng Trương Tiểu học Dương Thuỷ</v>
          </cell>
          <cell r="C116">
            <v>0</v>
          </cell>
          <cell r="D116">
            <v>0</v>
          </cell>
          <cell r="E116" t="str">
            <v>2GDĐT</v>
          </cell>
          <cell r="F116" t="str">
            <v>5KCM</v>
          </cell>
          <cell r="G116" t="str">
            <v>Lệ Thủy</v>
          </cell>
          <cell r="H116">
            <v>2017</v>
          </cell>
          <cell r="I116">
            <v>0</v>
          </cell>
          <cell r="J116">
            <v>2019</v>
          </cell>
          <cell r="K116">
            <v>0</v>
          </cell>
          <cell r="L116">
            <v>0</v>
          </cell>
          <cell r="M116" t="str">
            <v>3524/QĐ-UBND ngày 31/10/2016</v>
          </cell>
          <cell r="N116">
            <v>3852</v>
          </cell>
          <cell r="O116">
            <v>0</v>
          </cell>
          <cell r="P116">
            <v>3852</v>
          </cell>
          <cell r="Q116">
            <v>1000</v>
          </cell>
          <cell r="R116">
            <v>0</v>
          </cell>
          <cell r="S116">
            <v>1000</v>
          </cell>
          <cell r="T116">
            <v>3467</v>
          </cell>
          <cell r="U116">
            <v>2467</v>
          </cell>
          <cell r="V116">
            <v>1233</v>
          </cell>
          <cell r="W116">
            <v>1233.5</v>
          </cell>
          <cell r="X116">
            <v>50</v>
          </cell>
          <cell r="Y116">
            <v>0</v>
          </cell>
          <cell r="Z116">
            <v>1233</v>
          </cell>
          <cell r="AA116">
            <v>2233</v>
          </cell>
          <cell r="AB116">
            <v>1233</v>
          </cell>
          <cell r="AC116">
            <v>2233</v>
          </cell>
          <cell r="AD116">
            <v>3467</v>
          </cell>
          <cell r="AE116">
            <v>1234</v>
          </cell>
          <cell r="AF116">
            <v>1234</v>
          </cell>
          <cell r="AG116">
            <v>100</v>
          </cell>
          <cell r="AH116">
            <v>0</v>
          </cell>
          <cell r="AI116">
            <v>1234</v>
          </cell>
          <cell r="AJ116">
            <v>3467</v>
          </cell>
          <cell r="AK116">
            <v>3467</v>
          </cell>
          <cell r="AL116">
            <v>3467</v>
          </cell>
          <cell r="AM116">
            <v>0</v>
          </cell>
          <cell r="AN116">
            <v>0</v>
          </cell>
          <cell r="AQ116" t="str">
            <v>Dương Thủy</v>
          </cell>
          <cell r="AR116">
            <v>0</v>
          </cell>
          <cell r="AS116">
            <v>0</v>
          </cell>
          <cell r="AT116" t="str">
            <v>NTM</v>
          </cell>
          <cell r="AU116" t="str">
            <v>UBND xã Dương Thủy</v>
          </cell>
        </row>
        <row r="117">
          <cell r="B117" t="str">
            <v>Nhà làm việc Trường THPT Hoàng Hoa Thám</v>
          </cell>
          <cell r="C117">
            <v>0</v>
          </cell>
          <cell r="D117">
            <v>0</v>
          </cell>
          <cell r="E117" t="str">
            <v>2GDĐT</v>
          </cell>
          <cell r="F117" t="str">
            <v>5KCM</v>
          </cell>
          <cell r="G117" t="str">
            <v>Lệ Thủy</v>
          </cell>
          <cell r="H117">
            <v>2017</v>
          </cell>
          <cell r="I117">
            <v>0</v>
          </cell>
          <cell r="J117">
            <v>2019</v>
          </cell>
          <cell r="K117">
            <v>0</v>
          </cell>
          <cell r="L117">
            <v>0</v>
          </cell>
          <cell r="M117" t="str">
            <v>3460/QĐ-UBND ngày 28/10/2016</v>
          </cell>
          <cell r="N117">
            <v>4000</v>
          </cell>
          <cell r="O117">
            <v>0</v>
          </cell>
          <cell r="P117">
            <v>4000</v>
          </cell>
          <cell r="Q117">
            <v>1050</v>
          </cell>
          <cell r="R117">
            <v>0</v>
          </cell>
          <cell r="S117">
            <v>1050</v>
          </cell>
          <cell r="T117">
            <v>3600</v>
          </cell>
          <cell r="U117">
            <v>2550</v>
          </cell>
          <cell r="V117">
            <v>1275</v>
          </cell>
          <cell r="W117">
            <v>1275</v>
          </cell>
          <cell r="X117">
            <v>50</v>
          </cell>
          <cell r="Y117">
            <v>0</v>
          </cell>
          <cell r="Z117">
            <v>1275</v>
          </cell>
          <cell r="AA117">
            <v>2325</v>
          </cell>
          <cell r="AB117">
            <v>1275</v>
          </cell>
          <cell r="AC117">
            <v>2325</v>
          </cell>
          <cell r="AD117">
            <v>3600</v>
          </cell>
          <cell r="AE117">
            <v>1275</v>
          </cell>
          <cell r="AF117">
            <v>1275</v>
          </cell>
          <cell r="AG117">
            <v>100</v>
          </cell>
          <cell r="AH117">
            <v>-959</v>
          </cell>
          <cell r="AI117">
            <v>316</v>
          </cell>
          <cell r="AJ117">
            <v>2641</v>
          </cell>
          <cell r="AK117">
            <v>2641</v>
          </cell>
          <cell r="AL117">
            <v>3600</v>
          </cell>
          <cell r="AM117">
            <v>0</v>
          </cell>
          <cell r="AN117">
            <v>0</v>
          </cell>
          <cell r="AQ117" t="str">
            <v>NT Lệ Ninh</v>
          </cell>
          <cell r="AR117">
            <v>0</v>
          </cell>
          <cell r="AS117">
            <v>0</v>
          </cell>
          <cell r="AU117" t="str">
            <v>Trường THPT Hoàng Hoa Thám</v>
          </cell>
        </row>
        <row r="118">
          <cell r="B118" t="str">
            <v>Cải tạo, nâng cấp, sửa chữa nhà làm việc của cán bộ, giảng viên; nhà nội trú học viên và khuôn viên Trường Chính trị tỉnh</v>
          </cell>
          <cell r="C118">
            <v>0</v>
          </cell>
          <cell r="D118">
            <v>0</v>
          </cell>
          <cell r="E118" t="str">
            <v>2GDĐT</v>
          </cell>
          <cell r="F118" t="str">
            <v>5KCM</v>
          </cell>
          <cell r="G118" t="str">
            <v>Đồng Hới</v>
          </cell>
          <cell r="H118">
            <v>2017</v>
          </cell>
          <cell r="I118">
            <v>0</v>
          </cell>
          <cell r="J118">
            <v>2019</v>
          </cell>
          <cell r="K118">
            <v>0</v>
          </cell>
          <cell r="L118">
            <v>0</v>
          </cell>
          <cell r="M118" t="str">
            <v>3491/QĐ-UBND ngày 28/10/2016</v>
          </cell>
          <cell r="N118">
            <v>11424</v>
          </cell>
          <cell r="O118">
            <v>0</v>
          </cell>
          <cell r="P118">
            <v>11424</v>
          </cell>
          <cell r="Q118">
            <v>3000</v>
          </cell>
          <cell r="R118">
            <v>0</v>
          </cell>
          <cell r="S118">
            <v>3000</v>
          </cell>
          <cell r="T118">
            <v>10282</v>
          </cell>
          <cell r="U118">
            <v>7282</v>
          </cell>
          <cell r="V118">
            <v>3641</v>
          </cell>
          <cell r="W118">
            <v>3641</v>
          </cell>
          <cell r="X118">
            <v>50</v>
          </cell>
          <cell r="Y118">
            <v>0</v>
          </cell>
          <cell r="Z118">
            <v>3641</v>
          </cell>
          <cell r="AA118">
            <v>6641</v>
          </cell>
          <cell r="AB118">
            <v>3641</v>
          </cell>
          <cell r="AC118">
            <v>6641</v>
          </cell>
          <cell r="AD118">
            <v>10282</v>
          </cell>
          <cell r="AE118">
            <v>3641</v>
          </cell>
          <cell r="AF118">
            <v>3641</v>
          </cell>
          <cell r="AG118">
            <v>100</v>
          </cell>
          <cell r="AH118">
            <v>0</v>
          </cell>
          <cell r="AI118">
            <v>3641</v>
          </cell>
          <cell r="AJ118">
            <v>10282</v>
          </cell>
          <cell r="AK118">
            <v>10282</v>
          </cell>
          <cell r="AL118">
            <v>10282</v>
          </cell>
          <cell r="AM118">
            <v>0</v>
          </cell>
          <cell r="AN118">
            <v>0</v>
          </cell>
          <cell r="AQ118" t="str">
            <v>Đồng Sơn</v>
          </cell>
          <cell r="AR118">
            <v>0</v>
          </cell>
          <cell r="AS118">
            <v>0</v>
          </cell>
          <cell r="AU118" t="str">
            <v>Trường Chính trị tỉnh</v>
          </cell>
        </row>
        <row r="119">
          <cell r="B119" t="str">
            <v>Dự án khởi công mới năm 2018</v>
          </cell>
          <cell r="C119">
            <v>0</v>
          </cell>
          <cell r="D119">
            <v>0</v>
          </cell>
          <cell r="E119">
            <v>0</v>
          </cell>
          <cell r="F119">
            <v>0</v>
          </cell>
          <cell r="G119">
            <v>0</v>
          </cell>
          <cell r="H119">
            <v>0</v>
          </cell>
          <cell r="I119">
            <v>0</v>
          </cell>
          <cell r="J119">
            <v>0</v>
          </cell>
          <cell r="K119">
            <v>0</v>
          </cell>
          <cell r="L119">
            <v>0</v>
          </cell>
          <cell r="M119">
            <v>0</v>
          </cell>
          <cell r="N119">
            <v>162523</v>
          </cell>
          <cell r="O119">
            <v>0</v>
          </cell>
          <cell r="P119">
            <v>140281</v>
          </cell>
          <cell r="Q119">
            <v>1070</v>
          </cell>
          <cell r="R119">
            <v>0</v>
          </cell>
          <cell r="S119">
            <v>1070</v>
          </cell>
          <cell r="T119">
            <v>126451</v>
          </cell>
          <cell r="U119">
            <v>125381</v>
          </cell>
          <cell r="V119">
            <v>39847.800000000003</v>
          </cell>
          <cell r="W119">
            <v>39847.800000000003</v>
          </cell>
          <cell r="X119">
            <v>0</v>
          </cell>
          <cell r="Y119">
            <v>1500</v>
          </cell>
          <cell r="Z119">
            <v>41347.800000000003</v>
          </cell>
          <cell r="AA119">
            <v>42417.8</v>
          </cell>
          <cell r="AB119">
            <v>41347.800000000003</v>
          </cell>
          <cell r="AC119">
            <v>42417.8</v>
          </cell>
          <cell r="AD119">
            <v>126451</v>
          </cell>
          <cell r="AE119">
            <v>84033.2</v>
          </cell>
          <cell r="AF119">
            <v>0</v>
          </cell>
          <cell r="AG119">
            <v>0</v>
          </cell>
          <cell r="AH119">
            <v>0</v>
          </cell>
          <cell r="AI119">
            <v>0</v>
          </cell>
          <cell r="AJ119">
            <v>0</v>
          </cell>
          <cell r="AK119">
            <v>0</v>
          </cell>
          <cell r="AL119">
            <v>0</v>
          </cell>
          <cell r="AM119">
            <v>0</v>
          </cell>
          <cell r="AN119" t="str">
            <v>Cập nhật KH 2018-2020, trừ CBĐT</v>
          </cell>
          <cell r="AQ119">
            <v>0</v>
          </cell>
          <cell r="AR119">
            <v>0</v>
          </cell>
          <cell r="AS119">
            <v>0</v>
          </cell>
        </row>
        <row r="120">
          <cell r="B120" t="str">
            <v>Nhà lớp học bộ môn 2 tầng 6 phòng trường THCS Phong Thủy</v>
          </cell>
          <cell r="C120">
            <v>0</v>
          </cell>
          <cell r="D120">
            <v>0</v>
          </cell>
          <cell r="E120" t="str">
            <v>2GDĐT</v>
          </cell>
          <cell r="F120" t="str">
            <v>5KCM</v>
          </cell>
          <cell r="G120" t="str">
            <v>Lệ Thủy</v>
          </cell>
          <cell r="H120">
            <v>2018</v>
          </cell>
          <cell r="I120">
            <v>0</v>
          </cell>
          <cell r="J120">
            <v>2020</v>
          </cell>
          <cell r="K120">
            <v>0</v>
          </cell>
          <cell r="L120">
            <v>0</v>
          </cell>
          <cell r="M120" t="str">
            <v>3958/QĐ-UBND ngày 31/10/2017</v>
          </cell>
          <cell r="N120">
            <v>4000</v>
          </cell>
          <cell r="O120">
            <v>0</v>
          </cell>
          <cell r="P120">
            <v>4000</v>
          </cell>
          <cell r="Q120">
            <v>40</v>
          </cell>
          <cell r="R120">
            <v>0</v>
          </cell>
          <cell r="S120">
            <v>40</v>
          </cell>
          <cell r="T120">
            <v>3600</v>
          </cell>
          <cell r="U120">
            <v>3560</v>
          </cell>
          <cell r="V120">
            <v>1068</v>
          </cell>
          <cell r="W120">
            <v>1068</v>
          </cell>
          <cell r="X120">
            <v>30</v>
          </cell>
          <cell r="Y120">
            <v>0</v>
          </cell>
          <cell r="Z120">
            <v>1068</v>
          </cell>
          <cell r="AA120">
            <v>1108</v>
          </cell>
          <cell r="AB120">
            <v>1068</v>
          </cell>
          <cell r="AC120">
            <v>1108</v>
          </cell>
          <cell r="AD120">
            <v>3600</v>
          </cell>
          <cell r="AE120">
            <v>2492</v>
          </cell>
          <cell r="AF120">
            <v>1246</v>
          </cell>
          <cell r="AG120">
            <v>50</v>
          </cell>
          <cell r="AH120">
            <v>0</v>
          </cell>
          <cell r="AI120">
            <v>1246</v>
          </cell>
          <cell r="AJ120">
            <v>2354</v>
          </cell>
          <cell r="AK120">
            <v>2354</v>
          </cell>
          <cell r="AL120">
            <v>3600</v>
          </cell>
          <cell r="AM120">
            <v>1246</v>
          </cell>
          <cell r="AN120" t="str">
            <v>Cập nhật KH 2018-2020, trừ CBĐT</v>
          </cell>
          <cell r="AQ120" t="str">
            <v>Phong Thủy</v>
          </cell>
          <cell r="AR120">
            <v>0</v>
          </cell>
          <cell r="AS120">
            <v>0</v>
          </cell>
          <cell r="AT120" t="str">
            <v>NTM</v>
          </cell>
          <cell r="AU120" t="str">
            <v>UBND xã Phong Thủy</v>
          </cell>
        </row>
        <row r="121">
          <cell r="B121" t="str">
            <v>Xây dựng nhà lớp học bộ môn Trường THPT Lê Quý Đôn</v>
          </cell>
          <cell r="C121">
            <v>0</v>
          </cell>
          <cell r="D121">
            <v>0</v>
          </cell>
          <cell r="E121" t="str">
            <v>2GDĐT</v>
          </cell>
          <cell r="F121" t="str">
            <v>5KCM</v>
          </cell>
          <cell r="G121" t="str">
            <v>Bố Trạch</v>
          </cell>
          <cell r="H121">
            <v>2018</v>
          </cell>
          <cell r="I121">
            <v>0</v>
          </cell>
          <cell r="J121">
            <v>2020</v>
          </cell>
          <cell r="K121">
            <v>0</v>
          </cell>
          <cell r="L121" t="str">
            <v>3462/QĐ-UBND ngày 28/10/2016</v>
          </cell>
          <cell r="M121" t="str">
            <v>3843/QĐ-UBND ngày 30/10/2017</v>
          </cell>
          <cell r="N121">
            <v>4000</v>
          </cell>
          <cell r="O121">
            <v>0</v>
          </cell>
          <cell r="P121">
            <v>4000</v>
          </cell>
          <cell r="Q121">
            <v>40</v>
          </cell>
          <cell r="R121">
            <v>0</v>
          </cell>
          <cell r="S121">
            <v>40</v>
          </cell>
          <cell r="T121">
            <v>3600</v>
          </cell>
          <cell r="U121">
            <v>3560</v>
          </cell>
          <cell r="V121">
            <v>1068</v>
          </cell>
          <cell r="W121">
            <v>1068</v>
          </cell>
          <cell r="X121">
            <v>30</v>
          </cell>
          <cell r="Y121">
            <v>0</v>
          </cell>
          <cell r="Z121">
            <v>1068</v>
          </cell>
          <cell r="AA121">
            <v>1108</v>
          </cell>
          <cell r="AB121">
            <v>1068</v>
          </cell>
          <cell r="AC121">
            <v>1108</v>
          </cell>
          <cell r="AD121">
            <v>3600</v>
          </cell>
          <cell r="AE121">
            <v>2492</v>
          </cell>
          <cell r="AF121">
            <v>1246</v>
          </cell>
          <cell r="AG121">
            <v>50</v>
          </cell>
          <cell r="AH121">
            <v>0</v>
          </cell>
          <cell r="AI121">
            <v>1246</v>
          </cell>
          <cell r="AJ121">
            <v>2354</v>
          </cell>
          <cell r="AK121">
            <v>2354</v>
          </cell>
          <cell r="AL121">
            <v>3600</v>
          </cell>
          <cell r="AM121">
            <v>1246</v>
          </cell>
          <cell r="AN121" t="str">
            <v>Cập nhật KH 2018-2020, trừ CBĐT</v>
          </cell>
          <cell r="AQ121" t="str">
            <v>Hoàn Lão</v>
          </cell>
          <cell r="AR121">
            <v>0</v>
          </cell>
          <cell r="AS121">
            <v>0</v>
          </cell>
          <cell r="AU121" t="str">
            <v xml:space="preserve"> Trường THPT Lê Quý Đôn</v>
          </cell>
        </row>
        <row r="122">
          <cell r="B122" t="str">
            <v>Xây dựng phòng học, khuôn viên, hàng rào, công trình cấp nước trường THPT Lê Quý Đôn</v>
          </cell>
          <cell r="C122">
            <v>0</v>
          </cell>
          <cell r="D122">
            <v>0</v>
          </cell>
          <cell r="E122" t="str">
            <v>2GDĐT</v>
          </cell>
          <cell r="F122" t="str">
            <v>5KCM</v>
          </cell>
          <cell r="G122" t="str">
            <v>Bố Trạch</v>
          </cell>
          <cell r="H122">
            <v>2018</v>
          </cell>
          <cell r="I122">
            <v>0</v>
          </cell>
          <cell r="J122">
            <v>2020</v>
          </cell>
          <cell r="K122">
            <v>0</v>
          </cell>
          <cell r="L122">
            <v>0</v>
          </cell>
          <cell r="M122" t="str">
            <v>3892/QĐ-UBND ngày 30/10/2017</v>
          </cell>
          <cell r="N122">
            <v>3996</v>
          </cell>
          <cell r="O122">
            <v>0</v>
          </cell>
          <cell r="P122">
            <v>3996</v>
          </cell>
          <cell r="Q122">
            <v>40</v>
          </cell>
          <cell r="R122">
            <v>0</v>
          </cell>
          <cell r="S122">
            <v>40</v>
          </cell>
          <cell r="T122">
            <v>3596</v>
          </cell>
          <cell r="U122">
            <v>3556</v>
          </cell>
          <cell r="V122">
            <v>1066.8</v>
          </cell>
          <cell r="W122">
            <v>1066.8</v>
          </cell>
          <cell r="X122">
            <v>30</v>
          </cell>
          <cell r="Y122">
            <v>0</v>
          </cell>
          <cell r="Z122">
            <v>1066.8</v>
          </cell>
          <cell r="AA122">
            <v>1106.8</v>
          </cell>
          <cell r="AB122">
            <v>1066.8</v>
          </cell>
          <cell r="AC122">
            <v>1106.8</v>
          </cell>
          <cell r="AD122">
            <v>3596</v>
          </cell>
          <cell r="AE122">
            <v>2489.1999999999998</v>
          </cell>
          <cell r="AF122">
            <v>1244.5999999999999</v>
          </cell>
          <cell r="AG122">
            <v>50</v>
          </cell>
          <cell r="AH122">
            <v>0</v>
          </cell>
          <cell r="AI122">
            <v>1244.5999999999999</v>
          </cell>
          <cell r="AJ122">
            <v>2351.3999999999996</v>
          </cell>
          <cell r="AK122">
            <v>2351.3999999999996</v>
          </cell>
          <cell r="AL122">
            <v>3596</v>
          </cell>
          <cell r="AM122">
            <v>1244.5999999999999</v>
          </cell>
          <cell r="AN122" t="str">
            <v>Cập nhật KH 2018-2020, trừ CBĐT</v>
          </cell>
          <cell r="AQ122" t="str">
            <v>Hoàn Lão</v>
          </cell>
          <cell r="AR122">
            <v>0</v>
          </cell>
          <cell r="AS122">
            <v>0</v>
          </cell>
          <cell r="AU122" t="str">
            <v xml:space="preserve"> Trường THPT Lê Quý Đôn</v>
          </cell>
        </row>
        <row r="123">
          <cell r="B123" t="str">
            <v>Sửa chữa nhà 2 tầng 10 phòng Trường THCS &amp;THPT Trung Hóa</v>
          </cell>
          <cell r="C123">
            <v>0</v>
          </cell>
          <cell r="D123">
            <v>0</v>
          </cell>
          <cell r="E123" t="str">
            <v>2GDĐT</v>
          </cell>
          <cell r="F123" t="str">
            <v>5KCM</v>
          </cell>
          <cell r="G123" t="str">
            <v>Minh Hóa</v>
          </cell>
          <cell r="H123">
            <v>2018</v>
          </cell>
          <cell r="I123">
            <v>0</v>
          </cell>
          <cell r="J123">
            <v>2020</v>
          </cell>
          <cell r="K123">
            <v>0</v>
          </cell>
          <cell r="L123" t="str">
            <v>3730/QĐ-UBND ngày 21/11/2016</v>
          </cell>
          <cell r="M123" t="str">
            <v>3523/QĐ-UBND ngày 05/10/2017</v>
          </cell>
          <cell r="N123">
            <v>1650</v>
          </cell>
          <cell r="O123">
            <v>0</v>
          </cell>
          <cell r="P123">
            <v>1650</v>
          </cell>
          <cell r="Q123">
            <v>30</v>
          </cell>
          <cell r="R123">
            <v>0</v>
          </cell>
          <cell r="S123">
            <v>30</v>
          </cell>
          <cell r="T123">
            <v>1485</v>
          </cell>
          <cell r="U123">
            <v>1455</v>
          </cell>
          <cell r="V123">
            <v>1455</v>
          </cell>
          <cell r="W123">
            <v>1455</v>
          </cell>
          <cell r="X123">
            <v>100</v>
          </cell>
          <cell r="Y123">
            <v>0</v>
          </cell>
          <cell r="Z123">
            <v>1455</v>
          </cell>
          <cell r="AA123">
            <v>1485</v>
          </cell>
          <cell r="AB123">
            <v>1455</v>
          </cell>
          <cell r="AC123">
            <v>1485</v>
          </cell>
          <cell r="AD123">
            <v>1485</v>
          </cell>
          <cell r="AE123">
            <v>0</v>
          </cell>
          <cell r="AF123">
            <v>0</v>
          </cell>
          <cell r="AG123">
            <v>0</v>
          </cell>
          <cell r="AH123">
            <v>0</v>
          </cell>
          <cell r="AI123">
            <v>0</v>
          </cell>
          <cell r="AJ123">
            <v>0</v>
          </cell>
          <cell r="AK123">
            <v>0</v>
          </cell>
          <cell r="AL123">
            <v>0</v>
          </cell>
          <cell r="AM123">
            <v>0</v>
          </cell>
          <cell r="AN123" t="str">
            <v>Cập nhật KH 2018-2020, trừ CBĐT</v>
          </cell>
          <cell r="AQ123" t="str">
            <v>Trung Hóa</v>
          </cell>
          <cell r="AR123">
            <v>0</v>
          </cell>
          <cell r="AS123" t="str">
            <v>xã 135</v>
          </cell>
          <cell r="AT123" t="str">
            <v>NTM</v>
          </cell>
          <cell r="AU123" t="str">
            <v>Trường THCS &amp;THPT Trung Hóa</v>
          </cell>
        </row>
        <row r="124">
          <cell r="B124" t="str">
            <v>Nhà lớp học chức năng kiêm thư viên, phòng truyền thống Trường THPT Nguyễn Trãi</v>
          </cell>
          <cell r="C124">
            <v>0</v>
          </cell>
          <cell r="D124">
            <v>0</v>
          </cell>
          <cell r="E124" t="str">
            <v>2GDĐT</v>
          </cell>
          <cell r="F124" t="str">
            <v>5KCM</v>
          </cell>
          <cell r="G124" t="str">
            <v>Bố Trạch</v>
          </cell>
          <cell r="H124">
            <v>2018</v>
          </cell>
          <cell r="I124">
            <v>0</v>
          </cell>
          <cell r="J124">
            <v>2020</v>
          </cell>
          <cell r="K124">
            <v>0</v>
          </cell>
          <cell r="L124" t="str">
            <v>3112a/QĐ-UBND ngày 30/10/2015</v>
          </cell>
          <cell r="M124" t="str">
            <v>3856/QĐ-UBND ngày 30/10/2017</v>
          </cell>
          <cell r="N124">
            <v>6500</v>
          </cell>
          <cell r="O124">
            <v>0</v>
          </cell>
          <cell r="P124">
            <v>6500</v>
          </cell>
          <cell r="Q124">
            <v>60</v>
          </cell>
          <cell r="R124">
            <v>0</v>
          </cell>
          <cell r="S124">
            <v>60</v>
          </cell>
          <cell r="T124">
            <v>5850</v>
          </cell>
          <cell r="U124">
            <v>5790</v>
          </cell>
          <cell r="V124">
            <v>1737</v>
          </cell>
          <cell r="W124">
            <v>1737</v>
          </cell>
          <cell r="X124">
            <v>30</v>
          </cell>
          <cell r="Y124">
            <v>0</v>
          </cell>
          <cell r="Z124">
            <v>1737</v>
          </cell>
          <cell r="AA124">
            <v>1797</v>
          </cell>
          <cell r="AB124">
            <v>1737</v>
          </cell>
          <cell r="AC124">
            <v>1797</v>
          </cell>
          <cell r="AD124">
            <v>5850</v>
          </cell>
          <cell r="AE124">
            <v>4053</v>
          </cell>
          <cell r="AF124">
            <v>2026.5</v>
          </cell>
          <cell r="AG124">
            <v>50</v>
          </cell>
          <cell r="AH124">
            <v>0</v>
          </cell>
          <cell r="AI124">
            <v>2026.5</v>
          </cell>
          <cell r="AJ124">
            <v>3823.5</v>
          </cell>
          <cell r="AK124">
            <v>3823.5</v>
          </cell>
          <cell r="AL124">
            <v>5850</v>
          </cell>
          <cell r="AM124">
            <v>2026.5</v>
          </cell>
          <cell r="AN124" t="str">
            <v>Cập nhật KH 2018-2020, trừ CBĐT</v>
          </cell>
          <cell r="AQ124" t="str">
            <v>Phúc Trạch</v>
          </cell>
          <cell r="AR124">
            <v>0</v>
          </cell>
          <cell r="AS124">
            <v>0</v>
          </cell>
          <cell r="AT124" t="str">
            <v>NTM</v>
          </cell>
          <cell r="AU124" t="str">
            <v xml:space="preserve"> Trường THPT Nguyễn Trãi</v>
          </cell>
        </row>
        <row r="125">
          <cell r="B125" t="str">
            <v>Trường Mầm non Khu vực 2 Bưởi Rỏi xã Quảng Hợp, huyện Quảng Trạch (2 tầng 4 phòng)</v>
          </cell>
          <cell r="C125">
            <v>0</v>
          </cell>
          <cell r="D125">
            <v>0</v>
          </cell>
          <cell r="E125" t="str">
            <v>2GDĐT</v>
          </cell>
          <cell r="F125" t="str">
            <v>5KCM</v>
          </cell>
          <cell r="G125" t="str">
            <v>Quảng Trạch</v>
          </cell>
          <cell r="H125">
            <v>2018</v>
          </cell>
          <cell r="I125">
            <v>0</v>
          </cell>
          <cell r="J125">
            <v>2020</v>
          </cell>
          <cell r="K125">
            <v>0</v>
          </cell>
          <cell r="L125" t="str">
            <v>2807/QĐ-UBND ngày 13/10/2015</v>
          </cell>
          <cell r="M125" t="str">
            <v>3841/QĐ-UBND ngày 30/10/2017</v>
          </cell>
          <cell r="N125">
            <v>3700</v>
          </cell>
          <cell r="O125">
            <v>0</v>
          </cell>
          <cell r="P125">
            <v>3700</v>
          </cell>
          <cell r="Q125">
            <v>40</v>
          </cell>
          <cell r="R125">
            <v>0</v>
          </cell>
          <cell r="S125">
            <v>40</v>
          </cell>
          <cell r="T125">
            <v>3330</v>
          </cell>
          <cell r="U125">
            <v>3290</v>
          </cell>
          <cell r="V125">
            <v>987</v>
          </cell>
          <cell r="W125">
            <v>987</v>
          </cell>
          <cell r="X125">
            <v>30</v>
          </cell>
          <cell r="Y125">
            <v>0</v>
          </cell>
          <cell r="Z125">
            <v>987</v>
          </cell>
          <cell r="AA125">
            <v>1027</v>
          </cell>
          <cell r="AB125">
            <v>987</v>
          </cell>
          <cell r="AC125">
            <v>1027</v>
          </cell>
          <cell r="AD125">
            <v>3330</v>
          </cell>
          <cell r="AE125">
            <v>2303</v>
          </cell>
          <cell r="AF125">
            <v>1151.5</v>
          </cell>
          <cell r="AG125">
            <v>50</v>
          </cell>
          <cell r="AH125">
            <v>0</v>
          </cell>
          <cell r="AI125">
            <v>1151.5</v>
          </cell>
          <cell r="AJ125">
            <v>2178.5</v>
          </cell>
          <cell r="AK125">
            <v>2178.5</v>
          </cell>
          <cell r="AL125">
            <v>3330</v>
          </cell>
          <cell r="AM125">
            <v>1151.5</v>
          </cell>
          <cell r="AN125" t="str">
            <v>Cập nhật KH 2018-2020, trừ CBĐT</v>
          </cell>
          <cell r="AQ125" t="str">
            <v>Quảng Hợp</v>
          </cell>
          <cell r="AR125">
            <v>0</v>
          </cell>
          <cell r="AS125" t="str">
            <v>xã 135</v>
          </cell>
          <cell r="AT125" t="str">
            <v>NTM</v>
          </cell>
          <cell r="AU125" t="str">
            <v>UBND xã Quảng Hợp</v>
          </cell>
        </row>
        <row r="126">
          <cell r="B126" t="str">
            <v>Sữa chữa khu Hiệu bộ Trường THPT Tuyên Hóa</v>
          </cell>
          <cell r="C126">
            <v>0</v>
          </cell>
          <cell r="D126">
            <v>0</v>
          </cell>
          <cell r="E126" t="str">
            <v>2GDĐT</v>
          </cell>
          <cell r="F126" t="str">
            <v>5KCM</v>
          </cell>
          <cell r="G126" t="str">
            <v>Tuyên Hóa</v>
          </cell>
          <cell r="H126">
            <v>2018</v>
          </cell>
          <cell r="I126">
            <v>0</v>
          </cell>
          <cell r="J126">
            <v>2020</v>
          </cell>
          <cell r="K126">
            <v>0</v>
          </cell>
          <cell r="L126" t="str">
            <v>3026/QĐ-UBND ngày 28/10/2015</v>
          </cell>
          <cell r="M126" t="str">
            <v>3974/QĐ-UBND ngày 31/10/2017</v>
          </cell>
          <cell r="N126">
            <v>1200</v>
          </cell>
          <cell r="O126">
            <v>0</v>
          </cell>
          <cell r="P126">
            <v>1200</v>
          </cell>
          <cell r="Q126">
            <v>30</v>
          </cell>
          <cell r="R126">
            <v>0</v>
          </cell>
          <cell r="S126">
            <v>30</v>
          </cell>
          <cell r="T126">
            <v>1080</v>
          </cell>
          <cell r="U126">
            <v>1050</v>
          </cell>
          <cell r="V126">
            <v>1050</v>
          </cell>
          <cell r="W126">
            <v>1050</v>
          </cell>
          <cell r="X126">
            <v>100</v>
          </cell>
          <cell r="Y126">
            <v>0</v>
          </cell>
          <cell r="Z126">
            <v>1050</v>
          </cell>
          <cell r="AA126">
            <v>1080</v>
          </cell>
          <cell r="AB126">
            <v>1050</v>
          </cell>
          <cell r="AC126">
            <v>1080</v>
          </cell>
          <cell r="AD126">
            <v>1080</v>
          </cell>
          <cell r="AE126">
            <v>0</v>
          </cell>
          <cell r="AF126">
            <v>0</v>
          </cell>
          <cell r="AG126">
            <v>0</v>
          </cell>
          <cell r="AH126">
            <v>0</v>
          </cell>
          <cell r="AI126">
            <v>0</v>
          </cell>
          <cell r="AJ126">
            <v>0</v>
          </cell>
          <cell r="AK126">
            <v>0</v>
          </cell>
          <cell r="AL126">
            <v>0</v>
          </cell>
          <cell r="AM126">
            <v>0</v>
          </cell>
          <cell r="AN126" t="str">
            <v>Cập nhật KH 2018-2020, trừ CBĐT</v>
          </cell>
          <cell r="AQ126" t="str">
            <v>Đồng Lê</v>
          </cell>
          <cell r="AR126">
            <v>0</v>
          </cell>
          <cell r="AS126">
            <v>0</v>
          </cell>
          <cell r="AU126" t="str">
            <v>Trường THPT Tuyên Hóa</v>
          </cell>
        </row>
        <row r="127">
          <cell r="B127" t="str">
            <v>San lấp mặt bằng, hạ tầng kỹ thuật - Trung tâm Giáo dục - Dạy nghề huyện Tuyên Hóa</v>
          </cell>
          <cell r="C127">
            <v>0</v>
          </cell>
          <cell r="D127">
            <v>0</v>
          </cell>
          <cell r="E127" t="str">
            <v>2GDĐT</v>
          </cell>
          <cell r="F127" t="str">
            <v>5KCM</v>
          </cell>
          <cell r="G127" t="str">
            <v>Tuyên Hóa</v>
          </cell>
          <cell r="H127">
            <v>2018</v>
          </cell>
          <cell r="I127">
            <v>0</v>
          </cell>
          <cell r="J127">
            <v>2020</v>
          </cell>
          <cell r="K127">
            <v>0</v>
          </cell>
          <cell r="L127" t="str">
            <v>3054/QĐ-UBND ngày 29/10/2015</v>
          </cell>
          <cell r="M127" t="str">
            <v>3430/QĐ-UBND ngày 29/9/2017</v>
          </cell>
          <cell r="N127">
            <v>5700</v>
          </cell>
          <cell r="O127">
            <v>0</v>
          </cell>
          <cell r="P127">
            <v>5700</v>
          </cell>
          <cell r="Q127">
            <v>50</v>
          </cell>
          <cell r="R127">
            <v>0</v>
          </cell>
          <cell r="S127">
            <v>50</v>
          </cell>
          <cell r="T127">
            <v>5130</v>
          </cell>
          <cell r="U127">
            <v>5080</v>
          </cell>
          <cell r="V127">
            <v>1524</v>
          </cell>
          <cell r="W127">
            <v>1524</v>
          </cell>
          <cell r="X127">
            <v>30</v>
          </cell>
          <cell r="Y127">
            <v>1500</v>
          </cell>
          <cell r="Z127">
            <v>3024</v>
          </cell>
          <cell r="AA127">
            <v>3074</v>
          </cell>
          <cell r="AB127">
            <v>3024</v>
          </cell>
          <cell r="AC127">
            <v>3074</v>
          </cell>
          <cell r="AD127">
            <v>5130</v>
          </cell>
          <cell r="AE127">
            <v>2056</v>
          </cell>
          <cell r="AF127">
            <v>1028</v>
          </cell>
          <cell r="AG127">
            <v>50</v>
          </cell>
          <cell r="AH127">
            <v>0</v>
          </cell>
          <cell r="AI127">
            <v>1028</v>
          </cell>
          <cell r="AJ127">
            <v>4102</v>
          </cell>
          <cell r="AK127">
            <v>4102</v>
          </cell>
          <cell r="AL127">
            <v>5130</v>
          </cell>
          <cell r="AM127">
            <v>1028</v>
          </cell>
          <cell r="AN127" t="str">
            <v>Cập nhật KH 2018-2020, trừ CBĐT</v>
          </cell>
          <cell r="AO127" t="str">
            <v>Năm 2018, bố trí sự nghiệp 1,5 tỷ</v>
          </cell>
          <cell r="AQ127" t="str">
            <v>Đồng Lê</v>
          </cell>
          <cell r="AR127">
            <v>0</v>
          </cell>
          <cell r="AS127">
            <v>0</v>
          </cell>
          <cell r="AU127" t="str">
            <v>Trung tâm Giáo dục - Dạy nghề huyện Tuyên Hóa</v>
          </cell>
        </row>
        <row r="128">
          <cell r="B128" t="str">
            <v>Nhà lớp học 12 phòng Trường THPT Lương Thế Vinh</v>
          </cell>
          <cell r="C128">
            <v>0</v>
          </cell>
          <cell r="D128">
            <v>0</v>
          </cell>
          <cell r="E128" t="str">
            <v>2GDĐT</v>
          </cell>
          <cell r="F128" t="str">
            <v>5KCM</v>
          </cell>
          <cell r="G128" t="str">
            <v>Ba Đồn</v>
          </cell>
          <cell r="H128">
            <v>2018</v>
          </cell>
          <cell r="I128">
            <v>0</v>
          </cell>
          <cell r="J128">
            <v>2020</v>
          </cell>
          <cell r="K128">
            <v>0</v>
          </cell>
          <cell r="L128" t="str">
            <v>3051/QĐ-UBND ngày 29/10/2015</v>
          </cell>
          <cell r="M128" t="str">
            <v>3950/QĐ-UBND ngày 31/10/2017</v>
          </cell>
          <cell r="N128">
            <v>6000</v>
          </cell>
          <cell r="O128">
            <v>0</v>
          </cell>
          <cell r="P128">
            <v>5000</v>
          </cell>
          <cell r="Q128">
            <v>60</v>
          </cell>
          <cell r="R128">
            <v>0</v>
          </cell>
          <cell r="S128">
            <v>60</v>
          </cell>
          <cell r="T128">
            <v>4500</v>
          </cell>
          <cell r="U128">
            <v>4440</v>
          </cell>
          <cell r="V128">
            <v>1332</v>
          </cell>
          <cell r="W128">
            <v>1332</v>
          </cell>
          <cell r="X128">
            <v>30</v>
          </cell>
          <cell r="Y128">
            <v>0</v>
          </cell>
          <cell r="Z128">
            <v>1332</v>
          </cell>
          <cell r="AA128">
            <v>1392</v>
          </cell>
          <cell r="AB128">
            <v>1332</v>
          </cell>
          <cell r="AC128">
            <v>1392</v>
          </cell>
          <cell r="AD128">
            <v>4500</v>
          </cell>
          <cell r="AE128">
            <v>3108</v>
          </cell>
          <cell r="AF128">
            <v>1554</v>
          </cell>
          <cell r="AG128">
            <v>50</v>
          </cell>
          <cell r="AH128">
            <v>0</v>
          </cell>
          <cell r="AI128">
            <v>1554</v>
          </cell>
          <cell r="AJ128">
            <v>2946</v>
          </cell>
          <cell r="AK128">
            <v>2946</v>
          </cell>
          <cell r="AL128">
            <v>4500</v>
          </cell>
          <cell r="AM128">
            <v>1554</v>
          </cell>
          <cell r="AN128" t="str">
            <v>Cập nhật KH 2018-2020, trừ CBĐT</v>
          </cell>
          <cell r="AQ128" t="str">
            <v>Ba Đồn</v>
          </cell>
          <cell r="AR128">
            <v>0</v>
          </cell>
          <cell r="AS128">
            <v>0</v>
          </cell>
          <cell r="AU128" t="str">
            <v>Trường THPT Lương Thế Vinh</v>
          </cell>
        </row>
        <row r="129">
          <cell r="B129" t="str">
            <v>Nhà xưởng thực hành Trung tâm Giáo dục - Dạy nghề huyện Quảng Ninh</v>
          </cell>
          <cell r="C129">
            <v>0</v>
          </cell>
          <cell r="D129">
            <v>0</v>
          </cell>
          <cell r="E129" t="str">
            <v>2GDĐT</v>
          </cell>
          <cell r="F129" t="str">
            <v>5KCM</v>
          </cell>
          <cell r="G129" t="str">
            <v>Quảng Ninh</v>
          </cell>
          <cell r="H129">
            <v>2018</v>
          </cell>
          <cell r="I129">
            <v>0</v>
          </cell>
          <cell r="J129">
            <v>2020</v>
          </cell>
          <cell r="K129">
            <v>0</v>
          </cell>
          <cell r="L129" t="str">
            <v>3051/QĐ-UBND ngày 29/10/2015</v>
          </cell>
          <cell r="M129" t="str">
            <v>3962/QĐ-UBND ngày 31/10/2017</v>
          </cell>
          <cell r="N129">
            <v>6400</v>
          </cell>
          <cell r="O129">
            <v>0</v>
          </cell>
          <cell r="P129">
            <v>6400</v>
          </cell>
          <cell r="Q129">
            <v>60</v>
          </cell>
          <cell r="R129">
            <v>0</v>
          </cell>
          <cell r="S129">
            <v>60</v>
          </cell>
          <cell r="T129">
            <v>5760</v>
          </cell>
          <cell r="U129">
            <v>5700</v>
          </cell>
          <cell r="V129">
            <v>1710</v>
          </cell>
          <cell r="W129">
            <v>1710</v>
          </cell>
          <cell r="X129">
            <v>30</v>
          </cell>
          <cell r="Y129">
            <v>0</v>
          </cell>
          <cell r="Z129">
            <v>1710</v>
          </cell>
          <cell r="AA129">
            <v>1770</v>
          </cell>
          <cell r="AB129">
            <v>1710</v>
          </cell>
          <cell r="AC129">
            <v>1770</v>
          </cell>
          <cell r="AD129">
            <v>5760</v>
          </cell>
          <cell r="AE129">
            <v>3990</v>
          </cell>
          <cell r="AF129">
            <v>1995</v>
          </cell>
          <cell r="AG129">
            <v>50</v>
          </cell>
          <cell r="AH129">
            <v>0</v>
          </cell>
          <cell r="AI129">
            <v>1995</v>
          </cell>
          <cell r="AJ129">
            <v>3765</v>
          </cell>
          <cell r="AK129">
            <v>3765</v>
          </cell>
          <cell r="AL129">
            <v>5760</v>
          </cell>
          <cell r="AM129">
            <v>1995</v>
          </cell>
          <cell r="AN129" t="str">
            <v>Cập nhật KH 2018-2020, trừ CBĐT</v>
          </cell>
          <cell r="AQ129" t="str">
            <v>Quán Hàu</v>
          </cell>
          <cell r="AR129">
            <v>0</v>
          </cell>
          <cell r="AS129">
            <v>0</v>
          </cell>
          <cell r="AU129" t="str">
            <v>Trung tâm Giáo dục - Dạy nghề huyện Quảng Ninh</v>
          </cell>
        </row>
        <row r="130">
          <cell r="B130" t="str">
            <v>Nhà hiệu bộ trường THCS xã Tân Thủy</v>
          </cell>
          <cell r="C130">
            <v>0</v>
          </cell>
          <cell r="D130">
            <v>0</v>
          </cell>
          <cell r="E130" t="str">
            <v>2GDĐT</v>
          </cell>
          <cell r="F130" t="str">
            <v>5KCM</v>
          </cell>
          <cell r="G130" t="str">
            <v>Lệ Thủy</v>
          </cell>
          <cell r="H130">
            <v>2018</v>
          </cell>
          <cell r="I130">
            <v>0</v>
          </cell>
          <cell r="J130">
            <v>2020</v>
          </cell>
          <cell r="K130">
            <v>0</v>
          </cell>
          <cell r="L130">
            <v>0</v>
          </cell>
          <cell r="M130" t="str">
            <v>3934/QĐ-UBND ngày 30/10/2017</v>
          </cell>
          <cell r="N130">
            <v>3600</v>
          </cell>
          <cell r="O130">
            <v>0</v>
          </cell>
          <cell r="P130">
            <v>2700</v>
          </cell>
          <cell r="Q130">
            <v>40</v>
          </cell>
          <cell r="R130">
            <v>0</v>
          </cell>
          <cell r="S130">
            <v>40</v>
          </cell>
          <cell r="T130">
            <v>2700</v>
          </cell>
          <cell r="U130">
            <v>2660</v>
          </cell>
          <cell r="V130">
            <v>798</v>
          </cell>
          <cell r="W130">
            <v>798</v>
          </cell>
          <cell r="X130">
            <v>30</v>
          </cell>
          <cell r="Y130">
            <v>0</v>
          </cell>
          <cell r="Z130">
            <v>798</v>
          </cell>
          <cell r="AA130">
            <v>838</v>
          </cell>
          <cell r="AB130">
            <v>798</v>
          </cell>
          <cell r="AC130">
            <v>838</v>
          </cell>
          <cell r="AD130">
            <v>2700</v>
          </cell>
          <cell r="AE130">
            <v>1862</v>
          </cell>
          <cell r="AF130">
            <v>1862</v>
          </cell>
          <cell r="AG130">
            <v>100</v>
          </cell>
          <cell r="AH130">
            <v>0</v>
          </cell>
          <cell r="AI130">
            <v>1862</v>
          </cell>
          <cell r="AJ130">
            <v>2700</v>
          </cell>
          <cell r="AK130">
            <v>2700</v>
          </cell>
          <cell r="AL130">
            <v>2700</v>
          </cell>
          <cell r="AM130">
            <v>0</v>
          </cell>
          <cell r="AN130" t="str">
            <v>Cập nhật KH 2018-2020, trừ CBĐT</v>
          </cell>
          <cell r="AQ130" t="str">
            <v>Tân Thủy</v>
          </cell>
          <cell r="AR130">
            <v>0</v>
          </cell>
          <cell r="AS130">
            <v>0</v>
          </cell>
          <cell r="AT130" t="str">
            <v>NTM</v>
          </cell>
          <cell r="AU130" t="str">
            <v>UBND xã Tân Thủy</v>
          </cell>
        </row>
        <row r="131">
          <cell r="B131" t="str">
            <v>Trường tiểu học Phú Thủy (6 phòng)</v>
          </cell>
          <cell r="C131">
            <v>0</v>
          </cell>
          <cell r="D131">
            <v>0</v>
          </cell>
          <cell r="E131" t="str">
            <v>2GDĐT</v>
          </cell>
          <cell r="F131" t="str">
            <v>5KCM</v>
          </cell>
          <cell r="G131" t="str">
            <v>Lệ Thủy</v>
          </cell>
          <cell r="H131">
            <v>2018</v>
          </cell>
          <cell r="I131">
            <v>0</v>
          </cell>
          <cell r="J131">
            <v>2020</v>
          </cell>
          <cell r="K131">
            <v>0</v>
          </cell>
          <cell r="L131">
            <v>0</v>
          </cell>
          <cell r="M131" t="str">
            <v>3529/QĐ-UBND ngày 06/10/2017</v>
          </cell>
          <cell r="N131">
            <v>3000</v>
          </cell>
          <cell r="O131">
            <v>0</v>
          </cell>
          <cell r="P131">
            <v>3000</v>
          </cell>
          <cell r="Q131">
            <v>40</v>
          </cell>
          <cell r="R131">
            <v>0</v>
          </cell>
          <cell r="S131">
            <v>40</v>
          </cell>
          <cell r="T131">
            <v>2700</v>
          </cell>
          <cell r="U131">
            <v>2660</v>
          </cell>
          <cell r="V131">
            <v>798</v>
          </cell>
          <cell r="W131">
            <v>798</v>
          </cell>
          <cell r="X131">
            <v>30</v>
          </cell>
          <cell r="Y131">
            <v>0</v>
          </cell>
          <cell r="Z131">
            <v>798</v>
          </cell>
          <cell r="AA131">
            <v>838</v>
          </cell>
          <cell r="AB131">
            <v>798</v>
          </cell>
          <cell r="AC131">
            <v>838</v>
          </cell>
          <cell r="AD131">
            <v>2700</v>
          </cell>
          <cell r="AE131">
            <v>1862</v>
          </cell>
          <cell r="AF131">
            <v>1862</v>
          </cell>
          <cell r="AG131">
            <v>100</v>
          </cell>
          <cell r="AH131">
            <v>0</v>
          </cell>
          <cell r="AI131">
            <v>1862</v>
          </cell>
          <cell r="AJ131">
            <v>2700</v>
          </cell>
          <cell r="AK131">
            <v>2700</v>
          </cell>
          <cell r="AL131">
            <v>2700</v>
          </cell>
          <cell r="AM131">
            <v>0</v>
          </cell>
          <cell r="AN131" t="str">
            <v>Cập nhật KH 2018-2020, trừ CBĐT</v>
          </cell>
          <cell r="AQ131" t="str">
            <v>Phú Thủy</v>
          </cell>
          <cell r="AR131">
            <v>0</v>
          </cell>
          <cell r="AS131">
            <v>0</v>
          </cell>
          <cell r="AT131" t="str">
            <v>NTM</v>
          </cell>
          <cell r="AU131" t="str">
            <v>UBND xã Phú Thủy</v>
          </cell>
        </row>
        <row r="132">
          <cell r="B132" t="str">
            <v>Trường Tiểu học Thanh Thủy (Nhà lớp học 2 tầng 6 phòng) xã Tiến Hóa, huyện Tuyên Hóa</v>
          </cell>
          <cell r="C132">
            <v>0</v>
          </cell>
          <cell r="D132">
            <v>0</v>
          </cell>
          <cell r="E132" t="str">
            <v>2GDĐT</v>
          </cell>
          <cell r="F132" t="str">
            <v>5KCM</v>
          </cell>
          <cell r="G132" t="str">
            <v>Tuyên Hóa</v>
          </cell>
          <cell r="H132">
            <v>2018</v>
          </cell>
          <cell r="I132">
            <v>0</v>
          </cell>
          <cell r="J132">
            <v>2020</v>
          </cell>
          <cell r="K132">
            <v>0</v>
          </cell>
          <cell r="L132" t="str">
            <v>3046/QĐ-UBND ngày 29/10/2015</v>
          </cell>
          <cell r="M132" t="str">
            <v>3645/QĐ-UBND ngày 16/10/2017</v>
          </cell>
          <cell r="N132">
            <v>3000</v>
          </cell>
          <cell r="O132">
            <v>0</v>
          </cell>
          <cell r="P132">
            <v>3000</v>
          </cell>
          <cell r="Q132">
            <v>40</v>
          </cell>
          <cell r="R132">
            <v>0</v>
          </cell>
          <cell r="S132">
            <v>40</v>
          </cell>
          <cell r="T132">
            <v>2700</v>
          </cell>
          <cell r="U132">
            <v>2660</v>
          </cell>
          <cell r="V132">
            <v>798</v>
          </cell>
          <cell r="W132">
            <v>798</v>
          </cell>
          <cell r="X132">
            <v>30</v>
          </cell>
          <cell r="Y132">
            <v>0</v>
          </cell>
          <cell r="Z132">
            <v>798</v>
          </cell>
          <cell r="AA132">
            <v>838</v>
          </cell>
          <cell r="AB132">
            <v>798</v>
          </cell>
          <cell r="AC132">
            <v>838</v>
          </cell>
          <cell r="AD132">
            <v>2700</v>
          </cell>
          <cell r="AE132">
            <v>1862</v>
          </cell>
          <cell r="AF132">
            <v>1862</v>
          </cell>
          <cell r="AG132">
            <v>100</v>
          </cell>
          <cell r="AH132">
            <v>0</v>
          </cell>
          <cell r="AI132">
            <v>1862</v>
          </cell>
          <cell r="AJ132">
            <v>2700</v>
          </cell>
          <cell r="AK132">
            <v>2700</v>
          </cell>
          <cell r="AL132">
            <v>2700</v>
          </cell>
          <cell r="AM132">
            <v>0</v>
          </cell>
          <cell r="AN132" t="str">
            <v>Cập nhật KH 2018-2020, trừ CBĐT</v>
          </cell>
          <cell r="AQ132" t="str">
            <v>Tiến Hóa</v>
          </cell>
          <cell r="AR132">
            <v>0</v>
          </cell>
          <cell r="AS132">
            <v>0</v>
          </cell>
          <cell r="AT132" t="str">
            <v>NTM</v>
          </cell>
          <cell r="AU132" t="str">
            <v>UBND xã Tiến Hóa</v>
          </cell>
        </row>
        <row r="133">
          <cell r="B133" t="str">
            <v>Trường THCS Bắc Dinh Thị trấn nông trường Việt Trung (6 phòng)</v>
          </cell>
          <cell r="C133">
            <v>0</v>
          </cell>
          <cell r="D133">
            <v>0</v>
          </cell>
          <cell r="E133" t="str">
            <v>2GDĐT</v>
          </cell>
          <cell r="F133" t="str">
            <v>5KCM</v>
          </cell>
          <cell r="G133" t="str">
            <v>Bố Trạch</v>
          </cell>
          <cell r="H133">
            <v>2018</v>
          </cell>
          <cell r="I133">
            <v>0</v>
          </cell>
          <cell r="J133">
            <v>2020</v>
          </cell>
          <cell r="K133">
            <v>0</v>
          </cell>
          <cell r="L133">
            <v>0</v>
          </cell>
          <cell r="M133" t="str">
            <v>3944/QĐ-UBND ngày 31/10/2017</v>
          </cell>
          <cell r="N133">
            <v>2722</v>
          </cell>
          <cell r="O133">
            <v>0</v>
          </cell>
          <cell r="P133">
            <v>2722</v>
          </cell>
          <cell r="Q133">
            <v>40</v>
          </cell>
          <cell r="R133">
            <v>0</v>
          </cell>
          <cell r="S133">
            <v>40</v>
          </cell>
          <cell r="T133">
            <v>2700</v>
          </cell>
          <cell r="U133">
            <v>2660</v>
          </cell>
          <cell r="V133">
            <v>798</v>
          </cell>
          <cell r="W133">
            <v>798</v>
          </cell>
          <cell r="X133">
            <v>30</v>
          </cell>
          <cell r="Y133">
            <v>0</v>
          </cell>
          <cell r="Z133">
            <v>798</v>
          </cell>
          <cell r="AA133">
            <v>838</v>
          </cell>
          <cell r="AB133">
            <v>798</v>
          </cell>
          <cell r="AC133">
            <v>838</v>
          </cell>
          <cell r="AD133">
            <v>2700</v>
          </cell>
          <cell r="AE133">
            <v>1862</v>
          </cell>
          <cell r="AF133">
            <v>1862</v>
          </cell>
          <cell r="AG133">
            <v>100</v>
          </cell>
          <cell r="AH133">
            <v>0</v>
          </cell>
          <cell r="AI133">
            <v>1862</v>
          </cell>
          <cell r="AJ133">
            <v>2700</v>
          </cell>
          <cell r="AK133">
            <v>2700</v>
          </cell>
          <cell r="AL133">
            <v>2700</v>
          </cell>
          <cell r="AM133">
            <v>0</v>
          </cell>
          <cell r="AN133">
            <v>0</v>
          </cell>
          <cell r="AQ133" t="str">
            <v>NT Việt Trung</v>
          </cell>
          <cell r="AR133">
            <v>0</v>
          </cell>
          <cell r="AS133">
            <v>0</v>
          </cell>
          <cell r="AT133">
            <v>0</v>
          </cell>
          <cell r="AU133" t="str">
            <v>UBND Thị trấn Nông trường Việt Trung</v>
          </cell>
        </row>
        <row r="134">
          <cell r="B134" t="str">
            <v>Nhà lớp học 2 tầng Trường mầm non xã Quảng Văn</v>
          </cell>
          <cell r="C134">
            <v>0</v>
          </cell>
          <cell r="D134">
            <v>0</v>
          </cell>
          <cell r="E134" t="str">
            <v>2GDĐT</v>
          </cell>
          <cell r="F134" t="str">
            <v>5KCM</v>
          </cell>
          <cell r="G134" t="str">
            <v>Ba Đồn</v>
          </cell>
          <cell r="H134">
            <v>2018</v>
          </cell>
          <cell r="I134">
            <v>0</v>
          </cell>
          <cell r="J134">
            <v>2020</v>
          </cell>
          <cell r="K134">
            <v>0</v>
          </cell>
          <cell r="L134" t="str">
            <v>2822/QĐ-UBND ngày 13/10/2015</v>
          </cell>
          <cell r="M134" t="str">
            <v>3429/QĐ-UBND ngày 29/9/2017</v>
          </cell>
          <cell r="N134">
            <v>4800</v>
          </cell>
          <cell r="O134">
            <v>0</v>
          </cell>
          <cell r="P134">
            <v>4800</v>
          </cell>
          <cell r="Q134">
            <v>40</v>
          </cell>
          <cell r="R134">
            <v>0</v>
          </cell>
          <cell r="S134">
            <v>40</v>
          </cell>
          <cell r="T134">
            <v>4320</v>
          </cell>
          <cell r="U134">
            <v>4280</v>
          </cell>
          <cell r="V134">
            <v>1284</v>
          </cell>
          <cell r="W134">
            <v>1284</v>
          </cell>
          <cell r="X134">
            <v>30</v>
          </cell>
          <cell r="Y134">
            <v>0</v>
          </cell>
          <cell r="Z134">
            <v>1284</v>
          </cell>
          <cell r="AA134">
            <v>1324</v>
          </cell>
          <cell r="AB134">
            <v>1284</v>
          </cell>
          <cell r="AC134">
            <v>1324</v>
          </cell>
          <cell r="AD134">
            <v>4320</v>
          </cell>
          <cell r="AE134">
            <v>2996</v>
          </cell>
          <cell r="AF134">
            <v>1498</v>
          </cell>
          <cell r="AG134">
            <v>50</v>
          </cell>
          <cell r="AH134">
            <v>0</v>
          </cell>
          <cell r="AI134">
            <v>1498</v>
          </cell>
          <cell r="AJ134">
            <v>2822</v>
          </cell>
          <cell r="AK134">
            <v>2822</v>
          </cell>
          <cell r="AL134">
            <v>4320</v>
          </cell>
          <cell r="AM134">
            <v>1498</v>
          </cell>
          <cell r="AN134" t="str">
            <v>Cập nhật KH 2018-2020, trừ CBĐT</v>
          </cell>
          <cell r="AQ134" t="str">
            <v>Quảng Văn</v>
          </cell>
          <cell r="AR134">
            <v>0</v>
          </cell>
          <cell r="AS134" t="str">
            <v>bãi ngang</v>
          </cell>
          <cell r="AT134" t="str">
            <v>NTM</v>
          </cell>
          <cell r="AU134" t="str">
            <v>UBND xã Quảng Văn</v>
          </cell>
        </row>
        <row r="135">
          <cell r="B135" t="str">
            <v>Trường Mầm non Quảng Xuân (6 phòng)</v>
          </cell>
          <cell r="C135">
            <v>0</v>
          </cell>
          <cell r="D135">
            <v>0</v>
          </cell>
          <cell r="E135" t="str">
            <v>2GDĐT</v>
          </cell>
          <cell r="F135" t="str">
            <v>5KCM</v>
          </cell>
          <cell r="G135" t="str">
            <v>Quảng Trạch</v>
          </cell>
          <cell r="H135">
            <v>2018</v>
          </cell>
          <cell r="I135">
            <v>0</v>
          </cell>
          <cell r="J135">
            <v>2020</v>
          </cell>
          <cell r="K135">
            <v>0</v>
          </cell>
          <cell r="L135" t="str">
            <v>2985/QĐ-UBND ngày 26/10/2015</v>
          </cell>
          <cell r="M135" t="str">
            <v>3118/QĐ-UBND ngày 05/9/2017</v>
          </cell>
          <cell r="N135">
            <v>4784</v>
          </cell>
          <cell r="O135">
            <v>0</v>
          </cell>
          <cell r="P135">
            <v>4784</v>
          </cell>
          <cell r="Q135">
            <v>40</v>
          </cell>
          <cell r="R135">
            <v>0</v>
          </cell>
          <cell r="S135">
            <v>40</v>
          </cell>
          <cell r="T135">
            <v>4320</v>
          </cell>
          <cell r="U135">
            <v>4280</v>
          </cell>
          <cell r="V135">
            <v>1284</v>
          </cell>
          <cell r="W135">
            <v>1284</v>
          </cell>
          <cell r="X135">
            <v>30</v>
          </cell>
          <cell r="Y135">
            <v>0</v>
          </cell>
          <cell r="Z135">
            <v>1284</v>
          </cell>
          <cell r="AA135">
            <v>1324</v>
          </cell>
          <cell r="AB135">
            <v>1284</v>
          </cell>
          <cell r="AC135">
            <v>1324</v>
          </cell>
          <cell r="AD135">
            <v>4320</v>
          </cell>
          <cell r="AE135">
            <v>2996</v>
          </cell>
          <cell r="AF135">
            <v>1498</v>
          </cell>
          <cell r="AG135">
            <v>50</v>
          </cell>
          <cell r="AH135">
            <v>0</v>
          </cell>
          <cell r="AI135">
            <v>1498</v>
          </cell>
          <cell r="AJ135">
            <v>2822</v>
          </cell>
          <cell r="AK135">
            <v>2822</v>
          </cell>
          <cell r="AL135">
            <v>4320</v>
          </cell>
          <cell r="AM135">
            <v>1498</v>
          </cell>
          <cell r="AN135" t="str">
            <v>Cập nhật KH 2018-2020, trừ CBĐT</v>
          </cell>
          <cell r="AQ135" t="str">
            <v>Quảng Xuân</v>
          </cell>
          <cell r="AR135">
            <v>0</v>
          </cell>
          <cell r="AS135">
            <v>0</v>
          </cell>
          <cell r="AT135" t="str">
            <v>NTM</v>
          </cell>
          <cell r="AU135" t="str">
            <v>UBND xã Quảng Xuân</v>
          </cell>
        </row>
        <row r="136">
          <cell r="B136" t="str">
            <v>Xây dựng 8 phòng học 2 tầng Trường THCS Cự Nẫm</v>
          </cell>
          <cell r="C136">
            <v>0</v>
          </cell>
          <cell r="D136">
            <v>0</v>
          </cell>
          <cell r="E136" t="str">
            <v>2GDĐT</v>
          </cell>
          <cell r="F136" t="str">
            <v>5KCM</v>
          </cell>
          <cell r="G136" t="str">
            <v>Bố Trạch</v>
          </cell>
          <cell r="H136">
            <v>2018</v>
          </cell>
          <cell r="I136">
            <v>0</v>
          </cell>
          <cell r="J136">
            <v>2020</v>
          </cell>
          <cell r="K136">
            <v>0</v>
          </cell>
          <cell r="L136">
            <v>0</v>
          </cell>
          <cell r="M136" t="str">
            <v>3859/QĐ-UBND ngày 30/10/2017</v>
          </cell>
          <cell r="N136">
            <v>4000</v>
          </cell>
          <cell r="O136">
            <v>0</v>
          </cell>
          <cell r="P136">
            <v>2400</v>
          </cell>
          <cell r="Q136">
            <v>0</v>
          </cell>
          <cell r="R136">
            <v>0</v>
          </cell>
          <cell r="S136">
            <v>0</v>
          </cell>
          <cell r="T136">
            <v>2400</v>
          </cell>
          <cell r="U136">
            <v>2400</v>
          </cell>
          <cell r="V136">
            <v>1200</v>
          </cell>
          <cell r="W136">
            <v>1200</v>
          </cell>
          <cell r="X136">
            <v>50</v>
          </cell>
          <cell r="Y136">
            <v>0</v>
          </cell>
          <cell r="Z136">
            <v>1200</v>
          </cell>
          <cell r="AA136">
            <v>1200</v>
          </cell>
          <cell r="AB136">
            <v>1200</v>
          </cell>
          <cell r="AC136">
            <v>1200</v>
          </cell>
          <cell r="AD136">
            <v>2400</v>
          </cell>
          <cell r="AE136">
            <v>1200</v>
          </cell>
          <cell r="AF136">
            <v>1200</v>
          </cell>
          <cell r="AG136">
            <v>100</v>
          </cell>
          <cell r="AH136">
            <v>0</v>
          </cell>
          <cell r="AI136">
            <v>1200</v>
          </cell>
          <cell r="AJ136">
            <v>2400</v>
          </cell>
          <cell r="AK136">
            <v>2400</v>
          </cell>
          <cell r="AL136">
            <v>2400</v>
          </cell>
          <cell r="AM136">
            <v>0</v>
          </cell>
          <cell r="AN136">
            <v>0</v>
          </cell>
          <cell r="AQ136" t="str">
            <v>Cự Nẫm</v>
          </cell>
          <cell r="AR136">
            <v>0</v>
          </cell>
          <cell r="AS136">
            <v>0</v>
          </cell>
          <cell r="AT136" t="str">
            <v>NTM</v>
          </cell>
          <cell r="AU136" t="str">
            <v>UBND xã Cự Nẫm</v>
          </cell>
        </row>
        <row r="137">
          <cell r="B137" t="str">
            <v>Nhà lớp học 2 tầng 6 phòng Trường THCS xã Võ Ninh</v>
          </cell>
          <cell r="C137">
            <v>0</v>
          </cell>
          <cell r="D137">
            <v>0</v>
          </cell>
          <cell r="E137" t="str">
            <v>2GDĐT</v>
          </cell>
          <cell r="F137" t="str">
            <v>5KCM</v>
          </cell>
          <cell r="G137" t="str">
            <v>Quảng Ninh</v>
          </cell>
          <cell r="H137">
            <v>2018</v>
          </cell>
          <cell r="I137">
            <v>0</v>
          </cell>
          <cell r="J137">
            <v>2020</v>
          </cell>
          <cell r="K137">
            <v>0</v>
          </cell>
          <cell r="L137">
            <v>0</v>
          </cell>
          <cell r="M137" t="str">
            <v>3930/QĐ-UBND ngày 30/10/2017</v>
          </cell>
          <cell r="N137">
            <v>3000</v>
          </cell>
          <cell r="O137">
            <v>0</v>
          </cell>
          <cell r="P137">
            <v>3000</v>
          </cell>
          <cell r="Q137">
            <v>40</v>
          </cell>
          <cell r="R137">
            <v>0</v>
          </cell>
          <cell r="S137">
            <v>40</v>
          </cell>
          <cell r="T137">
            <v>2700</v>
          </cell>
          <cell r="U137">
            <v>2660</v>
          </cell>
          <cell r="V137">
            <v>798</v>
          </cell>
          <cell r="W137">
            <v>798</v>
          </cell>
          <cell r="X137">
            <v>30</v>
          </cell>
          <cell r="Y137">
            <v>0</v>
          </cell>
          <cell r="Z137">
            <v>798</v>
          </cell>
          <cell r="AA137">
            <v>838</v>
          </cell>
          <cell r="AB137">
            <v>798</v>
          </cell>
          <cell r="AC137">
            <v>838</v>
          </cell>
          <cell r="AD137">
            <v>2700</v>
          </cell>
          <cell r="AE137">
            <v>1862</v>
          </cell>
          <cell r="AF137">
            <v>1862</v>
          </cell>
          <cell r="AG137">
            <v>100</v>
          </cell>
          <cell r="AH137">
            <v>0</v>
          </cell>
          <cell r="AI137">
            <v>1862</v>
          </cell>
          <cell r="AJ137">
            <v>2700</v>
          </cell>
          <cell r="AK137">
            <v>2700</v>
          </cell>
          <cell r="AL137">
            <v>2700</v>
          </cell>
          <cell r="AM137">
            <v>0</v>
          </cell>
          <cell r="AN137" t="str">
            <v>Cập nhật KH 2018-2020, trừ CBĐT</v>
          </cell>
          <cell r="AQ137" t="str">
            <v>Võ Ninh</v>
          </cell>
          <cell r="AR137">
            <v>0</v>
          </cell>
          <cell r="AS137">
            <v>0</v>
          </cell>
          <cell r="AT137" t="str">
            <v>NTM</v>
          </cell>
          <cell r="AU137" t="str">
            <v>UBND xã Võ Ninh</v>
          </cell>
        </row>
        <row r="138">
          <cell r="B138" t="str">
            <v>Trường Tiểu học số 1 Quảng Phong (8 phòng)</v>
          </cell>
          <cell r="C138">
            <v>0</v>
          </cell>
          <cell r="D138">
            <v>0</v>
          </cell>
          <cell r="E138" t="str">
            <v>2GDĐT</v>
          </cell>
          <cell r="F138" t="str">
            <v>5KCM</v>
          </cell>
          <cell r="G138" t="str">
            <v>Ba Đồn</v>
          </cell>
          <cell r="H138">
            <v>2018</v>
          </cell>
          <cell r="I138">
            <v>0</v>
          </cell>
          <cell r="J138">
            <v>2020</v>
          </cell>
          <cell r="K138">
            <v>0</v>
          </cell>
          <cell r="L138" t="str">
            <v>3086/QĐ-UBND ngày 30/10/2015</v>
          </cell>
          <cell r="M138" t="str">
            <v>3769/QĐ-UBND ngày 25/10/2007</v>
          </cell>
          <cell r="N138">
            <v>4000</v>
          </cell>
          <cell r="O138">
            <v>0</v>
          </cell>
          <cell r="P138">
            <v>4000</v>
          </cell>
          <cell r="Q138">
            <v>40</v>
          </cell>
          <cell r="R138">
            <v>0</v>
          </cell>
          <cell r="S138">
            <v>40</v>
          </cell>
          <cell r="T138">
            <v>3600</v>
          </cell>
          <cell r="U138">
            <v>3560</v>
          </cell>
          <cell r="V138">
            <v>1068</v>
          </cell>
          <cell r="W138">
            <v>1068</v>
          </cell>
          <cell r="X138">
            <v>30</v>
          </cell>
          <cell r="Y138">
            <v>0</v>
          </cell>
          <cell r="Z138">
            <v>1068</v>
          </cell>
          <cell r="AA138">
            <v>1108</v>
          </cell>
          <cell r="AB138">
            <v>1068</v>
          </cell>
          <cell r="AC138">
            <v>1108</v>
          </cell>
          <cell r="AD138">
            <v>3600</v>
          </cell>
          <cell r="AE138">
            <v>2492</v>
          </cell>
          <cell r="AF138">
            <v>1246</v>
          </cell>
          <cell r="AG138">
            <v>50</v>
          </cell>
          <cell r="AH138">
            <v>0</v>
          </cell>
          <cell r="AI138">
            <v>1246</v>
          </cell>
          <cell r="AJ138">
            <v>2354</v>
          </cell>
          <cell r="AK138">
            <v>2354</v>
          </cell>
          <cell r="AL138">
            <v>3600</v>
          </cell>
          <cell r="AM138">
            <v>1246</v>
          </cell>
          <cell r="AN138" t="str">
            <v>Cập nhật KH 2018-2020, trừ CBĐT</v>
          </cell>
          <cell r="AQ138" t="str">
            <v>Quảng Phong</v>
          </cell>
          <cell r="AR138">
            <v>0</v>
          </cell>
          <cell r="AS138">
            <v>0</v>
          </cell>
          <cell r="AU138" t="str">
            <v>UBND phường Quảng Phong</v>
          </cell>
        </row>
        <row r="139">
          <cell r="B139" t="str">
            <v>Nhà lớp học 2 tầng 6 phòng Trường Tiểu học xã Hàm Ninh</v>
          </cell>
          <cell r="C139">
            <v>0</v>
          </cell>
          <cell r="D139">
            <v>0</v>
          </cell>
          <cell r="E139" t="str">
            <v>2GDĐT</v>
          </cell>
          <cell r="F139" t="str">
            <v>5KCM</v>
          </cell>
          <cell r="G139" t="str">
            <v>Quảng Ninh</v>
          </cell>
          <cell r="H139">
            <v>2018</v>
          </cell>
          <cell r="I139">
            <v>0</v>
          </cell>
          <cell r="J139">
            <v>2020</v>
          </cell>
          <cell r="K139">
            <v>0</v>
          </cell>
          <cell r="L139">
            <v>0</v>
          </cell>
          <cell r="M139" t="str">
            <v>3830a/QĐ-UBND ngày 30/10/2017</v>
          </cell>
          <cell r="N139">
            <v>3000</v>
          </cell>
          <cell r="O139">
            <v>0</v>
          </cell>
          <cell r="P139">
            <v>3000</v>
          </cell>
          <cell r="Q139">
            <v>40</v>
          </cell>
          <cell r="R139">
            <v>0</v>
          </cell>
          <cell r="S139">
            <v>40</v>
          </cell>
          <cell r="T139">
            <v>2700</v>
          </cell>
          <cell r="U139">
            <v>2660</v>
          </cell>
          <cell r="V139">
            <v>798</v>
          </cell>
          <cell r="W139">
            <v>798</v>
          </cell>
          <cell r="X139">
            <v>30</v>
          </cell>
          <cell r="Y139">
            <v>0</v>
          </cell>
          <cell r="Z139">
            <v>798</v>
          </cell>
          <cell r="AA139">
            <v>838</v>
          </cell>
          <cell r="AB139">
            <v>798</v>
          </cell>
          <cell r="AC139">
            <v>838</v>
          </cell>
          <cell r="AD139">
            <v>2700</v>
          </cell>
          <cell r="AE139">
            <v>1862</v>
          </cell>
          <cell r="AF139">
            <v>1862</v>
          </cell>
          <cell r="AG139">
            <v>100</v>
          </cell>
          <cell r="AH139">
            <v>0</v>
          </cell>
          <cell r="AI139">
            <v>1862</v>
          </cell>
          <cell r="AJ139">
            <v>2700</v>
          </cell>
          <cell r="AK139">
            <v>2700</v>
          </cell>
          <cell r="AL139">
            <v>2700</v>
          </cell>
          <cell r="AM139">
            <v>0</v>
          </cell>
          <cell r="AN139" t="str">
            <v>Cập nhật KH 2018-2020, trừ CBĐT</v>
          </cell>
          <cell r="AQ139" t="str">
            <v>Hàm Ninh</v>
          </cell>
          <cell r="AR139">
            <v>0</v>
          </cell>
          <cell r="AS139">
            <v>0</v>
          </cell>
          <cell r="AT139" t="str">
            <v>NTM</v>
          </cell>
          <cell r="AU139" t="str">
            <v>UBND xã Hàm Ninh</v>
          </cell>
        </row>
        <row r="140">
          <cell r="B140" t="str">
            <v>Nhà lớp học 2 tầng 8 phòng Trường THCS Quảng Long</v>
          </cell>
          <cell r="C140">
            <v>0</v>
          </cell>
          <cell r="D140">
            <v>0</v>
          </cell>
          <cell r="E140" t="str">
            <v>2GDĐT</v>
          </cell>
          <cell r="F140" t="str">
            <v>5KCM</v>
          </cell>
          <cell r="G140" t="str">
            <v>Ba Đồn</v>
          </cell>
          <cell r="H140">
            <v>2018</v>
          </cell>
          <cell r="I140">
            <v>0</v>
          </cell>
          <cell r="J140">
            <v>2020</v>
          </cell>
          <cell r="K140">
            <v>0</v>
          </cell>
          <cell r="L140" t="str">
            <v>3631a/QĐ-UBND ngày 10/11/2016</v>
          </cell>
          <cell r="M140" t="str">
            <v>3566/QĐ-UBND ngày 09/7/2017</v>
          </cell>
          <cell r="N140">
            <v>4169</v>
          </cell>
          <cell r="O140">
            <v>0</v>
          </cell>
          <cell r="P140">
            <v>4169</v>
          </cell>
          <cell r="Q140">
            <v>40</v>
          </cell>
          <cell r="R140">
            <v>0</v>
          </cell>
          <cell r="S140">
            <v>40</v>
          </cell>
          <cell r="T140">
            <v>3780</v>
          </cell>
          <cell r="U140">
            <v>3740</v>
          </cell>
          <cell r="V140">
            <v>1122</v>
          </cell>
          <cell r="W140">
            <v>1122</v>
          </cell>
          <cell r="X140">
            <v>30</v>
          </cell>
          <cell r="Y140">
            <v>0</v>
          </cell>
          <cell r="Z140">
            <v>1122</v>
          </cell>
          <cell r="AA140">
            <v>1162</v>
          </cell>
          <cell r="AB140">
            <v>1122</v>
          </cell>
          <cell r="AC140">
            <v>1162</v>
          </cell>
          <cell r="AD140">
            <v>3780</v>
          </cell>
          <cell r="AE140">
            <v>2618</v>
          </cell>
          <cell r="AF140">
            <v>1309</v>
          </cell>
          <cell r="AG140">
            <v>50</v>
          </cell>
          <cell r="AH140">
            <v>0</v>
          </cell>
          <cell r="AI140">
            <v>1309</v>
          </cell>
          <cell r="AJ140">
            <v>2471</v>
          </cell>
          <cell r="AK140">
            <v>2471</v>
          </cell>
          <cell r="AL140">
            <v>3780</v>
          </cell>
          <cell r="AM140">
            <v>1309</v>
          </cell>
          <cell r="AN140">
            <v>0</v>
          </cell>
          <cell r="AQ140" t="str">
            <v>Quảng Long</v>
          </cell>
          <cell r="AR140">
            <v>0</v>
          </cell>
          <cell r="AS140">
            <v>0</v>
          </cell>
          <cell r="AT140">
            <v>0</v>
          </cell>
          <cell r="AU140" t="str">
            <v>UBND phường Quảng Long</v>
          </cell>
        </row>
        <row r="141">
          <cell r="B141" t="str">
            <v xml:space="preserve">Xây dựng nhà lớp học trường Mầm non xã Phù Hóa </v>
          </cell>
          <cell r="C141">
            <v>0</v>
          </cell>
          <cell r="D141">
            <v>0</v>
          </cell>
          <cell r="E141" t="str">
            <v>2GDĐT</v>
          </cell>
          <cell r="F141" t="str">
            <v>5KCM</v>
          </cell>
          <cell r="G141" t="str">
            <v>Quảng Trạch</v>
          </cell>
          <cell r="H141">
            <v>2018</v>
          </cell>
          <cell r="I141">
            <v>0</v>
          </cell>
          <cell r="J141">
            <v>2020</v>
          </cell>
          <cell r="K141">
            <v>0</v>
          </cell>
          <cell r="L141" t="str">
            <v>3686/QĐ-UBND ngày 16/11/2016</v>
          </cell>
          <cell r="M141" t="str">
            <v>3845/QĐ-UBND ngày 30/10/2017</v>
          </cell>
          <cell r="N141">
            <v>4500</v>
          </cell>
          <cell r="O141">
            <v>0</v>
          </cell>
          <cell r="P141">
            <v>4500</v>
          </cell>
          <cell r="Q141">
            <v>0</v>
          </cell>
          <cell r="R141">
            <v>0</v>
          </cell>
          <cell r="S141">
            <v>0</v>
          </cell>
          <cell r="T141">
            <v>4050</v>
          </cell>
          <cell r="U141">
            <v>4050</v>
          </cell>
          <cell r="V141">
            <v>1215</v>
          </cell>
          <cell r="W141">
            <v>1215</v>
          </cell>
          <cell r="X141">
            <v>30</v>
          </cell>
          <cell r="Y141">
            <v>0</v>
          </cell>
          <cell r="Z141">
            <v>1215</v>
          </cell>
          <cell r="AA141">
            <v>1215</v>
          </cell>
          <cell r="AB141">
            <v>1215</v>
          </cell>
          <cell r="AC141">
            <v>1215</v>
          </cell>
          <cell r="AD141">
            <v>4050</v>
          </cell>
          <cell r="AE141">
            <v>2835</v>
          </cell>
          <cell r="AF141">
            <v>1417.5</v>
          </cell>
          <cell r="AG141">
            <v>50</v>
          </cell>
          <cell r="AH141">
            <v>0</v>
          </cell>
          <cell r="AI141">
            <v>1417.5</v>
          </cell>
          <cell r="AJ141">
            <v>2632.5</v>
          </cell>
          <cell r="AK141">
            <v>2632.5</v>
          </cell>
          <cell r="AL141">
            <v>4050</v>
          </cell>
          <cell r="AM141">
            <v>1417.5</v>
          </cell>
          <cell r="AN141">
            <v>0</v>
          </cell>
          <cell r="AQ141" t="str">
            <v>Phù Hóa</v>
          </cell>
          <cell r="AR141">
            <v>0</v>
          </cell>
          <cell r="AS141" t="str">
            <v>bãi ngang</v>
          </cell>
          <cell r="AT141" t="str">
            <v>NTM</v>
          </cell>
          <cell r="AU141" t="str">
            <v>UBND xã Phù Hóa</v>
          </cell>
        </row>
        <row r="142">
          <cell r="B142" t="str">
            <v>Trường MN (khu vực Liên Hòa) xã Nam Trạch, huyện Bố Trạch</v>
          </cell>
          <cell r="C142">
            <v>0</v>
          </cell>
          <cell r="D142">
            <v>0</v>
          </cell>
          <cell r="E142" t="str">
            <v>2GDĐT</v>
          </cell>
          <cell r="F142" t="str">
            <v>5KCM</v>
          </cell>
          <cell r="G142" t="str">
            <v>Bố Trạch</v>
          </cell>
          <cell r="H142">
            <v>2018</v>
          </cell>
          <cell r="I142">
            <v>0</v>
          </cell>
          <cell r="J142">
            <v>2020</v>
          </cell>
          <cell r="K142">
            <v>0</v>
          </cell>
          <cell r="L142" t="str">
            <v>3563/QĐ-UBND ngày 04/11/2016</v>
          </cell>
          <cell r="M142" t="str">
            <v>3947/QĐ-UB ND ngày 31/10/2017</v>
          </cell>
          <cell r="N142">
            <v>3200</v>
          </cell>
          <cell r="O142">
            <v>0</v>
          </cell>
          <cell r="P142">
            <v>3200</v>
          </cell>
          <cell r="Q142">
            <v>40</v>
          </cell>
          <cell r="R142">
            <v>0</v>
          </cell>
          <cell r="S142">
            <v>40</v>
          </cell>
          <cell r="T142">
            <v>2880</v>
          </cell>
          <cell r="U142">
            <v>2840</v>
          </cell>
          <cell r="V142">
            <v>852</v>
          </cell>
          <cell r="W142">
            <v>852</v>
          </cell>
          <cell r="X142">
            <v>30</v>
          </cell>
          <cell r="Y142">
            <v>0</v>
          </cell>
          <cell r="Z142">
            <v>852</v>
          </cell>
          <cell r="AA142">
            <v>892</v>
          </cell>
          <cell r="AB142">
            <v>852</v>
          </cell>
          <cell r="AC142">
            <v>892</v>
          </cell>
          <cell r="AD142">
            <v>2880</v>
          </cell>
          <cell r="AE142">
            <v>1988</v>
          </cell>
          <cell r="AF142">
            <v>1988</v>
          </cell>
          <cell r="AG142">
            <v>100</v>
          </cell>
          <cell r="AH142">
            <v>0</v>
          </cell>
          <cell r="AI142">
            <v>1988</v>
          </cell>
          <cell r="AJ142">
            <v>2880</v>
          </cell>
          <cell r="AK142">
            <v>2880</v>
          </cell>
          <cell r="AL142">
            <v>2880</v>
          </cell>
          <cell r="AM142">
            <v>0</v>
          </cell>
          <cell r="AN142" t="str">
            <v>Cập nhật KH 2018-2020, trừ CBĐT</v>
          </cell>
          <cell r="AQ142" t="str">
            <v>Nam Trạch</v>
          </cell>
          <cell r="AR142">
            <v>0</v>
          </cell>
          <cell r="AS142">
            <v>0</v>
          </cell>
          <cell r="AT142" t="str">
            <v>NTM</v>
          </cell>
          <cell r="AU142" t="str">
            <v>UBND xã Nam Trạch</v>
          </cell>
        </row>
        <row r="143">
          <cell r="B143" t="str">
            <v>Nhà lớp học 2 tầng 6 phòng Trường MN Thị trấn Nông trường Lệ Ninh</v>
          </cell>
          <cell r="C143">
            <v>0</v>
          </cell>
          <cell r="D143">
            <v>0</v>
          </cell>
          <cell r="E143" t="str">
            <v>2GDĐT</v>
          </cell>
          <cell r="F143" t="str">
            <v>5KCM</v>
          </cell>
          <cell r="G143" t="str">
            <v>Lệ Thủy</v>
          </cell>
          <cell r="H143">
            <v>2018</v>
          </cell>
          <cell r="I143">
            <v>0</v>
          </cell>
          <cell r="J143">
            <v>2020</v>
          </cell>
          <cell r="K143">
            <v>0</v>
          </cell>
          <cell r="L143">
            <v>0</v>
          </cell>
          <cell r="M143" t="str">
            <v>3397/QĐ-UBND ngày 27/9/2017</v>
          </cell>
          <cell r="N143">
            <v>4800</v>
          </cell>
          <cell r="O143">
            <v>0</v>
          </cell>
          <cell r="P143">
            <v>4800</v>
          </cell>
          <cell r="Q143">
            <v>0</v>
          </cell>
          <cell r="R143">
            <v>0</v>
          </cell>
          <cell r="S143">
            <v>0</v>
          </cell>
          <cell r="T143">
            <v>4320</v>
          </cell>
          <cell r="U143">
            <v>4320</v>
          </cell>
          <cell r="V143">
            <v>1296</v>
          </cell>
          <cell r="W143">
            <v>1296</v>
          </cell>
          <cell r="X143">
            <v>30</v>
          </cell>
          <cell r="Y143">
            <v>0</v>
          </cell>
          <cell r="Z143">
            <v>1296</v>
          </cell>
          <cell r="AA143">
            <v>1296</v>
          </cell>
          <cell r="AB143">
            <v>1296</v>
          </cell>
          <cell r="AC143">
            <v>1296</v>
          </cell>
          <cell r="AD143">
            <v>4320</v>
          </cell>
          <cell r="AE143">
            <v>3024</v>
          </cell>
          <cell r="AF143">
            <v>1512</v>
          </cell>
          <cell r="AG143">
            <v>50</v>
          </cell>
          <cell r="AH143">
            <v>959</v>
          </cell>
          <cell r="AI143">
            <v>2471</v>
          </cell>
          <cell r="AJ143">
            <v>3767</v>
          </cell>
          <cell r="AK143">
            <v>3767</v>
          </cell>
          <cell r="AL143">
            <v>4320</v>
          </cell>
          <cell r="AM143">
            <v>553</v>
          </cell>
          <cell r="AN143">
            <v>0</v>
          </cell>
          <cell r="AQ143" t="str">
            <v>NT Lệ Ninh</v>
          </cell>
          <cell r="AR143">
            <v>0</v>
          </cell>
          <cell r="AS143">
            <v>0</v>
          </cell>
          <cell r="AT143" t="str">
            <v>NTM</v>
          </cell>
          <cell r="AU143" t="str">
            <v>UBND Thị trấn Nông trường Lệ Ninh</v>
          </cell>
        </row>
        <row r="144">
          <cell r="B144" t="str">
            <v>Trường THCS xã Quảng Lộc</v>
          </cell>
          <cell r="C144">
            <v>0</v>
          </cell>
          <cell r="D144">
            <v>0</v>
          </cell>
          <cell r="E144" t="str">
            <v>2GDĐT</v>
          </cell>
          <cell r="F144" t="str">
            <v>5KCM</v>
          </cell>
          <cell r="G144" t="str">
            <v>Ba Đồn</v>
          </cell>
          <cell r="H144">
            <v>2018</v>
          </cell>
          <cell r="I144">
            <v>0</v>
          </cell>
          <cell r="J144">
            <v>2020</v>
          </cell>
          <cell r="K144">
            <v>0</v>
          </cell>
          <cell r="L144" t="str">
            <v>3710/QĐ-UBND ngày 18/11/2016</v>
          </cell>
          <cell r="M144" t="str">
            <v>3646/QĐ-UBND ngày 16/10/2017</v>
          </cell>
          <cell r="N144">
            <v>2981</v>
          </cell>
          <cell r="O144">
            <v>0</v>
          </cell>
          <cell r="P144">
            <v>2981</v>
          </cell>
          <cell r="Q144">
            <v>40</v>
          </cell>
          <cell r="R144">
            <v>0</v>
          </cell>
          <cell r="S144">
            <v>40</v>
          </cell>
          <cell r="T144">
            <v>2700</v>
          </cell>
          <cell r="U144">
            <v>2660</v>
          </cell>
          <cell r="V144">
            <v>798</v>
          </cell>
          <cell r="W144">
            <v>798</v>
          </cell>
          <cell r="X144">
            <v>30</v>
          </cell>
          <cell r="Y144">
            <v>0</v>
          </cell>
          <cell r="Z144">
            <v>798</v>
          </cell>
          <cell r="AA144">
            <v>838</v>
          </cell>
          <cell r="AB144">
            <v>798</v>
          </cell>
          <cell r="AC144">
            <v>838</v>
          </cell>
          <cell r="AD144">
            <v>2700</v>
          </cell>
          <cell r="AE144">
            <v>1862</v>
          </cell>
          <cell r="AF144">
            <v>1862</v>
          </cell>
          <cell r="AG144">
            <v>100</v>
          </cell>
          <cell r="AH144">
            <v>0</v>
          </cell>
          <cell r="AI144">
            <v>1862</v>
          </cell>
          <cell r="AJ144">
            <v>2700</v>
          </cell>
          <cell r="AK144">
            <v>2700</v>
          </cell>
          <cell r="AL144">
            <v>2700</v>
          </cell>
          <cell r="AM144">
            <v>0</v>
          </cell>
          <cell r="AN144" t="str">
            <v>Cập nhật KH 2018-2020, trừ CBĐT</v>
          </cell>
          <cell r="AQ144" t="str">
            <v>Quảng Lộc</v>
          </cell>
          <cell r="AR144">
            <v>0</v>
          </cell>
          <cell r="AS144">
            <v>0</v>
          </cell>
          <cell r="AT144" t="str">
            <v>NTM</v>
          </cell>
          <cell r="AU144" t="str">
            <v>UBND xã Quảng Lộc</v>
          </cell>
        </row>
        <row r="145">
          <cell r="B145" t="str">
            <v>Nhà lớp học 6 phòng 2 tầng Trường THCS Quảng Thạch</v>
          </cell>
          <cell r="C145">
            <v>0</v>
          </cell>
          <cell r="D145">
            <v>0</v>
          </cell>
          <cell r="E145" t="str">
            <v xml:space="preserve"> </v>
          </cell>
          <cell r="F145" t="str">
            <v>5KCM</v>
          </cell>
          <cell r="G145" t="str">
            <v>Quảng Trạch</v>
          </cell>
          <cell r="H145">
            <v>2018</v>
          </cell>
          <cell r="I145">
            <v>0</v>
          </cell>
          <cell r="J145">
            <v>2020</v>
          </cell>
          <cell r="K145">
            <v>0</v>
          </cell>
          <cell r="L145" t="str">
            <v>3715/QĐ-UBND ngày 18/11/2016</v>
          </cell>
          <cell r="M145" t="str">
            <v>3926/QĐ-UBND ngày 30/10/2017</v>
          </cell>
          <cell r="N145">
            <v>3000</v>
          </cell>
          <cell r="O145">
            <v>0</v>
          </cell>
          <cell r="P145">
            <v>3000</v>
          </cell>
          <cell r="Q145">
            <v>0</v>
          </cell>
          <cell r="R145">
            <v>0</v>
          </cell>
          <cell r="S145">
            <v>0</v>
          </cell>
          <cell r="T145">
            <v>2700</v>
          </cell>
          <cell r="U145">
            <v>2700</v>
          </cell>
          <cell r="V145">
            <v>810</v>
          </cell>
          <cell r="W145">
            <v>810</v>
          </cell>
          <cell r="X145">
            <v>30</v>
          </cell>
          <cell r="Y145">
            <v>0</v>
          </cell>
          <cell r="Z145">
            <v>810</v>
          </cell>
          <cell r="AA145">
            <v>810</v>
          </cell>
          <cell r="AB145">
            <v>810</v>
          </cell>
          <cell r="AC145">
            <v>810</v>
          </cell>
          <cell r="AD145">
            <v>2700</v>
          </cell>
          <cell r="AE145">
            <v>1890</v>
          </cell>
          <cell r="AF145">
            <v>1890</v>
          </cell>
          <cell r="AG145">
            <v>100</v>
          </cell>
          <cell r="AH145">
            <v>0</v>
          </cell>
          <cell r="AI145">
            <v>1890</v>
          </cell>
          <cell r="AJ145">
            <v>2700</v>
          </cell>
          <cell r="AK145">
            <v>2700</v>
          </cell>
          <cell r="AL145">
            <v>2700</v>
          </cell>
          <cell r="AM145">
            <v>0</v>
          </cell>
          <cell r="AN145">
            <v>0</v>
          </cell>
          <cell r="AQ145" t="str">
            <v>Quảng Thạch</v>
          </cell>
          <cell r="AR145">
            <v>0</v>
          </cell>
          <cell r="AS145" t="str">
            <v>xã 135</v>
          </cell>
          <cell r="AT145" t="str">
            <v>NTM</v>
          </cell>
          <cell r="AU145" t="str">
            <v>UBND xã Quảng Thạch</v>
          </cell>
        </row>
        <row r="146">
          <cell r="B146" t="str">
            <v>Nhà lớp học 2 tầng 6 phòng Trường TH Xuân Thủy</v>
          </cell>
          <cell r="C146">
            <v>0</v>
          </cell>
          <cell r="D146">
            <v>0</v>
          </cell>
          <cell r="E146" t="str">
            <v>2GDĐT</v>
          </cell>
          <cell r="F146" t="str">
            <v>5KCM</v>
          </cell>
          <cell r="G146" t="str">
            <v>Lệ Thủy</v>
          </cell>
          <cell r="H146">
            <v>2018</v>
          </cell>
          <cell r="I146">
            <v>0</v>
          </cell>
          <cell r="J146">
            <v>2020</v>
          </cell>
          <cell r="K146">
            <v>0</v>
          </cell>
          <cell r="L146" t="str">
            <v>3711/QĐ-UBND ngày 18/11/2016</v>
          </cell>
          <cell r="M146" t="str">
            <v>3688/QĐ-UBND ngày 16/10/2017</v>
          </cell>
          <cell r="N146">
            <v>3200</v>
          </cell>
          <cell r="O146">
            <v>0</v>
          </cell>
          <cell r="P146">
            <v>3200</v>
          </cell>
          <cell r="Q146">
            <v>0</v>
          </cell>
          <cell r="R146">
            <v>0</v>
          </cell>
          <cell r="S146">
            <v>0</v>
          </cell>
          <cell r="T146">
            <v>2880</v>
          </cell>
          <cell r="U146">
            <v>2880</v>
          </cell>
          <cell r="V146">
            <v>864</v>
          </cell>
          <cell r="W146">
            <v>864</v>
          </cell>
          <cell r="X146">
            <v>30</v>
          </cell>
          <cell r="Y146">
            <v>0</v>
          </cell>
          <cell r="Z146">
            <v>864</v>
          </cell>
          <cell r="AA146">
            <v>864</v>
          </cell>
          <cell r="AB146">
            <v>864</v>
          </cell>
          <cell r="AC146">
            <v>864</v>
          </cell>
          <cell r="AD146">
            <v>2880</v>
          </cell>
          <cell r="AE146">
            <v>2016</v>
          </cell>
          <cell r="AF146">
            <v>1008</v>
          </cell>
          <cell r="AG146">
            <v>50</v>
          </cell>
          <cell r="AH146">
            <v>0</v>
          </cell>
          <cell r="AI146">
            <v>1008</v>
          </cell>
          <cell r="AJ146">
            <v>1872</v>
          </cell>
          <cell r="AK146">
            <v>1872</v>
          </cell>
          <cell r="AL146">
            <v>2880</v>
          </cell>
          <cell r="AM146">
            <v>1008</v>
          </cell>
          <cell r="AN146">
            <v>0</v>
          </cell>
          <cell r="AQ146" t="str">
            <v>Xuân Thủy</v>
          </cell>
          <cell r="AR146">
            <v>0</v>
          </cell>
          <cell r="AS146">
            <v>0</v>
          </cell>
          <cell r="AT146" t="str">
            <v>NTM</v>
          </cell>
          <cell r="AU146" t="str">
            <v>UBND xã Xuân Thủy</v>
          </cell>
        </row>
        <row r="147">
          <cell r="B147" t="str">
            <v>Nhà đa năng trường THPT Lê Hồng Phong</v>
          </cell>
          <cell r="C147">
            <v>0</v>
          </cell>
          <cell r="D147">
            <v>0</v>
          </cell>
          <cell r="E147" t="str">
            <v>2GDĐT</v>
          </cell>
          <cell r="F147" t="str">
            <v>5KCM</v>
          </cell>
          <cell r="G147" t="str">
            <v>Ba Đồn</v>
          </cell>
          <cell r="H147">
            <v>2018</v>
          </cell>
          <cell r="I147">
            <v>0</v>
          </cell>
          <cell r="J147">
            <v>2020</v>
          </cell>
          <cell r="K147">
            <v>0</v>
          </cell>
          <cell r="L147" t="str">
            <v>2867/QĐ-UBND ngày 15/10/2015</v>
          </cell>
          <cell r="M147" t="str">
            <v>3946/QĐ-UBND ngày 31/10/2017</v>
          </cell>
          <cell r="N147">
            <v>5000</v>
          </cell>
          <cell r="O147">
            <v>0</v>
          </cell>
          <cell r="P147">
            <v>5000</v>
          </cell>
          <cell r="Q147">
            <v>60</v>
          </cell>
          <cell r="R147">
            <v>0</v>
          </cell>
          <cell r="S147">
            <v>60</v>
          </cell>
          <cell r="T147">
            <v>4500</v>
          </cell>
          <cell r="U147">
            <v>4440</v>
          </cell>
          <cell r="V147">
            <v>1332</v>
          </cell>
          <cell r="W147">
            <v>1332</v>
          </cell>
          <cell r="X147">
            <v>30</v>
          </cell>
          <cell r="Y147">
            <v>0</v>
          </cell>
          <cell r="Z147">
            <v>1332</v>
          </cell>
          <cell r="AA147">
            <v>1392</v>
          </cell>
          <cell r="AB147">
            <v>1332</v>
          </cell>
          <cell r="AC147">
            <v>1392</v>
          </cell>
          <cell r="AD147">
            <v>4500</v>
          </cell>
          <cell r="AE147">
            <v>3108</v>
          </cell>
          <cell r="AF147">
            <v>1554</v>
          </cell>
          <cell r="AG147">
            <v>50</v>
          </cell>
          <cell r="AH147">
            <v>0</v>
          </cell>
          <cell r="AI147">
            <v>1554</v>
          </cell>
          <cell r="AJ147">
            <v>2946</v>
          </cell>
          <cell r="AK147">
            <v>2946</v>
          </cell>
          <cell r="AL147">
            <v>4500</v>
          </cell>
          <cell r="AM147">
            <v>1554</v>
          </cell>
          <cell r="AN147" t="str">
            <v>Cập nhật KH 2018-2020, trừ CBĐT</v>
          </cell>
          <cell r="AQ147" t="str">
            <v>Quảng Hòa</v>
          </cell>
          <cell r="AR147">
            <v>0</v>
          </cell>
          <cell r="AS147">
            <v>0</v>
          </cell>
          <cell r="AT147" t="str">
            <v>NTM</v>
          </cell>
          <cell r="AU147" t="str">
            <v>Trường THPT Lê Hồng Phong</v>
          </cell>
        </row>
        <row r="148">
          <cell r="B148" t="str">
            <v>Xây dựng phòng học Trường Tiểu học Quảng Thuận</v>
          </cell>
          <cell r="C148">
            <v>0</v>
          </cell>
          <cell r="D148">
            <v>0</v>
          </cell>
          <cell r="E148" t="str">
            <v>2GDĐT</v>
          </cell>
          <cell r="F148" t="str">
            <v>5KCM</v>
          </cell>
          <cell r="G148" t="str">
            <v>Ba Đồn</v>
          </cell>
          <cell r="H148">
            <v>2018</v>
          </cell>
          <cell r="I148">
            <v>0</v>
          </cell>
          <cell r="J148">
            <v>2020</v>
          </cell>
          <cell r="K148">
            <v>0</v>
          </cell>
          <cell r="L148" t="str">
            <v>3712/QĐ-UBND ngày 18/11/2016</v>
          </cell>
          <cell r="M148" t="str">
            <v>3744/QĐ-UBND ngày 23/10/2017</v>
          </cell>
          <cell r="N148">
            <v>2979</v>
          </cell>
          <cell r="O148">
            <v>0</v>
          </cell>
          <cell r="P148">
            <v>2979</v>
          </cell>
          <cell r="Q148">
            <v>40</v>
          </cell>
          <cell r="R148">
            <v>0</v>
          </cell>
          <cell r="S148">
            <v>40</v>
          </cell>
          <cell r="T148">
            <v>2700</v>
          </cell>
          <cell r="U148">
            <v>2660</v>
          </cell>
          <cell r="V148">
            <v>798</v>
          </cell>
          <cell r="W148">
            <v>798</v>
          </cell>
          <cell r="X148">
            <v>30</v>
          </cell>
          <cell r="Y148">
            <v>0</v>
          </cell>
          <cell r="Z148">
            <v>798</v>
          </cell>
          <cell r="AA148">
            <v>838</v>
          </cell>
          <cell r="AB148">
            <v>798</v>
          </cell>
          <cell r="AC148">
            <v>838</v>
          </cell>
          <cell r="AD148">
            <v>2700</v>
          </cell>
          <cell r="AE148">
            <v>1862</v>
          </cell>
          <cell r="AF148">
            <v>1862</v>
          </cell>
          <cell r="AG148">
            <v>100</v>
          </cell>
          <cell r="AH148">
            <v>0</v>
          </cell>
          <cell r="AI148">
            <v>1862</v>
          </cell>
          <cell r="AJ148">
            <v>2700</v>
          </cell>
          <cell r="AK148">
            <v>2700</v>
          </cell>
          <cell r="AL148">
            <v>2700</v>
          </cell>
          <cell r="AM148">
            <v>0</v>
          </cell>
          <cell r="AN148" t="str">
            <v>Cập nhật KH 2018-2020, trừ CBĐT</v>
          </cell>
          <cell r="AQ148" t="str">
            <v>Quảng Thuận</v>
          </cell>
          <cell r="AR148">
            <v>0</v>
          </cell>
          <cell r="AS148">
            <v>0</v>
          </cell>
          <cell r="AU148" t="str">
            <v>UBND phường Quảng Thuận</v>
          </cell>
        </row>
        <row r="149">
          <cell r="B149" t="str">
            <v>Trường MN mang tên Đại tướng Võ Nguyên Giáp</v>
          </cell>
          <cell r="C149">
            <v>0</v>
          </cell>
          <cell r="D149">
            <v>0</v>
          </cell>
          <cell r="E149" t="str">
            <v>2GDĐT</v>
          </cell>
          <cell r="F149" t="str">
            <v>5KCM</v>
          </cell>
          <cell r="G149" t="str">
            <v>Lệ Thủy</v>
          </cell>
          <cell r="H149">
            <v>2018</v>
          </cell>
          <cell r="I149">
            <v>0</v>
          </cell>
          <cell r="J149">
            <v>2020</v>
          </cell>
          <cell r="K149">
            <v>0</v>
          </cell>
          <cell r="L149">
            <v>0</v>
          </cell>
          <cell r="M149" t="str">
            <v>3002/QĐ-UBND ngày 25/10/2014</v>
          </cell>
          <cell r="N149">
            <v>26142</v>
          </cell>
          <cell r="O149">
            <v>0</v>
          </cell>
          <cell r="P149">
            <v>10000</v>
          </cell>
          <cell r="Q149">
            <v>0</v>
          </cell>
          <cell r="R149">
            <v>0</v>
          </cell>
          <cell r="S149">
            <v>0</v>
          </cell>
          <cell r="T149">
            <v>10000</v>
          </cell>
          <cell r="U149">
            <v>10000</v>
          </cell>
          <cell r="V149">
            <v>3000</v>
          </cell>
          <cell r="W149">
            <v>3000</v>
          </cell>
          <cell r="X149">
            <v>30</v>
          </cell>
          <cell r="Y149">
            <v>0</v>
          </cell>
          <cell r="Z149">
            <v>3000</v>
          </cell>
          <cell r="AA149">
            <v>3000</v>
          </cell>
          <cell r="AB149">
            <v>3000</v>
          </cell>
          <cell r="AC149">
            <v>3000</v>
          </cell>
          <cell r="AD149">
            <v>10000</v>
          </cell>
          <cell r="AE149">
            <v>7000</v>
          </cell>
          <cell r="AF149">
            <v>3500</v>
          </cell>
          <cell r="AG149">
            <v>50</v>
          </cell>
          <cell r="AH149">
            <v>0</v>
          </cell>
          <cell r="AI149">
            <v>3500</v>
          </cell>
          <cell r="AJ149">
            <v>6500</v>
          </cell>
          <cell r="AK149">
            <v>6500</v>
          </cell>
          <cell r="AL149">
            <v>10000</v>
          </cell>
          <cell r="AM149">
            <v>3500</v>
          </cell>
          <cell r="AN149">
            <v>0</v>
          </cell>
          <cell r="AQ149" t="str">
            <v>Kiến Giang</v>
          </cell>
          <cell r="AR149">
            <v>0</v>
          </cell>
          <cell r="AS149">
            <v>0</v>
          </cell>
          <cell r="AT149">
            <v>0</v>
          </cell>
          <cell r="AU149" t="str">
            <v>UBND huyện Lệ Thủy</v>
          </cell>
        </row>
        <row r="150">
          <cell r="B150" t="str">
            <v>Nhà lớp học 2 tầng 8 phòng Trường THCS Thị trấn nông trường Lệ Ninh</v>
          </cell>
          <cell r="C150">
            <v>0</v>
          </cell>
          <cell r="D150">
            <v>0</v>
          </cell>
          <cell r="E150" t="str">
            <v>2GDĐT</v>
          </cell>
          <cell r="F150" t="str">
            <v>5KCM</v>
          </cell>
          <cell r="G150" t="str">
            <v>Lệ Thủy</v>
          </cell>
          <cell r="H150">
            <v>2018</v>
          </cell>
          <cell r="I150">
            <v>0</v>
          </cell>
          <cell r="J150">
            <v>2020</v>
          </cell>
          <cell r="K150">
            <v>0</v>
          </cell>
          <cell r="L150">
            <v>0</v>
          </cell>
          <cell r="M150" t="str">
            <v>3241/QĐ-UBND ngày 18/9/2017</v>
          </cell>
          <cell r="N150">
            <v>4000</v>
          </cell>
          <cell r="O150">
            <v>0</v>
          </cell>
          <cell r="P150">
            <v>4000</v>
          </cell>
          <cell r="Q150">
            <v>0</v>
          </cell>
          <cell r="R150">
            <v>0</v>
          </cell>
          <cell r="S150">
            <v>0</v>
          </cell>
          <cell r="T150">
            <v>3600</v>
          </cell>
          <cell r="U150">
            <v>3600</v>
          </cell>
          <cell r="V150">
            <v>1080</v>
          </cell>
          <cell r="W150">
            <v>1080</v>
          </cell>
          <cell r="X150">
            <v>30</v>
          </cell>
          <cell r="Y150">
            <v>0</v>
          </cell>
          <cell r="Z150">
            <v>1080</v>
          </cell>
          <cell r="AA150">
            <v>1080</v>
          </cell>
          <cell r="AB150">
            <v>1080</v>
          </cell>
          <cell r="AC150">
            <v>1080</v>
          </cell>
          <cell r="AD150">
            <v>3600</v>
          </cell>
          <cell r="AE150">
            <v>2520</v>
          </cell>
          <cell r="AF150">
            <v>1260</v>
          </cell>
          <cell r="AG150">
            <v>50</v>
          </cell>
          <cell r="AH150">
            <v>0</v>
          </cell>
          <cell r="AI150">
            <v>1260</v>
          </cell>
          <cell r="AJ150">
            <v>2340</v>
          </cell>
          <cell r="AK150">
            <v>2340</v>
          </cell>
          <cell r="AL150">
            <v>3600</v>
          </cell>
          <cell r="AM150">
            <v>1260</v>
          </cell>
          <cell r="AN150">
            <v>0</v>
          </cell>
          <cell r="AQ150" t="str">
            <v>NT Lệ Ninh</v>
          </cell>
          <cell r="AR150">
            <v>0</v>
          </cell>
          <cell r="AS150">
            <v>0</v>
          </cell>
          <cell r="AT150">
            <v>0</v>
          </cell>
          <cell r="AU150" t="str">
            <v>UBND thị trấn Nông trường Lệ Ninh</v>
          </cell>
        </row>
        <row r="151">
          <cell r="B151" t="str">
            <v>Nhà phòng học THPT Lệ Thủy</v>
          </cell>
          <cell r="C151">
            <v>0</v>
          </cell>
          <cell r="D151">
            <v>0</v>
          </cell>
          <cell r="E151" t="str">
            <v>2GDĐT</v>
          </cell>
          <cell r="F151" t="str">
            <v>5KCM</v>
          </cell>
          <cell r="G151" t="str">
            <v>Lệ Thủy</v>
          </cell>
          <cell r="H151">
            <v>2018</v>
          </cell>
          <cell r="I151">
            <v>0</v>
          </cell>
          <cell r="J151">
            <v>2020</v>
          </cell>
          <cell r="K151">
            <v>0</v>
          </cell>
          <cell r="L151">
            <v>0</v>
          </cell>
          <cell r="M151" t="str">
            <v>3893/QĐ-UBND ngày 30/10/2017</v>
          </cell>
          <cell r="N151">
            <v>4500</v>
          </cell>
          <cell r="O151">
            <v>0</v>
          </cell>
          <cell r="P151">
            <v>4500</v>
          </cell>
          <cell r="Q151">
            <v>40</v>
          </cell>
          <cell r="R151">
            <v>0</v>
          </cell>
          <cell r="S151">
            <v>40</v>
          </cell>
          <cell r="T151">
            <v>4000</v>
          </cell>
          <cell r="U151">
            <v>3960</v>
          </cell>
          <cell r="V151">
            <v>1188</v>
          </cell>
          <cell r="W151">
            <v>1188</v>
          </cell>
          <cell r="X151">
            <v>30</v>
          </cell>
          <cell r="Y151">
            <v>0</v>
          </cell>
          <cell r="Z151">
            <v>1188</v>
          </cell>
          <cell r="AA151">
            <v>1228</v>
          </cell>
          <cell r="AB151">
            <v>1188</v>
          </cell>
          <cell r="AC151">
            <v>1228</v>
          </cell>
          <cell r="AD151">
            <v>4000</v>
          </cell>
          <cell r="AE151">
            <v>2772</v>
          </cell>
          <cell r="AF151">
            <v>1386</v>
          </cell>
          <cell r="AG151">
            <v>50</v>
          </cell>
          <cell r="AH151">
            <v>0</v>
          </cell>
          <cell r="AI151">
            <v>1386</v>
          </cell>
          <cell r="AJ151">
            <v>2614</v>
          </cell>
          <cell r="AK151">
            <v>2614</v>
          </cell>
          <cell r="AL151">
            <v>4000</v>
          </cell>
          <cell r="AM151">
            <v>1386</v>
          </cell>
          <cell r="AN151" t="str">
            <v>Cập nhật KH 2018-2020, trừ CBĐT</v>
          </cell>
          <cell r="AQ151" t="str">
            <v>Kiến Giang</v>
          </cell>
          <cell r="AR151">
            <v>0</v>
          </cell>
          <cell r="AS151">
            <v>0</v>
          </cell>
          <cell r="AU151" t="str">
            <v>Trường THPT Lệ Thủy</v>
          </cell>
        </row>
        <row r="152">
          <cell r="B152" t="str">
            <v xml:space="preserve">Trường Tiểu học Bắc Dinh thị trấn Nông trường Việt Trung  (6 phòng) </v>
          </cell>
          <cell r="C152">
            <v>0</v>
          </cell>
          <cell r="D152">
            <v>0</v>
          </cell>
          <cell r="E152" t="str">
            <v>2GDĐT</v>
          </cell>
          <cell r="F152" t="str">
            <v>5KCM</v>
          </cell>
          <cell r="G152" t="str">
            <v>Bố Trạch</v>
          </cell>
          <cell r="H152">
            <v>2018</v>
          </cell>
          <cell r="I152">
            <v>0</v>
          </cell>
          <cell r="J152">
            <v>2020</v>
          </cell>
          <cell r="K152">
            <v>0</v>
          </cell>
          <cell r="L152">
            <v>0</v>
          </cell>
          <cell r="M152" t="str">
            <v>3963/QĐ-UBND ngày 31/10/2017</v>
          </cell>
          <cell r="N152">
            <v>3000</v>
          </cell>
          <cell r="O152">
            <v>0</v>
          </cell>
          <cell r="P152">
            <v>3000</v>
          </cell>
          <cell r="Q152">
            <v>0</v>
          </cell>
          <cell r="R152">
            <v>0</v>
          </cell>
          <cell r="S152">
            <v>0</v>
          </cell>
          <cell r="T152">
            <v>2700</v>
          </cell>
          <cell r="U152">
            <v>2700</v>
          </cell>
          <cell r="V152">
            <v>810</v>
          </cell>
          <cell r="W152">
            <v>810</v>
          </cell>
          <cell r="X152">
            <v>30</v>
          </cell>
          <cell r="Y152">
            <v>0</v>
          </cell>
          <cell r="Z152">
            <v>810</v>
          </cell>
          <cell r="AA152">
            <v>810</v>
          </cell>
          <cell r="AB152">
            <v>810</v>
          </cell>
          <cell r="AC152">
            <v>810</v>
          </cell>
          <cell r="AD152">
            <v>2700</v>
          </cell>
          <cell r="AE152">
            <v>1890</v>
          </cell>
          <cell r="AF152">
            <v>1890</v>
          </cell>
          <cell r="AG152">
            <v>100</v>
          </cell>
          <cell r="AH152">
            <v>0</v>
          </cell>
          <cell r="AI152">
            <v>1890</v>
          </cell>
          <cell r="AJ152">
            <v>2700</v>
          </cell>
          <cell r="AK152">
            <v>2700</v>
          </cell>
          <cell r="AL152">
            <v>2700</v>
          </cell>
          <cell r="AM152">
            <v>0</v>
          </cell>
          <cell r="AN152" t="str">
            <v>Đ/c thời gian KCM từ 2019 về 2018</v>
          </cell>
          <cell r="AQ152" t="str">
            <v>NT Việt Trung</v>
          </cell>
          <cell r="AR152">
            <v>0</v>
          </cell>
          <cell r="AS152">
            <v>0</v>
          </cell>
          <cell r="AT152">
            <v>0</v>
          </cell>
          <cell r="AU152" t="str">
            <v>UBND Thị trấn Nông trường Việt Trung</v>
          </cell>
        </row>
        <row r="153">
          <cell r="B153" t="str">
            <v>Nhà đa chức năng Trường THPT Quang Trung</v>
          </cell>
          <cell r="C153">
            <v>0</v>
          </cell>
          <cell r="D153">
            <v>0</v>
          </cell>
          <cell r="E153" t="str">
            <v>2GDĐT</v>
          </cell>
          <cell r="F153" t="str">
            <v>5KCM</v>
          </cell>
          <cell r="G153" t="str">
            <v>Quảng Trạch</v>
          </cell>
          <cell r="H153">
            <v>2018</v>
          </cell>
          <cell r="I153">
            <v>0</v>
          </cell>
          <cell r="J153">
            <v>2020</v>
          </cell>
          <cell r="K153">
            <v>0</v>
          </cell>
          <cell r="L153">
            <v>0</v>
          </cell>
          <cell r="M153" t="str">
            <v>3881/QĐ-UBND ngày 30/10/2017</v>
          </cell>
          <cell r="N153">
            <v>5500</v>
          </cell>
          <cell r="O153">
            <v>0</v>
          </cell>
          <cell r="P153">
            <v>5500</v>
          </cell>
          <cell r="Q153">
            <v>0</v>
          </cell>
          <cell r="R153">
            <v>0</v>
          </cell>
          <cell r="S153">
            <v>0</v>
          </cell>
          <cell r="T153">
            <v>2970</v>
          </cell>
          <cell r="U153">
            <v>2970</v>
          </cell>
          <cell r="V153">
            <v>891</v>
          </cell>
          <cell r="W153">
            <v>891</v>
          </cell>
          <cell r="X153">
            <v>30</v>
          </cell>
          <cell r="Y153">
            <v>0</v>
          </cell>
          <cell r="Z153">
            <v>891</v>
          </cell>
          <cell r="AA153">
            <v>891</v>
          </cell>
          <cell r="AB153">
            <v>891</v>
          </cell>
          <cell r="AC153">
            <v>891</v>
          </cell>
          <cell r="AD153">
            <v>2970</v>
          </cell>
          <cell r="AE153">
            <v>2079</v>
          </cell>
          <cell r="AF153">
            <v>1039.5</v>
          </cell>
          <cell r="AG153">
            <v>50</v>
          </cell>
          <cell r="AH153">
            <v>0</v>
          </cell>
          <cell r="AI153">
            <v>1039.5</v>
          </cell>
          <cell r="AJ153">
            <v>1930.5</v>
          </cell>
          <cell r="AK153">
            <v>1930.5</v>
          </cell>
          <cell r="AL153">
            <v>2970</v>
          </cell>
          <cell r="AM153">
            <v>1039.5</v>
          </cell>
          <cell r="AN153" t="str">
            <v>Đ/c thời gian KCM từ 2019 về 2018</v>
          </cell>
          <cell r="AQ153" t="str">
            <v>Quảng Phú</v>
          </cell>
          <cell r="AR153">
            <v>0</v>
          </cell>
          <cell r="AS153">
            <v>0</v>
          </cell>
          <cell r="AT153" t="str">
            <v>NTM</v>
          </cell>
          <cell r="AU153" t="str">
            <v>Trường THPT Quang Trung</v>
          </cell>
        </row>
        <row r="154">
          <cell r="B154" t="str">
            <v>Trường Mầm non xã Quảng Tân</v>
          </cell>
          <cell r="C154">
            <v>0</v>
          </cell>
          <cell r="D154">
            <v>0</v>
          </cell>
          <cell r="E154" t="str">
            <v>2GDĐT</v>
          </cell>
          <cell r="F154" t="str">
            <v>5KCM</v>
          </cell>
          <cell r="G154" t="str">
            <v>Ba Đồn</v>
          </cell>
          <cell r="H154">
            <v>2018</v>
          </cell>
          <cell r="I154">
            <v>0</v>
          </cell>
          <cell r="J154">
            <v>2020</v>
          </cell>
          <cell r="K154">
            <v>0</v>
          </cell>
          <cell r="L154">
            <v>0</v>
          </cell>
          <cell r="M154" t="str">
            <v>3955/QĐ-UBND ngày 31/10/2017</v>
          </cell>
          <cell r="N154">
            <v>6500</v>
          </cell>
          <cell r="O154">
            <v>0</v>
          </cell>
          <cell r="P154">
            <v>3900</v>
          </cell>
          <cell r="Q154">
            <v>0</v>
          </cell>
          <cell r="R154">
            <v>0</v>
          </cell>
          <cell r="S154">
            <v>0</v>
          </cell>
          <cell r="T154">
            <v>3900</v>
          </cell>
          <cell r="U154">
            <v>3900</v>
          </cell>
          <cell r="V154">
            <v>1170</v>
          </cell>
          <cell r="W154">
            <v>1170</v>
          </cell>
          <cell r="X154">
            <v>30</v>
          </cell>
          <cell r="Y154">
            <v>0</v>
          </cell>
          <cell r="Z154">
            <v>1170</v>
          </cell>
          <cell r="AA154">
            <v>1170</v>
          </cell>
          <cell r="AB154">
            <v>1170</v>
          </cell>
          <cell r="AC154">
            <v>1170</v>
          </cell>
          <cell r="AD154">
            <v>3900</v>
          </cell>
          <cell r="AE154">
            <v>2730</v>
          </cell>
          <cell r="AF154">
            <v>1365</v>
          </cell>
          <cell r="AG154">
            <v>50</v>
          </cell>
          <cell r="AH154">
            <v>0</v>
          </cell>
          <cell r="AI154">
            <v>1365</v>
          </cell>
          <cell r="AJ154">
            <v>2535</v>
          </cell>
          <cell r="AK154">
            <v>2535</v>
          </cell>
          <cell r="AL154">
            <v>3900</v>
          </cell>
          <cell r="AM154">
            <v>1365</v>
          </cell>
          <cell r="AN154" t="str">
            <v>Bổ sung ngoài Nghị quyết số 11/2016/Q-HĐND</v>
          </cell>
          <cell r="AQ154" t="str">
            <v>Quảng Tân</v>
          </cell>
          <cell r="AR154">
            <v>0</v>
          </cell>
          <cell r="AS154">
            <v>0</v>
          </cell>
          <cell r="AT154" t="str">
            <v>NTM</v>
          </cell>
          <cell r="AU154" t="str">
            <v>UBND xã Quảng Tân</v>
          </cell>
        </row>
        <row r="155">
          <cell r="B155" t="str">
            <v>Dự án Khởi công mới  năm 2019</v>
          </cell>
          <cell r="C155">
            <v>0</v>
          </cell>
          <cell r="D155">
            <v>0</v>
          </cell>
          <cell r="E155">
            <v>0</v>
          </cell>
          <cell r="F155">
            <v>0</v>
          </cell>
          <cell r="G155">
            <v>0</v>
          </cell>
          <cell r="H155">
            <v>0</v>
          </cell>
          <cell r="I155">
            <v>0</v>
          </cell>
          <cell r="J155">
            <v>0</v>
          </cell>
          <cell r="K155">
            <v>0</v>
          </cell>
          <cell r="L155">
            <v>0</v>
          </cell>
          <cell r="M155">
            <v>0</v>
          </cell>
          <cell r="N155">
            <v>116591</v>
          </cell>
          <cell r="O155">
            <v>0</v>
          </cell>
          <cell r="P155">
            <v>105992</v>
          </cell>
          <cell r="Q155">
            <v>0</v>
          </cell>
          <cell r="R155">
            <v>0</v>
          </cell>
          <cell r="S155">
            <v>0</v>
          </cell>
          <cell r="T155">
            <v>1200</v>
          </cell>
          <cell r="U155">
            <v>0</v>
          </cell>
          <cell r="V155">
            <v>0</v>
          </cell>
          <cell r="W155">
            <v>0</v>
          </cell>
          <cell r="X155">
            <v>0</v>
          </cell>
          <cell r="Y155">
            <v>0</v>
          </cell>
          <cell r="Z155">
            <v>0</v>
          </cell>
          <cell r="AA155">
            <v>0</v>
          </cell>
          <cell r="AB155">
            <v>0</v>
          </cell>
          <cell r="AC155">
            <v>0</v>
          </cell>
          <cell r="AD155">
            <v>59448</v>
          </cell>
          <cell r="AE155">
            <v>59448</v>
          </cell>
          <cell r="AF155">
            <v>29124</v>
          </cell>
          <cell r="AG155">
            <v>0</v>
          </cell>
          <cell r="AH155">
            <v>0</v>
          </cell>
          <cell r="AI155">
            <v>0</v>
          </cell>
          <cell r="AJ155">
            <v>0</v>
          </cell>
          <cell r="AK155">
            <v>0</v>
          </cell>
          <cell r="AL155">
            <v>0</v>
          </cell>
          <cell r="AM155">
            <v>0</v>
          </cell>
          <cell r="AN155">
            <v>0</v>
          </cell>
          <cell r="AQ155">
            <v>0</v>
          </cell>
          <cell r="AR155">
            <v>0</v>
          </cell>
          <cell r="AS155">
            <v>0</v>
          </cell>
          <cell r="AU155">
            <v>0</v>
          </cell>
          <cell r="AV155">
            <v>0</v>
          </cell>
        </row>
        <row r="156">
          <cell r="B156" t="str">
            <v>Các dự án trong KH trung hạn đã cân đối nguồn</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Q156">
            <v>0</v>
          </cell>
          <cell r="AR156">
            <v>0</v>
          </cell>
          <cell r="AS156">
            <v>0</v>
          </cell>
          <cell r="AU156">
            <v>0</v>
          </cell>
          <cell r="AV156">
            <v>0</v>
          </cell>
        </row>
        <row r="157">
          <cell r="B157" t="str">
            <v xml:space="preserve">Nhà lớp học và chức năng 2 tầng 8 phòng trường Tiểu học Hải Thành </v>
          </cell>
          <cell r="C157">
            <v>0</v>
          </cell>
          <cell r="D157">
            <v>0</v>
          </cell>
          <cell r="E157">
            <v>0</v>
          </cell>
          <cell r="F157">
            <v>0</v>
          </cell>
          <cell r="G157" t="str">
            <v>Đồng Hới</v>
          </cell>
          <cell r="H157">
            <v>2019</v>
          </cell>
          <cell r="I157">
            <v>0</v>
          </cell>
          <cell r="J157">
            <v>2021</v>
          </cell>
          <cell r="K157">
            <v>0</v>
          </cell>
          <cell r="L157">
            <v>0</v>
          </cell>
          <cell r="M157" t="str">
            <v>3346/QĐ-UBND ngày 09/10/2018</v>
          </cell>
          <cell r="N157">
            <v>4000</v>
          </cell>
          <cell r="O157">
            <v>0</v>
          </cell>
          <cell r="P157">
            <v>4000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2160</v>
          </cell>
          <cell r="AE157">
            <v>2160</v>
          </cell>
          <cell r="AF157">
            <v>1080</v>
          </cell>
          <cell r="AG157">
            <v>50</v>
          </cell>
          <cell r="AH157">
            <v>0</v>
          </cell>
          <cell r="AI157">
            <v>1080</v>
          </cell>
          <cell r="AJ157">
            <v>1080</v>
          </cell>
          <cell r="AK157">
            <v>1080</v>
          </cell>
          <cell r="AL157">
            <v>2160</v>
          </cell>
          <cell r="AM157">
            <v>1080</v>
          </cell>
          <cell r="AN157" t="str">
            <v>P.VX
đề xuất bố trí</v>
          </cell>
          <cell r="AQ157" t="str">
            <v>Hải Thành</v>
          </cell>
          <cell r="AR157">
            <v>0</v>
          </cell>
          <cell r="AS157">
            <v>0</v>
          </cell>
          <cell r="AU157" t="str">
            <v>UBND phường Hải Thành</v>
          </cell>
          <cell r="AV157" t="str">
            <v>Có trong KH trung hạn, phê duyệt CTĐT từ 2015</v>
          </cell>
        </row>
        <row r="158">
          <cell r="B158" t="str">
            <v>Nhà thư viện, phòng học bộ môn Trường THCS xã Thanh Trạch</v>
          </cell>
          <cell r="C158">
            <v>0</v>
          </cell>
          <cell r="D158">
            <v>0</v>
          </cell>
          <cell r="E158">
            <v>0</v>
          </cell>
          <cell r="F158">
            <v>0</v>
          </cell>
          <cell r="G158" t="str">
            <v>Bố Trạch</v>
          </cell>
          <cell r="H158">
            <v>2019</v>
          </cell>
          <cell r="I158">
            <v>0</v>
          </cell>
          <cell r="J158">
            <v>2021</v>
          </cell>
          <cell r="K158">
            <v>0</v>
          </cell>
          <cell r="L158">
            <v>0</v>
          </cell>
          <cell r="M158" t="str">
            <v>3679/QĐ-UBND ngày 29/10/2018</v>
          </cell>
          <cell r="N158">
            <v>5375</v>
          </cell>
          <cell r="O158">
            <v>0</v>
          </cell>
          <cell r="P158">
            <v>2700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2700</v>
          </cell>
          <cell r="AE158">
            <v>2700</v>
          </cell>
          <cell r="AF158">
            <v>1350</v>
          </cell>
          <cell r="AG158">
            <v>50</v>
          </cell>
          <cell r="AH158">
            <v>0</v>
          </cell>
          <cell r="AI158">
            <v>1350</v>
          </cell>
          <cell r="AJ158">
            <v>1350</v>
          </cell>
          <cell r="AK158">
            <v>1350</v>
          </cell>
          <cell r="AL158">
            <v>2700</v>
          </cell>
          <cell r="AM158">
            <v>1350</v>
          </cell>
          <cell r="AN158">
            <v>0</v>
          </cell>
          <cell r="AQ158" t="str">
            <v>Thanh Trạch</v>
          </cell>
          <cell r="AR158">
            <v>0</v>
          </cell>
          <cell r="AS158">
            <v>0</v>
          </cell>
          <cell r="AT158" t="str">
            <v>NTM</v>
          </cell>
          <cell r="AU158" t="str">
            <v>UBND xã Thanh Trạch</v>
          </cell>
          <cell r="AV158" t="str">
            <v>có trong KH trung hạn, phê duyệt CTĐT từ năm 2017</v>
          </cell>
        </row>
        <row r="159">
          <cell r="B159" t="str">
            <v>Trường Tiểu học xã Thuận Đức (2 tầng 6 phòng)</v>
          </cell>
          <cell r="C159">
            <v>0</v>
          </cell>
          <cell r="D159">
            <v>0</v>
          </cell>
          <cell r="E159">
            <v>0</v>
          </cell>
          <cell r="F159">
            <v>0</v>
          </cell>
          <cell r="G159" t="str">
            <v>Đồng Hới</v>
          </cell>
          <cell r="H159">
            <v>2019</v>
          </cell>
          <cell r="I159">
            <v>0</v>
          </cell>
          <cell r="J159">
            <v>2021</v>
          </cell>
          <cell r="K159">
            <v>0</v>
          </cell>
          <cell r="L159">
            <v>0</v>
          </cell>
          <cell r="M159" t="str">
            <v>3681/QĐ-UBND ngày 29/10/2018</v>
          </cell>
          <cell r="N159">
            <v>3994</v>
          </cell>
          <cell r="O159">
            <v>0</v>
          </cell>
          <cell r="P159">
            <v>3000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1620</v>
          </cell>
          <cell r="AE159">
            <v>1620</v>
          </cell>
          <cell r="AF159">
            <v>810</v>
          </cell>
          <cell r="AG159">
            <v>50</v>
          </cell>
          <cell r="AH159">
            <v>0</v>
          </cell>
          <cell r="AI159">
            <v>810</v>
          </cell>
          <cell r="AJ159">
            <v>810</v>
          </cell>
          <cell r="AK159">
            <v>810</v>
          </cell>
          <cell r="AL159">
            <v>1620</v>
          </cell>
          <cell r="AM159">
            <v>810</v>
          </cell>
          <cell r="AN159" t="str">
            <v>P.VX
đề xuất bố trí</v>
          </cell>
          <cell r="AQ159" t="str">
            <v>Thuận Đức</v>
          </cell>
          <cell r="AR159">
            <v>0</v>
          </cell>
          <cell r="AS159">
            <v>0</v>
          </cell>
          <cell r="AT159" t="str">
            <v>NTM</v>
          </cell>
          <cell r="AU159" t="str">
            <v>UBND xã Thuận Đức</v>
          </cell>
          <cell r="AV159" t="str">
            <v>có trong KH trung hạn, phê duyệt CTĐT từ năm 2015</v>
          </cell>
        </row>
        <row r="160">
          <cell r="B160" t="str">
            <v>Trường Tiểu học xã Vạn Trạch (6 phòng) (Khu vực Thống Nhất)</v>
          </cell>
          <cell r="C160">
            <v>0</v>
          </cell>
          <cell r="D160">
            <v>0</v>
          </cell>
          <cell r="E160">
            <v>0</v>
          </cell>
          <cell r="F160">
            <v>0</v>
          </cell>
          <cell r="G160" t="str">
            <v>Bố Trạch</v>
          </cell>
          <cell r="H160">
            <v>2019</v>
          </cell>
          <cell r="I160">
            <v>0</v>
          </cell>
          <cell r="J160">
            <v>2021</v>
          </cell>
          <cell r="K160">
            <v>0</v>
          </cell>
          <cell r="L160">
            <v>0</v>
          </cell>
          <cell r="M160" t="str">
            <v>3818/QD-UBND ngày 31/10/2018</v>
          </cell>
          <cell r="N160">
            <v>4825</v>
          </cell>
          <cell r="O160">
            <v>0</v>
          </cell>
          <cell r="P160">
            <v>2895</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1620</v>
          </cell>
          <cell r="AE160">
            <v>1620</v>
          </cell>
          <cell r="AF160">
            <v>810</v>
          </cell>
          <cell r="AG160">
            <v>50</v>
          </cell>
          <cell r="AH160">
            <v>0</v>
          </cell>
          <cell r="AI160">
            <v>810</v>
          </cell>
          <cell r="AJ160">
            <v>810</v>
          </cell>
          <cell r="AK160">
            <v>810</v>
          </cell>
          <cell r="AL160">
            <v>1620</v>
          </cell>
          <cell r="AM160">
            <v>810</v>
          </cell>
          <cell r="AN160" t="str">
            <v>P.VX
đề xuất bố trí</v>
          </cell>
          <cell r="AQ160" t="str">
            <v>Vạn Trạch</v>
          </cell>
          <cell r="AR160">
            <v>0</v>
          </cell>
          <cell r="AS160">
            <v>0</v>
          </cell>
          <cell r="AT160" t="str">
            <v>NTM</v>
          </cell>
          <cell r="AU160" t="str">
            <v>UBND xã Vạn Trạch</v>
          </cell>
          <cell r="AV160" t="str">
            <v>có trong KH trung hạn</v>
          </cell>
        </row>
        <row r="161">
          <cell r="B161" t="str">
            <v>Nhà thi đấu đa chức năng trường THCS&amp;THPT Dương Văn An</v>
          </cell>
          <cell r="C161">
            <v>0</v>
          </cell>
          <cell r="D161">
            <v>0</v>
          </cell>
          <cell r="E161">
            <v>0</v>
          </cell>
          <cell r="F161">
            <v>0</v>
          </cell>
          <cell r="G161" t="str">
            <v>Lệ Thủy</v>
          </cell>
          <cell r="H161">
            <v>2019</v>
          </cell>
          <cell r="I161">
            <v>0</v>
          </cell>
          <cell r="J161">
            <v>2021</v>
          </cell>
          <cell r="K161">
            <v>0</v>
          </cell>
          <cell r="L161">
            <v>0</v>
          </cell>
          <cell r="M161" t="str">
            <v>3445/QĐ-UBND ngày 17/10/2018</v>
          </cell>
          <cell r="N161">
            <v>5500</v>
          </cell>
          <cell r="O161">
            <v>0</v>
          </cell>
          <cell r="P161">
            <v>5500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2970</v>
          </cell>
          <cell r="AE161">
            <v>2970</v>
          </cell>
          <cell r="AF161">
            <v>1485</v>
          </cell>
          <cell r="AG161">
            <v>50</v>
          </cell>
          <cell r="AH161">
            <v>0</v>
          </cell>
          <cell r="AI161">
            <v>1485</v>
          </cell>
          <cell r="AJ161">
            <v>1485</v>
          </cell>
          <cell r="AK161">
            <v>1485</v>
          </cell>
          <cell r="AL161">
            <v>2970</v>
          </cell>
          <cell r="AM161">
            <v>1485</v>
          </cell>
          <cell r="AN161">
            <v>0</v>
          </cell>
          <cell r="AQ161" t="str">
            <v>Thanh Thủy</v>
          </cell>
          <cell r="AR161">
            <v>0</v>
          </cell>
          <cell r="AS161">
            <v>0</v>
          </cell>
          <cell r="AT161" t="str">
            <v>NTM</v>
          </cell>
          <cell r="AU161" t="str">
            <v xml:space="preserve"> Trường THCS&amp;THPT Dương Văn An</v>
          </cell>
          <cell r="AV161" t="str">
            <v>có trong KH trung hạn</v>
          </cell>
        </row>
        <row r="162">
          <cell r="B162" t="str">
            <v>Xây mới phòng học bộ môn trường THPT Tuyên Hóa</v>
          </cell>
          <cell r="C162">
            <v>0</v>
          </cell>
          <cell r="D162">
            <v>0</v>
          </cell>
          <cell r="E162">
            <v>0</v>
          </cell>
          <cell r="F162">
            <v>0</v>
          </cell>
          <cell r="G162" t="str">
            <v>Tuyên Hóa</v>
          </cell>
          <cell r="H162">
            <v>2019</v>
          </cell>
          <cell r="I162">
            <v>0</v>
          </cell>
          <cell r="J162">
            <v>2021</v>
          </cell>
          <cell r="K162">
            <v>0</v>
          </cell>
          <cell r="L162">
            <v>0</v>
          </cell>
          <cell r="M162" t="str">
            <v>3625/QĐ-UBND ngày 26/10/2018</v>
          </cell>
          <cell r="N162">
            <v>2874</v>
          </cell>
          <cell r="O162">
            <v>0</v>
          </cell>
          <cell r="P162">
            <v>2874</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1620</v>
          </cell>
          <cell r="AE162">
            <v>1620</v>
          </cell>
          <cell r="AF162">
            <v>810</v>
          </cell>
          <cell r="AG162">
            <v>50</v>
          </cell>
          <cell r="AH162">
            <v>0</v>
          </cell>
          <cell r="AI162">
            <v>810</v>
          </cell>
          <cell r="AJ162">
            <v>810</v>
          </cell>
          <cell r="AK162">
            <v>810</v>
          </cell>
          <cell r="AL162">
            <v>1620</v>
          </cell>
          <cell r="AM162">
            <v>810</v>
          </cell>
          <cell r="AN162">
            <v>0</v>
          </cell>
          <cell r="AQ162" t="str">
            <v>Đồng Lê</v>
          </cell>
          <cell r="AR162">
            <v>0</v>
          </cell>
          <cell r="AS162">
            <v>0</v>
          </cell>
          <cell r="AT162">
            <v>0</v>
          </cell>
          <cell r="AU162" t="str">
            <v>Trường THPT Tuyên Hóa</v>
          </cell>
          <cell r="AV162" t="str">
            <v>có trong KH trung hạn</v>
          </cell>
        </row>
        <row r="163">
          <cell r="B163" t="str">
            <v>Nhà phòng học 10 phòng trường THPT Minh Hóa</v>
          </cell>
          <cell r="C163">
            <v>0</v>
          </cell>
          <cell r="D163">
            <v>0</v>
          </cell>
          <cell r="E163">
            <v>0</v>
          </cell>
          <cell r="F163">
            <v>0</v>
          </cell>
          <cell r="G163" t="str">
            <v>Minh Hóa</v>
          </cell>
          <cell r="H163">
            <v>2019</v>
          </cell>
          <cell r="I163">
            <v>0</v>
          </cell>
          <cell r="J163">
            <v>2021</v>
          </cell>
          <cell r="K163">
            <v>0</v>
          </cell>
          <cell r="L163">
            <v>0</v>
          </cell>
          <cell r="M163" t="str">
            <v>3766/QĐ-UBND ngày 31/10/2018</v>
          </cell>
          <cell r="N163">
            <v>5000</v>
          </cell>
          <cell r="O163">
            <v>0</v>
          </cell>
          <cell r="P163">
            <v>5000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2700</v>
          </cell>
          <cell r="AE163">
            <v>2700</v>
          </cell>
          <cell r="AF163">
            <v>1350</v>
          </cell>
          <cell r="AG163">
            <v>50</v>
          </cell>
          <cell r="AH163">
            <v>0</v>
          </cell>
          <cell r="AI163">
            <v>1350</v>
          </cell>
          <cell r="AJ163">
            <v>1350</v>
          </cell>
          <cell r="AK163">
            <v>1350</v>
          </cell>
          <cell r="AL163">
            <v>2700</v>
          </cell>
          <cell r="AM163">
            <v>1350</v>
          </cell>
          <cell r="AN163">
            <v>0</v>
          </cell>
          <cell r="AQ163" t="str">
            <v>Quy Đạt</v>
          </cell>
          <cell r="AR163">
            <v>0</v>
          </cell>
          <cell r="AS163">
            <v>0</v>
          </cell>
          <cell r="AT163">
            <v>0</v>
          </cell>
          <cell r="AU163" t="str">
            <v>Trường THPT Minh Hóa</v>
          </cell>
          <cell r="AV163" t="str">
            <v>có trong KH trung hạn</v>
          </cell>
        </row>
        <row r="164">
          <cell r="B164" t="str">
            <v>Nhà lớp học bộ môn 6 phòng - Trường THCS Cam Thủy</v>
          </cell>
          <cell r="C164">
            <v>0</v>
          </cell>
          <cell r="D164">
            <v>0</v>
          </cell>
          <cell r="E164">
            <v>0</v>
          </cell>
          <cell r="F164">
            <v>0</v>
          </cell>
          <cell r="G164" t="str">
            <v>Lệ Thủy</v>
          </cell>
          <cell r="H164">
            <v>2019</v>
          </cell>
          <cell r="I164">
            <v>0</v>
          </cell>
          <cell r="J164">
            <v>2021</v>
          </cell>
          <cell r="K164">
            <v>0</v>
          </cell>
          <cell r="L164">
            <v>0</v>
          </cell>
          <cell r="M164" t="str">
            <v>3827/QĐ-UBND ngày 31/10/2018</v>
          </cell>
          <cell r="N164">
            <v>4000</v>
          </cell>
          <cell r="O164">
            <v>0</v>
          </cell>
          <cell r="P164">
            <v>2400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2160</v>
          </cell>
          <cell r="AE164">
            <v>2160</v>
          </cell>
          <cell r="AF164">
            <v>1080</v>
          </cell>
          <cell r="AG164">
            <v>50</v>
          </cell>
          <cell r="AH164">
            <v>0</v>
          </cell>
          <cell r="AI164">
            <v>1080</v>
          </cell>
          <cell r="AJ164">
            <v>1080</v>
          </cell>
          <cell r="AK164">
            <v>1080</v>
          </cell>
          <cell r="AL164">
            <v>2160</v>
          </cell>
          <cell r="AM164">
            <v>1080</v>
          </cell>
          <cell r="AN164">
            <v>0</v>
          </cell>
          <cell r="AQ164" t="str">
            <v>Cam Thủy</v>
          </cell>
          <cell r="AR164">
            <v>0</v>
          </cell>
          <cell r="AS164">
            <v>0</v>
          </cell>
          <cell r="AT164" t="str">
            <v>NTM</v>
          </cell>
          <cell r="AU164" t="str">
            <v>UBND xã Cam Thủy</v>
          </cell>
          <cell r="AV164" t="str">
            <v>có trong KH trung hạn</v>
          </cell>
        </row>
        <row r="165">
          <cell r="B165" t="str">
            <v>Trường Tiểu học Quảng Thạch  (6 phòng)</v>
          </cell>
          <cell r="C165">
            <v>0</v>
          </cell>
          <cell r="D165">
            <v>0</v>
          </cell>
          <cell r="E165">
            <v>0</v>
          </cell>
          <cell r="F165">
            <v>0</v>
          </cell>
          <cell r="G165" t="str">
            <v>Quảng Trạch</v>
          </cell>
          <cell r="H165">
            <v>2019</v>
          </cell>
          <cell r="I165">
            <v>0</v>
          </cell>
          <cell r="J165">
            <v>2021</v>
          </cell>
          <cell r="K165">
            <v>0</v>
          </cell>
          <cell r="L165">
            <v>0</v>
          </cell>
          <cell r="M165" t="str">
            <v>3775/QĐ-UBND ngày 31/10/2018</v>
          </cell>
          <cell r="N165">
            <v>3000</v>
          </cell>
          <cell r="O165">
            <v>0</v>
          </cell>
          <cell r="P165">
            <v>3000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1620</v>
          </cell>
          <cell r="AE165">
            <v>1620</v>
          </cell>
          <cell r="AF165">
            <v>810</v>
          </cell>
          <cell r="AG165">
            <v>50</v>
          </cell>
          <cell r="AH165">
            <v>0</v>
          </cell>
          <cell r="AI165">
            <v>810</v>
          </cell>
          <cell r="AJ165">
            <v>810</v>
          </cell>
          <cell r="AK165">
            <v>810</v>
          </cell>
          <cell r="AL165">
            <v>1620</v>
          </cell>
          <cell r="AM165">
            <v>810</v>
          </cell>
          <cell r="AN165" t="str">
            <v>P.VX
đề xuất NS tỉnh hỗ trợ 100% TMĐT như trong KH trung hạn</v>
          </cell>
          <cell r="AQ165" t="str">
            <v>Quảng Thạch</v>
          </cell>
          <cell r="AR165">
            <v>0</v>
          </cell>
          <cell r="AS165" t="str">
            <v>xã 135</v>
          </cell>
          <cell r="AT165" t="str">
            <v>NTM</v>
          </cell>
          <cell r="AU165" t="str">
            <v>UBND xã Quảng Thạch</v>
          </cell>
          <cell r="AV165" t="str">
            <v>có trong KH trung hạn</v>
          </cell>
        </row>
        <row r="166">
          <cell r="B166" t="str">
            <v>Nhà thi đấu đa chức năng  trường THPT Ngô Quyền (trước đây là Trường THPT số 5 Bố Trạch)</v>
          </cell>
          <cell r="C166">
            <v>0</v>
          </cell>
          <cell r="D166">
            <v>0</v>
          </cell>
          <cell r="E166">
            <v>0</v>
          </cell>
          <cell r="F166">
            <v>0</v>
          </cell>
          <cell r="G166" t="str">
            <v>Bố Trạch</v>
          </cell>
          <cell r="H166">
            <v>2019</v>
          </cell>
          <cell r="I166">
            <v>0</v>
          </cell>
          <cell r="J166">
            <v>2021</v>
          </cell>
          <cell r="K166">
            <v>0</v>
          </cell>
          <cell r="L166">
            <v>0</v>
          </cell>
          <cell r="M166" t="str">
            <v>3765/QĐ-UBND ngày 31/10/2018</v>
          </cell>
          <cell r="N166">
            <v>5500</v>
          </cell>
          <cell r="O166">
            <v>0</v>
          </cell>
          <cell r="P166">
            <v>5500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2970</v>
          </cell>
          <cell r="AE166">
            <v>2970</v>
          </cell>
          <cell r="AF166">
            <v>1485</v>
          </cell>
          <cell r="AG166">
            <v>50</v>
          </cell>
          <cell r="AH166">
            <v>0</v>
          </cell>
          <cell r="AI166">
            <v>1485</v>
          </cell>
          <cell r="AJ166">
            <v>1485</v>
          </cell>
          <cell r="AK166">
            <v>1485</v>
          </cell>
          <cell r="AL166">
            <v>2970</v>
          </cell>
          <cell r="AM166">
            <v>1485</v>
          </cell>
          <cell r="AN166">
            <v>0</v>
          </cell>
          <cell r="AQ166" t="str">
            <v>Hoàn Lão</v>
          </cell>
          <cell r="AR166">
            <v>0</v>
          </cell>
          <cell r="AS166">
            <v>0</v>
          </cell>
          <cell r="AT166">
            <v>0</v>
          </cell>
          <cell r="AU166" t="str">
            <v xml:space="preserve"> Trường THPT Ngô Quyền</v>
          </cell>
          <cell r="AV166" t="str">
            <v>có trong KH trung hạn</v>
          </cell>
        </row>
        <row r="167">
          <cell r="B167" t="str">
            <v>Trường Tiểu học số 2 xã Quảng Xuân - Hạng mục: Nhà lớp học 6 phòng 2 tầng</v>
          </cell>
          <cell r="C167">
            <v>0</v>
          </cell>
          <cell r="D167">
            <v>0</v>
          </cell>
          <cell r="E167">
            <v>0</v>
          </cell>
          <cell r="F167">
            <v>0</v>
          </cell>
          <cell r="G167" t="str">
            <v>Quảng Trạch</v>
          </cell>
          <cell r="H167">
            <v>2019</v>
          </cell>
          <cell r="I167">
            <v>0</v>
          </cell>
          <cell r="J167">
            <v>2021</v>
          </cell>
          <cell r="K167">
            <v>0</v>
          </cell>
          <cell r="L167">
            <v>0</v>
          </cell>
          <cell r="M167" t="str">
            <v>3117/QĐ-UBND ngày 05/9/2017</v>
          </cell>
          <cell r="N167">
            <v>3000</v>
          </cell>
          <cell r="O167">
            <v>0</v>
          </cell>
          <cell r="P167">
            <v>3000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1620</v>
          </cell>
          <cell r="AE167">
            <v>1620</v>
          </cell>
          <cell r="AF167">
            <v>810</v>
          </cell>
          <cell r="AG167">
            <v>50</v>
          </cell>
          <cell r="AH167">
            <v>0</v>
          </cell>
          <cell r="AI167">
            <v>810</v>
          </cell>
          <cell r="AJ167">
            <v>810</v>
          </cell>
          <cell r="AK167">
            <v>810</v>
          </cell>
          <cell r="AL167">
            <v>1620</v>
          </cell>
          <cell r="AM167">
            <v>810</v>
          </cell>
          <cell r="AN167" t="str">
            <v>P.VX
đề xuất NS tỉnh hỗ trợ 100% TMĐT như trong KH trung hạn</v>
          </cell>
          <cell r="AQ167" t="str">
            <v>Quảng Xuân</v>
          </cell>
          <cell r="AR167">
            <v>0</v>
          </cell>
          <cell r="AS167">
            <v>0</v>
          </cell>
          <cell r="AT167" t="str">
            <v>NTM</v>
          </cell>
          <cell r="AU167" t="str">
            <v>UBND xã Quảng Xuân</v>
          </cell>
          <cell r="AV167" t="str">
            <v>có trong KH trung hạn</v>
          </cell>
        </row>
        <row r="168">
          <cell r="B168" t="str">
            <v>Xây dựng phòng học trường THCS Kim Hóa (6 phòng học)</v>
          </cell>
          <cell r="C168">
            <v>0</v>
          </cell>
          <cell r="D168">
            <v>0</v>
          </cell>
          <cell r="E168">
            <v>0</v>
          </cell>
          <cell r="F168">
            <v>0</v>
          </cell>
          <cell r="G168" t="str">
            <v>Tuyên Hóa</v>
          </cell>
          <cell r="H168">
            <v>2019</v>
          </cell>
          <cell r="I168">
            <v>0</v>
          </cell>
          <cell r="J168">
            <v>2021</v>
          </cell>
          <cell r="K168">
            <v>0</v>
          </cell>
          <cell r="L168">
            <v>0</v>
          </cell>
          <cell r="M168" t="str">
            <v>3825/QĐ-UBND ngày 31/10/2018</v>
          </cell>
          <cell r="N168">
            <v>3000</v>
          </cell>
          <cell r="O168">
            <v>0</v>
          </cell>
          <cell r="P168">
            <v>3000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1620</v>
          </cell>
          <cell r="AE168">
            <v>1620</v>
          </cell>
          <cell r="AF168">
            <v>810</v>
          </cell>
          <cell r="AG168">
            <v>50</v>
          </cell>
          <cell r="AH168">
            <v>0</v>
          </cell>
          <cell r="AI168">
            <v>810</v>
          </cell>
          <cell r="AJ168">
            <v>810</v>
          </cell>
          <cell r="AK168">
            <v>810</v>
          </cell>
          <cell r="AL168">
            <v>1620</v>
          </cell>
          <cell r="AM168">
            <v>810</v>
          </cell>
          <cell r="AN168" t="str">
            <v>P.VX
đề xuất NS tỉnh hỗ trợ 100% TMĐT như trong KH trung hạn</v>
          </cell>
          <cell r="AQ168" t="str">
            <v>Kim Hóa</v>
          </cell>
          <cell r="AR168">
            <v>0</v>
          </cell>
          <cell r="AS168" t="str">
            <v>xã 135</v>
          </cell>
          <cell r="AT168" t="str">
            <v>NTM</v>
          </cell>
          <cell r="AU168" t="str">
            <v>UBND xã Kim Hóa</v>
          </cell>
          <cell r="AV168" t="str">
            <v>có trong KH trung hạn</v>
          </cell>
        </row>
        <row r="169">
          <cell r="B169" t="str">
            <v xml:space="preserve">Trường THCS Sơn Lộc (2 tầng 6 phòng) </v>
          </cell>
          <cell r="C169">
            <v>0</v>
          </cell>
          <cell r="D169">
            <v>0</v>
          </cell>
          <cell r="E169">
            <v>0</v>
          </cell>
          <cell r="F169">
            <v>0</v>
          </cell>
          <cell r="G169" t="str">
            <v>Bố Trạch</v>
          </cell>
          <cell r="H169">
            <v>2019</v>
          </cell>
          <cell r="I169">
            <v>0</v>
          </cell>
          <cell r="J169">
            <v>2021</v>
          </cell>
          <cell r="K169">
            <v>0</v>
          </cell>
          <cell r="L169">
            <v>0</v>
          </cell>
          <cell r="M169" t="str">
            <v>3167/QĐ-UBND ngày 24/9/2018</v>
          </cell>
          <cell r="N169">
            <v>2823</v>
          </cell>
          <cell r="O169">
            <v>0</v>
          </cell>
          <cell r="P169">
            <v>2823</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1620</v>
          </cell>
          <cell r="AE169">
            <v>1620</v>
          </cell>
          <cell r="AF169">
            <v>810</v>
          </cell>
          <cell r="AG169">
            <v>50</v>
          </cell>
          <cell r="AH169">
            <v>0</v>
          </cell>
          <cell r="AI169">
            <v>810</v>
          </cell>
          <cell r="AJ169">
            <v>810</v>
          </cell>
          <cell r="AK169">
            <v>810</v>
          </cell>
          <cell r="AL169">
            <v>1620</v>
          </cell>
          <cell r="AM169">
            <v>810</v>
          </cell>
          <cell r="AN169" t="str">
            <v>P.VX
đề xuất NS tỉnh hỗ trợ 100% TMĐT như trong KH trung hạn</v>
          </cell>
          <cell r="AQ169" t="str">
            <v>Sơn Lộc</v>
          </cell>
          <cell r="AR169">
            <v>0</v>
          </cell>
          <cell r="AS169">
            <v>0</v>
          </cell>
          <cell r="AT169" t="str">
            <v>NTM</v>
          </cell>
          <cell r="AU169" t="str">
            <v>UBND xã Sơn Lộc</v>
          </cell>
          <cell r="AV169" t="str">
            <v>có trong KH trung hạn</v>
          </cell>
        </row>
        <row r="170">
          <cell r="B170" t="str">
            <v>Nhà lớp học 2 tầng 8 phòng trường THCS Cảnh Hóa</v>
          </cell>
          <cell r="C170">
            <v>0</v>
          </cell>
          <cell r="D170">
            <v>0</v>
          </cell>
          <cell r="E170">
            <v>0</v>
          </cell>
          <cell r="F170">
            <v>0</v>
          </cell>
          <cell r="G170" t="str">
            <v>Quảng Trạch</v>
          </cell>
          <cell r="H170">
            <v>2019</v>
          </cell>
          <cell r="I170">
            <v>0</v>
          </cell>
          <cell r="J170">
            <v>2021</v>
          </cell>
          <cell r="K170">
            <v>0</v>
          </cell>
          <cell r="L170">
            <v>0</v>
          </cell>
          <cell r="M170" t="str">
            <v>3624/QĐ-UBND ngày 26/10/2018</v>
          </cell>
          <cell r="N170">
            <v>4000</v>
          </cell>
          <cell r="O170">
            <v>0</v>
          </cell>
          <cell r="P170">
            <v>4000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2160</v>
          </cell>
          <cell r="AE170">
            <v>2160</v>
          </cell>
          <cell r="AF170">
            <v>1080</v>
          </cell>
          <cell r="AG170">
            <v>50</v>
          </cell>
          <cell r="AH170">
            <v>0</v>
          </cell>
          <cell r="AI170">
            <v>1080</v>
          </cell>
          <cell r="AJ170">
            <v>1080</v>
          </cell>
          <cell r="AK170">
            <v>1080</v>
          </cell>
          <cell r="AL170">
            <v>2160</v>
          </cell>
          <cell r="AM170">
            <v>1080</v>
          </cell>
          <cell r="AN170" t="str">
            <v>P.VX
đề xuất NS tỉnh hỗ trợ 100% TMĐT như trong KH trung hạn</v>
          </cell>
          <cell r="AQ170" t="str">
            <v>Cảnh Hóa</v>
          </cell>
          <cell r="AR170">
            <v>0</v>
          </cell>
          <cell r="AS170" t="str">
            <v>xã 135</v>
          </cell>
          <cell r="AT170" t="str">
            <v>NTM</v>
          </cell>
          <cell r="AU170" t="str">
            <v>UBND xã Cảnh Hóa</v>
          </cell>
          <cell r="AV170" t="str">
            <v>có trong KH trung hạn</v>
          </cell>
        </row>
        <row r="171">
          <cell r="B171" t="str">
            <v>Trường Tiểu học số 1 xã Quảng Xuân (06 phòng)</v>
          </cell>
          <cell r="C171">
            <v>0</v>
          </cell>
          <cell r="D171">
            <v>0</v>
          </cell>
          <cell r="E171">
            <v>0</v>
          </cell>
          <cell r="F171">
            <v>0</v>
          </cell>
          <cell r="G171" t="str">
            <v>Quảng Trạch</v>
          </cell>
          <cell r="H171">
            <v>2019</v>
          </cell>
          <cell r="I171">
            <v>0</v>
          </cell>
          <cell r="J171">
            <v>2021</v>
          </cell>
          <cell r="K171">
            <v>0</v>
          </cell>
          <cell r="L171">
            <v>0</v>
          </cell>
          <cell r="M171" t="str">
            <v>3716/QĐ-UBND ngày 30/10/2018</v>
          </cell>
          <cell r="N171">
            <v>3000</v>
          </cell>
          <cell r="O171">
            <v>0</v>
          </cell>
          <cell r="P171">
            <v>3000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1620</v>
          </cell>
          <cell r="AE171">
            <v>1620</v>
          </cell>
          <cell r="AF171">
            <v>810</v>
          </cell>
          <cell r="AG171">
            <v>50</v>
          </cell>
          <cell r="AH171">
            <v>0</v>
          </cell>
          <cell r="AI171">
            <v>810</v>
          </cell>
          <cell r="AJ171">
            <v>810</v>
          </cell>
          <cell r="AK171">
            <v>810</v>
          </cell>
          <cell r="AL171">
            <v>1620</v>
          </cell>
          <cell r="AM171">
            <v>810</v>
          </cell>
          <cell r="AN171" t="str">
            <v>P.VX
đề xuất NS tỉnh hỗ trợ 100% TMĐT như trong KH trung hạn</v>
          </cell>
          <cell r="AQ171" t="str">
            <v>Quảng Xuân</v>
          </cell>
          <cell r="AR171">
            <v>0</v>
          </cell>
          <cell r="AS171">
            <v>0</v>
          </cell>
          <cell r="AT171" t="str">
            <v>NTM</v>
          </cell>
          <cell r="AU171" t="str">
            <v>UBND xã Quảng Xuân</v>
          </cell>
          <cell r="AV171" t="str">
            <v>có trong KH trung hạn</v>
          </cell>
        </row>
        <row r="172">
          <cell r="B172" t="str">
            <v>Nhà lớp học 2 tầng 4 phòng cụm MN Xuân Bồ, Xuân Thủy</v>
          </cell>
          <cell r="C172">
            <v>0</v>
          </cell>
          <cell r="D172">
            <v>0</v>
          </cell>
          <cell r="E172">
            <v>0</v>
          </cell>
          <cell r="F172">
            <v>0</v>
          </cell>
          <cell r="G172" t="str">
            <v>Lệ Thủy</v>
          </cell>
          <cell r="H172">
            <v>2019</v>
          </cell>
          <cell r="I172">
            <v>0</v>
          </cell>
          <cell r="J172">
            <v>2021</v>
          </cell>
          <cell r="K172">
            <v>0</v>
          </cell>
          <cell r="L172">
            <v>0</v>
          </cell>
          <cell r="M172" t="str">
            <v>3857a/QĐ-UBND ngày 31/10/2018</v>
          </cell>
          <cell r="N172">
            <v>3200</v>
          </cell>
          <cell r="O172">
            <v>0</v>
          </cell>
          <cell r="P172">
            <v>3200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1728</v>
          </cell>
          <cell r="AE172">
            <v>1728</v>
          </cell>
          <cell r="AF172">
            <v>864</v>
          </cell>
          <cell r="AG172">
            <v>50</v>
          </cell>
          <cell r="AH172">
            <v>0</v>
          </cell>
          <cell r="AI172">
            <v>864</v>
          </cell>
          <cell r="AJ172">
            <v>864</v>
          </cell>
          <cell r="AK172">
            <v>864</v>
          </cell>
          <cell r="AL172">
            <v>1728</v>
          </cell>
          <cell r="AM172">
            <v>864</v>
          </cell>
          <cell r="AN172" t="str">
            <v>P.VX
đề xuất NS tỉnh hỗ trợ 100% TMĐT như trong KH trung hạn</v>
          </cell>
          <cell r="AQ172" t="str">
            <v>Xuân Thủy</v>
          </cell>
          <cell r="AR172">
            <v>0</v>
          </cell>
          <cell r="AS172">
            <v>0</v>
          </cell>
          <cell r="AT172" t="str">
            <v>NTM</v>
          </cell>
          <cell r="AU172" t="str">
            <v>UBND xã Xuân Thủy</v>
          </cell>
          <cell r="AV172" t="str">
            <v>có trong KH trung hạn</v>
          </cell>
        </row>
        <row r="173">
          <cell r="B173" t="str">
            <v>Trường Tiểu học xã Quảng Sơn (8 phòng)</v>
          </cell>
          <cell r="C173">
            <v>0</v>
          </cell>
          <cell r="D173">
            <v>0</v>
          </cell>
          <cell r="E173">
            <v>0</v>
          </cell>
          <cell r="F173">
            <v>0</v>
          </cell>
          <cell r="G173" t="str">
            <v>Ba Đồn</v>
          </cell>
          <cell r="H173">
            <v>2019</v>
          </cell>
          <cell r="I173">
            <v>0</v>
          </cell>
          <cell r="J173">
            <v>2021</v>
          </cell>
          <cell r="K173">
            <v>0</v>
          </cell>
          <cell r="L173">
            <v>0</v>
          </cell>
          <cell r="M173" t="str">
            <v>3804/QĐ-UBND ngày 31/10/2018</v>
          </cell>
          <cell r="N173">
            <v>4000</v>
          </cell>
          <cell r="O173">
            <v>0</v>
          </cell>
          <cell r="P173">
            <v>4000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2400</v>
          </cell>
          <cell r="AE173">
            <v>2400</v>
          </cell>
          <cell r="AF173">
            <v>1200</v>
          </cell>
          <cell r="AG173">
            <v>50</v>
          </cell>
          <cell r="AH173">
            <v>0</v>
          </cell>
          <cell r="AI173">
            <v>1200</v>
          </cell>
          <cell r="AJ173">
            <v>1200</v>
          </cell>
          <cell r="AK173">
            <v>1200</v>
          </cell>
          <cell r="AL173">
            <v>2400</v>
          </cell>
          <cell r="AM173">
            <v>1200</v>
          </cell>
          <cell r="AN173" t="str">
            <v>Điều chỉnh năm khởi công từ 2020 thành 2019</v>
          </cell>
          <cell r="AQ173" t="str">
            <v>Quảng Sơn</v>
          </cell>
          <cell r="AR173">
            <v>0</v>
          </cell>
          <cell r="AS173" t="str">
            <v>bãi ngang</v>
          </cell>
          <cell r="AT173" t="str">
            <v>NTM</v>
          </cell>
          <cell r="AU173" t="str">
            <v>UBND xã Quảng Sơn</v>
          </cell>
          <cell r="AV173" t="str">
            <v>Đ/c Giám đốc, phê duyệt CTĐT từ năm 2016</v>
          </cell>
        </row>
        <row r="174">
          <cell r="B174" t="str">
            <v>Nhà lớp học 8 phòng 2 tầng trường THCS Quảng Hải</v>
          </cell>
          <cell r="C174">
            <v>0</v>
          </cell>
          <cell r="D174">
            <v>0</v>
          </cell>
          <cell r="E174">
            <v>0</v>
          </cell>
          <cell r="F174">
            <v>0</v>
          </cell>
          <cell r="G174" t="str">
            <v>Ba Đồn</v>
          </cell>
          <cell r="H174">
            <v>2019</v>
          </cell>
          <cell r="I174">
            <v>0</v>
          </cell>
          <cell r="J174">
            <v>2021</v>
          </cell>
          <cell r="K174">
            <v>0</v>
          </cell>
          <cell r="L174">
            <v>0</v>
          </cell>
          <cell r="M174" t="str">
            <v>3786/QĐ-UBND ngày 31/10/2018</v>
          </cell>
          <cell r="N174">
            <v>4000</v>
          </cell>
          <cell r="O174">
            <v>0</v>
          </cell>
          <cell r="P174">
            <v>4000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2400</v>
          </cell>
          <cell r="AE174">
            <v>2400</v>
          </cell>
          <cell r="AF174">
            <v>1200</v>
          </cell>
          <cell r="AG174">
            <v>50</v>
          </cell>
          <cell r="AH174">
            <v>0</v>
          </cell>
          <cell r="AI174">
            <v>1200</v>
          </cell>
          <cell r="AJ174">
            <v>1200</v>
          </cell>
          <cell r="AK174">
            <v>1200</v>
          </cell>
          <cell r="AL174">
            <v>2400</v>
          </cell>
          <cell r="AM174">
            <v>1200</v>
          </cell>
          <cell r="AN174" t="str">
            <v>Điều chỉnh năm khởi công từ 2020 thành 2019</v>
          </cell>
          <cell r="AP174" t="str">
            <v>Điều chỉnh ngày 20.11</v>
          </cell>
          <cell r="AQ174" t="str">
            <v>Quảng Hải</v>
          </cell>
          <cell r="AR174">
            <v>0</v>
          </cell>
          <cell r="AS174">
            <v>0</v>
          </cell>
          <cell r="AT174" t="str">
            <v>NTM</v>
          </cell>
          <cell r="AU174" t="str">
            <v>UBND xã Quảng Hải</v>
          </cell>
          <cell r="AV174">
            <v>0</v>
          </cell>
        </row>
        <row r="175">
          <cell r="B175" t="str">
            <v>Các dự án trong KH trung hạn chưa cân đối nguồn</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Q175">
            <v>0</v>
          </cell>
          <cell r="AR175">
            <v>0</v>
          </cell>
          <cell r="AS175">
            <v>0</v>
          </cell>
          <cell r="AT175">
            <v>0</v>
          </cell>
          <cell r="AU175">
            <v>0</v>
          </cell>
          <cell r="AV175">
            <v>0</v>
          </cell>
        </row>
        <row r="176">
          <cell r="B176" t="str">
            <v>XD mới Nhà đa chức năng Trường CĐ Kỹ thuật công nông nghiệp Quảng Bình</v>
          </cell>
          <cell r="C176">
            <v>0</v>
          </cell>
          <cell r="D176">
            <v>0</v>
          </cell>
          <cell r="E176">
            <v>0</v>
          </cell>
          <cell r="F176">
            <v>0</v>
          </cell>
          <cell r="G176" t="str">
            <v>Đồng Hới</v>
          </cell>
          <cell r="H176">
            <v>2019</v>
          </cell>
          <cell r="I176">
            <v>0</v>
          </cell>
          <cell r="J176">
            <v>2021</v>
          </cell>
          <cell r="K176">
            <v>0</v>
          </cell>
          <cell r="L176">
            <v>0</v>
          </cell>
          <cell r="M176" t="str">
            <v>2753/QĐ-UBDN ngày  20/8/2018</v>
          </cell>
          <cell r="N176">
            <v>9500</v>
          </cell>
          <cell r="O176">
            <v>0</v>
          </cell>
          <cell r="P176">
            <v>9500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5700</v>
          </cell>
          <cell r="AE176">
            <v>5700</v>
          </cell>
          <cell r="AF176">
            <v>2850</v>
          </cell>
          <cell r="AG176">
            <v>50</v>
          </cell>
          <cell r="AH176">
            <v>0</v>
          </cell>
          <cell r="AI176">
            <v>2850</v>
          </cell>
          <cell r="AJ176">
            <v>2850</v>
          </cell>
          <cell r="AK176">
            <v>2850</v>
          </cell>
          <cell r="AL176">
            <v>5700</v>
          </cell>
          <cell r="AM176">
            <v>2850</v>
          </cell>
          <cell r="AN176">
            <v>0</v>
          </cell>
          <cell r="AQ176" t="str">
            <v>Bắc Nghĩa</v>
          </cell>
          <cell r="AR176">
            <v>0</v>
          </cell>
          <cell r="AS176">
            <v>0</v>
          </cell>
          <cell r="AT176">
            <v>0</v>
          </cell>
          <cell r="AU176" t="str">
            <v>Trường CĐ Kỹ thuật công nông nghiệp Quảng Bình</v>
          </cell>
          <cell r="AV176" t="str">
            <v>có trong KH trung hạn</v>
          </cell>
        </row>
        <row r="177">
          <cell r="B177" t="str">
            <v xml:space="preserve">Các dự án bổ sung KH trung hạn </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Q177">
            <v>0</v>
          </cell>
          <cell r="AR177">
            <v>0</v>
          </cell>
          <cell r="AS177">
            <v>0</v>
          </cell>
          <cell r="AT177">
            <v>0</v>
          </cell>
          <cell r="AU177">
            <v>0</v>
          </cell>
          <cell r="AV177">
            <v>0</v>
          </cell>
        </row>
        <row r="178">
          <cell r="B178" t="str">
            <v>Nhà hiệu bộ Trường Mầm non xã Nghĩa Ninh</v>
          </cell>
          <cell r="C178">
            <v>0</v>
          </cell>
          <cell r="D178">
            <v>0</v>
          </cell>
          <cell r="E178">
            <v>0</v>
          </cell>
          <cell r="F178">
            <v>0</v>
          </cell>
          <cell r="G178" t="str">
            <v>Đồng Hới</v>
          </cell>
          <cell r="H178">
            <v>2019</v>
          </cell>
          <cell r="I178">
            <v>0</v>
          </cell>
          <cell r="J178">
            <v>2021</v>
          </cell>
          <cell r="K178">
            <v>0</v>
          </cell>
          <cell r="L178">
            <v>0</v>
          </cell>
          <cell r="M178" t="str">
            <v>3773/QĐ-UBND ngày 31/10/2018</v>
          </cell>
          <cell r="N178">
            <v>3000</v>
          </cell>
          <cell r="O178">
            <v>0</v>
          </cell>
          <cell r="P178">
            <v>3000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1800</v>
          </cell>
          <cell r="AE178">
            <v>1800</v>
          </cell>
          <cell r="AF178">
            <v>900</v>
          </cell>
          <cell r="AG178">
            <v>50</v>
          </cell>
          <cell r="AH178">
            <v>0</v>
          </cell>
          <cell r="AI178">
            <v>900</v>
          </cell>
          <cell r="AJ178">
            <v>900</v>
          </cell>
          <cell r="AK178">
            <v>900</v>
          </cell>
          <cell r="AL178">
            <v>1800</v>
          </cell>
          <cell r="AM178">
            <v>900</v>
          </cell>
          <cell r="AN178" t="str">
            <v>Thay thế dự án Trường THCS xã Nghĩa Ninh (2 tầng 6 phòng)</v>
          </cell>
          <cell r="AQ178" t="str">
            <v>Nghĩa Ninh</v>
          </cell>
          <cell r="AR178">
            <v>0</v>
          </cell>
          <cell r="AS178">
            <v>0</v>
          </cell>
          <cell r="AT178" t="str">
            <v>NTM</v>
          </cell>
          <cell r="AU178" t="str">
            <v>UBND xã Nghĩa Ninh</v>
          </cell>
          <cell r="AV178" t="str">
            <v>có trong KH trung hạn</v>
          </cell>
        </row>
        <row r="179">
          <cell r="B179" t="str">
            <v xml:space="preserve">Nhà lớp học 2 tầng 8 phòng Trường Tiểu học Lộc Ninh </v>
          </cell>
          <cell r="C179">
            <v>0</v>
          </cell>
          <cell r="D179">
            <v>0</v>
          </cell>
          <cell r="E179">
            <v>0</v>
          </cell>
          <cell r="F179">
            <v>0</v>
          </cell>
          <cell r="G179" t="str">
            <v>Đồng Hới</v>
          </cell>
          <cell r="H179">
            <v>2019</v>
          </cell>
          <cell r="I179">
            <v>0</v>
          </cell>
          <cell r="J179">
            <v>2021</v>
          </cell>
          <cell r="K179">
            <v>0</v>
          </cell>
          <cell r="L179">
            <v>0</v>
          </cell>
          <cell r="M179" t="str">
            <v>3876a/QĐ-UBND ngày 31/10/2018</v>
          </cell>
          <cell r="N179">
            <v>4000</v>
          </cell>
          <cell r="O179">
            <v>0</v>
          </cell>
          <cell r="P179">
            <v>2400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1440</v>
          </cell>
          <cell r="AE179">
            <v>1440</v>
          </cell>
          <cell r="AF179">
            <v>720</v>
          </cell>
          <cell r="AG179">
            <v>50</v>
          </cell>
          <cell r="AH179">
            <v>0</v>
          </cell>
          <cell r="AI179">
            <v>720</v>
          </cell>
          <cell r="AJ179">
            <v>720</v>
          </cell>
          <cell r="AK179">
            <v>720</v>
          </cell>
          <cell r="AL179">
            <v>1440</v>
          </cell>
          <cell r="AM179">
            <v>720</v>
          </cell>
          <cell r="AN179" t="str">
            <v>Thay thế Dự án Nhà Hiệu bộ trường TH Lộc Ninh cơ sở 2 (thuộc KH trung hạn)</v>
          </cell>
          <cell r="AQ179" t="str">
            <v>Lộc Ninh</v>
          </cell>
          <cell r="AR179">
            <v>0</v>
          </cell>
          <cell r="AS179">
            <v>0</v>
          </cell>
          <cell r="AT179" t="str">
            <v>NTM</v>
          </cell>
          <cell r="AU179" t="str">
            <v>UBND xã Lộc Ninh</v>
          </cell>
          <cell r="AV179" t="str">
            <v>có trong KH trung hạn</v>
          </cell>
        </row>
        <row r="180">
          <cell r="B180" t="str">
            <v>Sửa chữa, nâng cấp khối nhà lớp học 3 tầng, 24 phòng Trường THPT Đồng Hới</v>
          </cell>
          <cell r="C180">
            <v>0</v>
          </cell>
          <cell r="D180">
            <v>0</v>
          </cell>
          <cell r="E180">
            <v>0</v>
          </cell>
          <cell r="F180">
            <v>0</v>
          </cell>
          <cell r="G180" t="str">
            <v>Đồng Hới</v>
          </cell>
          <cell r="H180">
            <v>2019</v>
          </cell>
          <cell r="I180">
            <v>0</v>
          </cell>
          <cell r="J180">
            <v>2021</v>
          </cell>
          <cell r="K180">
            <v>0</v>
          </cell>
          <cell r="L180">
            <v>0</v>
          </cell>
          <cell r="M180" t="str">
            <v>3884a/QĐ-UBND ngày 31/10/2018</v>
          </cell>
          <cell r="N180">
            <v>4000</v>
          </cell>
          <cell r="O180">
            <v>0</v>
          </cell>
          <cell r="P180">
            <v>4000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2400</v>
          </cell>
          <cell r="AE180">
            <v>2400</v>
          </cell>
          <cell r="AF180">
            <v>1200</v>
          </cell>
          <cell r="AG180">
            <v>50</v>
          </cell>
          <cell r="AH180">
            <v>0</v>
          </cell>
          <cell r="AI180">
            <v>1200</v>
          </cell>
          <cell r="AJ180">
            <v>1200</v>
          </cell>
          <cell r="AK180">
            <v>1200</v>
          </cell>
          <cell r="AL180">
            <v>2400</v>
          </cell>
          <cell r="AM180">
            <v>1200</v>
          </cell>
          <cell r="AN180" t="str">
            <v>Thay thế Dự án Nhà lớp học 8 phòng trường THPT Đồng Hới (VB số 137/HĐND-VP ngày 25/10/2018)</v>
          </cell>
          <cell r="AQ180" t="str">
            <v>Đồng Sơn</v>
          </cell>
          <cell r="AR180">
            <v>0</v>
          </cell>
          <cell r="AS180">
            <v>0</v>
          </cell>
          <cell r="AT180">
            <v>0</v>
          </cell>
          <cell r="AU180" t="str">
            <v>Trường THPT Đồng Hới</v>
          </cell>
          <cell r="AV180" t="str">
            <v>Đ/c Dũng PCT</v>
          </cell>
        </row>
        <row r="181">
          <cell r="B181" t="str">
            <v>Nhà lớp học 6 phòng, cổng và hàng rào Trường Tiểu học số 1 xã An Ninh</v>
          </cell>
          <cell r="C181">
            <v>0</v>
          </cell>
          <cell r="D181">
            <v>0</v>
          </cell>
          <cell r="E181">
            <v>0</v>
          </cell>
          <cell r="F181">
            <v>0</v>
          </cell>
          <cell r="G181" t="str">
            <v>Quảng Ninh</v>
          </cell>
          <cell r="H181">
            <v>2018</v>
          </cell>
          <cell r="I181">
            <v>0</v>
          </cell>
          <cell r="J181">
            <v>2020</v>
          </cell>
          <cell r="K181">
            <v>0</v>
          </cell>
          <cell r="L181">
            <v>0</v>
          </cell>
          <cell r="M181" t="str">
            <v>3964/QĐ-UBND ngày 31/10/2017</v>
          </cell>
          <cell r="N181">
            <v>4500</v>
          </cell>
          <cell r="O181">
            <v>0</v>
          </cell>
          <cell r="P181">
            <v>2700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2700</v>
          </cell>
          <cell r="AE181">
            <v>2700</v>
          </cell>
          <cell r="AF181">
            <v>1350</v>
          </cell>
          <cell r="AG181">
            <v>50</v>
          </cell>
          <cell r="AH181">
            <v>0</v>
          </cell>
          <cell r="AI181">
            <v>1350</v>
          </cell>
          <cell r="AJ181">
            <v>1350</v>
          </cell>
          <cell r="AK181">
            <v>1350</v>
          </cell>
          <cell r="AL181">
            <v>2700</v>
          </cell>
          <cell r="AM181">
            <v>1350</v>
          </cell>
          <cell r="AN181" t="str">
            <v>NS xã bố trí năm 2018</v>
          </cell>
          <cell r="AQ181" t="str">
            <v>An Ninh</v>
          </cell>
          <cell r="AR181">
            <v>0</v>
          </cell>
          <cell r="AS181">
            <v>0</v>
          </cell>
          <cell r="AT181" t="str">
            <v>NTM</v>
          </cell>
          <cell r="AU181" t="str">
            <v>UBND xã An Ninh</v>
          </cell>
          <cell r="AV181" t="str">
            <v>Đ/c Giám đốc, phê duyệt CTĐT từ năm 2017</v>
          </cell>
        </row>
        <row r="182">
          <cell r="B182" t="str">
            <v>Trường Mầm non Bắc Lý ( Cụm Khu công nghiệp Tây Bắc Đồng Hới)</v>
          </cell>
          <cell r="C182">
            <v>0</v>
          </cell>
          <cell r="D182">
            <v>0</v>
          </cell>
          <cell r="E182">
            <v>0</v>
          </cell>
          <cell r="F182">
            <v>0</v>
          </cell>
          <cell r="G182" t="str">
            <v>Đồng Hới</v>
          </cell>
          <cell r="H182">
            <v>2019</v>
          </cell>
          <cell r="I182">
            <v>0</v>
          </cell>
          <cell r="J182">
            <v>2021</v>
          </cell>
          <cell r="K182">
            <v>0</v>
          </cell>
          <cell r="L182">
            <v>0</v>
          </cell>
          <cell r="M182" t="str">
            <v>3806/QĐ-UBND ngày 31/10/2018</v>
          </cell>
          <cell r="N182">
            <v>6000</v>
          </cell>
          <cell r="O182">
            <v>0</v>
          </cell>
          <cell r="P182">
            <v>6000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3600</v>
          </cell>
          <cell r="AE182">
            <v>3600</v>
          </cell>
          <cell r="AF182">
            <v>1800</v>
          </cell>
          <cell r="AG182">
            <v>50</v>
          </cell>
          <cell r="AH182">
            <v>0</v>
          </cell>
          <cell r="AI182">
            <v>1800</v>
          </cell>
          <cell r="AJ182">
            <v>1800</v>
          </cell>
          <cell r="AK182">
            <v>1800</v>
          </cell>
          <cell r="AL182">
            <v>3600</v>
          </cell>
          <cell r="AM182">
            <v>1800</v>
          </cell>
          <cell r="AN182">
            <v>0</v>
          </cell>
          <cell r="AQ182" t="str">
            <v>Bắc Lý</v>
          </cell>
          <cell r="AR182">
            <v>0</v>
          </cell>
          <cell r="AS182">
            <v>0</v>
          </cell>
          <cell r="AT182">
            <v>0</v>
          </cell>
          <cell r="AU182" t="str">
            <v>Liên đoàn Lao động tỉnh</v>
          </cell>
          <cell r="AV182" t="str">
            <v>Đ/c Quang PCT, đ/c Giám đốc</v>
          </cell>
        </row>
        <row r="183">
          <cell r="B183" t="str">
            <v>Nhà đa năng Trường THPT Trần Hưng Đạo</v>
          </cell>
          <cell r="C183">
            <v>0</v>
          </cell>
          <cell r="D183">
            <v>0</v>
          </cell>
          <cell r="E183">
            <v>0</v>
          </cell>
          <cell r="F183">
            <v>0</v>
          </cell>
          <cell r="G183" t="str">
            <v>Lệ Thủy</v>
          </cell>
          <cell r="H183">
            <v>2019</v>
          </cell>
          <cell r="I183">
            <v>0</v>
          </cell>
          <cell r="J183">
            <v>2021</v>
          </cell>
          <cell r="K183">
            <v>0</v>
          </cell>
          <cell r="L183">
            <v>0</v>
          </cell>
          <cell r="M183" t="str">
            <v>3891/QĐ-UBND ngày 31/10/2018</v>
          </cell>
          <cell r="N183">
            <v>5500</v>
          </cell>
          <cell r="O183">
            <v>0</v>
          </cell>
          <cell r="P183">
            <v>5500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3300</v>
          </cell>
          <cell r="AE183">
            <v>3300</v>
          </cell>
          <cell r="AF183">
            <v>1650</v>
          </cell>
          <cell r="AG183">
            <v>50</v>
          </cell>
          <cell r="AH183">
            <v>0</v>
          </cell>
          <cell r="AI183">
            <v>1650</v>
          </cell>
          <cell r="AJ183">
            <v>1650</v>
          </cell>
          <cell r="AK183">
            <v>1650</v>
          </cell>
          <cell r="AL183">
            <v>3300</v>
          </cell>
          <cell r="AM183">
            <v>1650</v>
          </cell>
          <cell r="AN183">
            <v>0</v>
          </cell>
          <cell r="AQ183" t="str">
            <v>Hưng Thủy</v>
          </cell>
          <cell r="AR183">
            <v>0</v>
          </cell>
          <cell r="AS183" t="str">
            <v>bãi ngang</v>
          </cell>
          <cell r="AT183" t="str">
            <v>NTM</v>
          </cell>
          <cell r="AU183" t="str">
            <v>Trường THPT Trần Hưng Đạo</v>
          </cell>
          <cell r="AV183">
            <v>0</v>
          </cell>
        </row>
        <row r="184">
          <cell r="B184" t="str">
            <v>Nhà thư viện, hội trường, văn phòng trường THPT Nguyễn Chí Thanh</v>
          </cell>
          <cell r="C184">
            <v>0</v>
          </cell>
          <cell r="D184">
            <v>0</v>
          </cell>
          <cell r="E184">
            <v>0</v>
          </cell>
          <cell r="F184">
            <v>0</v>
          </cell>
          <cell r="G184" t="str">
            <v>Lệ Thủy</v>
          </cell>
          <cell r="H184">
            <v>2020</v>
          </cell>
          <cell r="I184">
            <v>0</v>
          </cell>
          <cell r="J184">
            <v>2022</v>
          </cell>
          <cell r="K184">
            <v>0</v>
          </cell>
          <cell r="L184">
            <v>0</v>
          </cell>
          <cell r="M184" t="str">
            <v>3644/QĐ-UBND ngày 29/10/2018</v>
          </cell>
          <cell r="N184">
            <v>4000</v>
          </cell>
          <cell r="O184">
            <v>0</v>
          </cell>
          <cell r="P184">
            <v>4000</v>
          </cell>
          <cell r="Q184">
            <v>0</v>
          </cell>
          <cell r="R184">
            <v>0</v>
          </cell>
          <cell r="S184">
            <v>0</v>
          </cell>
          <cell r="T184">
            <v>1200</v>
          </cell>
          <cell r="U184">
            <v>0</v>
          </cell>
          <cell r="V184">
            <v>0</v>
          </cell>
          <cell r="W184">
            <v>0</v>
          </cell>
          <cell r="X184">
            <v>0</v>
          </cell>
          <cell r="Y184">
            <v>0</v>
          </cell>
          <cell r="Z184">
            <v>0</v>
          </cell>
          <cell r="AA184">
            <v>0</v>
          </cell>
          <cell r="AB184">
            <v>0</v>
          </cell>
          <cell r="AC184">
            <v>0</v>
          </cell>
          <cell r="AD184">
            <v>1200</v>
          </cell>
          <cell r="AE184">
            <v>1200</v>
          </cell>
          <cell r="AF184">
            <v>0</v>
          </cell>
          <cell r="AG184">
            <v>0</v>
          </cell>
          <cell r="AH184">
            <v>0</v>
          </cell>
          <cell r="AI184">
            <v>0</v>
          </cell>
          <cell r="AJ184">
            <v>0</v>
          </cell>
          <cell r="AK184">
            <v>0</v>
          </cell>
          <cell r="AL184">
            <v>1200</v>
          </cell>
          <cell r="AM184">
            <v>1200</v>
          </cell>
          <cell r="AN184" t="str">
            <v>Đề nghị không bố trí vốn do sát nhập trường</v>
          </cell>
          <cell r="AQ184" t="str">
            <v>Kiến Giang</v>
          </cell>
          <cell r="AR184">
            <v>0</v>
          </cell>
          <cell r="AS184">
            <v>0</v>
          </cell>
          <cell r="AT184">
            <v>0</v>
          </cell>
          <cell r="AU184" t="str">
            <v>Trường THPT Nguyễn Chí Thanh</v>
          </cell>
          <cell r="AV184" t="str">
            <v>Đ/c Dũng PCT</v>
          </cell>
        </row>
        <row r="185">
          <cell r="B185" t="str">
            <v>Nhà ở giáo viên giảng dạy và bồi dưỡng TT GDTX tỉnh</v>
          </cell>
          <cell r="C185">
            <v>0</v>
          </cell>
          <cell r="D185">
            <v>0</v>
          </cell>
          <cell r="E185">
            <v>0</v>
          </cell>
          <cell r="F185">
            <v>0</v>
          </cell>
          <cell r="G185" t="str">
            <v>Đồng Hới</v>
          </cell>
          <cell r="H185">
            <v>2019</v>
          </cell>
          <cell r="I185">
            <v>0</v>
          </cell>
          <cell r="J185">
            <v>2021</v>
          </cell>
          <cell r="K185">
            <v>0</v>
          </cell>
          <cell r="L185">
            <v>0</v>
          </cell>
          <cell r="M185" t="str">
            <v>2326a/QĐ-UBND ngày 13/7/2018</v>
          </cell>
          <cell r="N185">
            <v>5000</v>
          </cell>
          <cell r="O185">
            <v>0</v>
          </cell>
          <cell r="P185">
            <v>5000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t="str">
            <v>Theo đề án dự kiến giải thể, vì vậy đề nghị không bố trí vốn</v>
          </cell>
          <cell r="AQ185" t="str">
            <v>Bắc Lý</v>
          </cell>
          <cell r="AR185">
            <v>0</v>
          </cell>
          <cell r="AS185">
            <v>0</v>
          </cell>
          <cell r="AT185">
            <v>0</v>
          </cell>
          <cell r="AU185" t="str">
            <v>Trung tâm GDTX tỉnh</v>
          </cell>
          <cell r="AV185" t="str">
            <v>có trong KH trung hạn</v>
          </cell>
        </row>
        <row r="186">
          <cell r="B186" t="str">
            <v>Các dự án khởi công mới 2019 dùng nguồn vốn huyện, xã (NS tỉnh bố trí từ năm 2020)</v>
          </cell>
          <cell r="C186">
            <v>0</v>
          </cell>
          <cell r="D186">
            <v>0</v>
          </cell>
          <cell r="E186">
            <v>0</v>
          </cell>
          <cell r="F186">
            <v>0</v>
          </cell>
          <cell r="G186">
            <v>0</v>
          </cell>
          <cell r="H186">
            <v>0</v>
          </cell>
          <cell r="I186">
            <v>0</v>
          </cell>
          <cell r="J186">
            <v>0</v>
          </cell>
          <cell r="K186">
            <v>0</v>
          </cell>
          <cell r="L186">
            <v>0</v>
          </cell>
          <cell r="M186">
            <v>0</v>
          </cell>
          <cell r="N186">
            <v>143761</v>
          </cell>
          <cell r="O186">
            <v>0</v>
          </cell>
          <cell r="P186">
            <v>84980</v>
          </cell>
          <cell r="Q186">
            <v>0</v>
          </cell>
          <cell r="R186">
            <v>0</v>
          </cell>
          <cell r="S186">
            <v>0</v>
          </cell>
          <cell r="T186">
            <v>40840</v>
          </cell>
          <cell r="U186">
            <v>0</v>
          </cell>
          <cell r="V186">
            <v>0</v>
          </cell>
          <cell r="W186">
            <v>0</v>
          </cell>
          <cell r="X186">
            <v>0</v>
          </cell>
          <cell r="Y186">
            <v>0</v>
          </cell>
          <cell r="Z186">
            <v>0</v>
          </cell>
          <cell r="AA186">
            <v>0</v>
          </cell>
          <cell r="AB186">
            <v>0</v>
          </cell>
          <cell r="AC186">
            <v>0</v>
          </cell>
          <cell r="AD186">
            <v>43720</v>
          </cell>
          <cell r="AE186">
            <v>43720</v>
          </cell>
          <cell r="AF186">
            <v>0</v>
          </cell>
          <cell r="AG186">
            <v>0</v>
          </cell>
          <cell r="AH186">
            <v>0</v>
          </cell>
          <cell r="AI186">
            <v>0</v>
          </cell>
          <cell r="AJ186">
            <v>0</v>
          </cell>
          <cell r="AK186">
            <v>0</v>
          </cell>
          <cell r="AL186">
            <v>0</v>
          </cell>
          <cell r="AM186">
            <v>0</v>
          </cell>
          <cell r="AN186">
            <v>0</v>
          </cell>
          <cell r="AQ186">
            <v>0</v>
          </cell>
          <cell r="AR186">
            <v>0</v>
          </cell>
          <cell r="AS186">
            <v>0</v>
          </cell>
          <cell r="AT186">
            <v>0</v>
          </cell>
          <cell r="AU186">
            <v>0</v>
          </cell>
          <cell r="AV186">
            <v>0</v>
          </cell>
        </row>
        <row r="187">
          <cell r="B187" t="str">
            <v>Các dự án trong KH trung hạn chưa cân đối nguồn</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Q187">
            <v>0</v>
          </cell>
          <cell r="AR187">
            <v>0</v>
          </cell>
          <cell r="AS187">
            <v>0</v>
          </cell>
          <cell r="AT187">
            <v>0</v>
          </cell>
          <cell r="AU187">
            <v>0</v>
          </cell>
          <cell r="AV187">
            <v>0</v>
          </cell>
        </row>
        <row r="188">
          <cell r="B188" t="str">
            <v>Trường Tiểu học số 1 Sen Thủy (6 phòng 2 tầng)</v>
          </cell>
          <cell r="C188">
            <v>0</v>
          </cell>
          <cell r="D188">
            <v>0</v>
          </cell>
          <cell r="E188">
            <v>0</v>
          </cell>
          <cell r="F188">
            <v>0</v>
          </cell>
          <cell r="G188" t="str">
            <v>Lệ Thủy</v>
          </cell>
          <cell r="H188">
            <v>2019</v>
          </cell>
          <cell r="I188">
            <v>0</v>
          </cell>
          <cell r="J188">
            <v>2021</v>
          </cell>
          <cell r="K188">
            <v>0</v>
          </cell>
          <cell r="L188">
            <v>0</v>
          </cell>
          <cell r="M188" t="str">
            <v>3796/QĐ-UBND ngày 31/10/2018</v>
          </cell>
          <cell r="N188">
            <v>2955</v>
          </cell>
          <cell r="O188">
            <v>0</v>
          </cell>
          <cell r="P188">
            <v>1800</v>
          </cell>
          <cell r="Q188">
            <v>0</v>
          </cell>
          <cell r="R188">
            <v>0</v>
          </cell>
          <cell r="S188">
            <v>0</v>
          </cell>
          <cell r="T188">
            <v>900</v>
          </cell>
          <cell r="U188">
            <v>0</v>
          </cell>
          <cell r="V188">
            <v>0</v>
          </cell>
          <cell r="W188">
            <v>0</v>
          </cell>
          <cell r="X188">
            <v>0</v>
          </cell>
          <cell r="Y188">
            <v>0</v>
          </cell>
          <cell r="Z188">
            <v>0</v>
          </cell>
          <cell r="AA188">
            <v>0</v>
          </cell>
          <cell r="AB188">
            <v>0</v>
          </cell>
          <cell r="AC188">
            <v>0</v>
          </cell>
          <cell r="AD188">
            <v>900</v>
          </cell>
          <cell r="AE188">
            <v>900</v>
          </cell>
          <cell r="AF188">
            <v>0</v>
          </cell>
          <cell r="AG188">
            <v>0</v>
          </cell>
          <cell r="AH188">
            <v>0</v>
          </cell>
          <cell r="AI188">
            <v>0</v>
          </cell>
          <cell r="AJ188">
            <v>0</v>
          </cell>
          <cell r="AK188">
            <v>0</v>
          </cell>
          <cell r="AL188">
            <v>900</v>
          </cell>
          <cell r="AM188">
            <v>900</v>
          </cell>
          <cell r="AN188">
            <v>0</v>
          </cell>
          <cell r="AQ188" t="str">
            <v>Sen Thủy</v>
          </cell>
          <cell r="AR188">
            <v>0</v>
          </cell>
          <cell r="AS188">
            <v>0</v>
          </cell>
          <cell r="AT188" t="str">
            <v>NTM</v>
          </cell>
          <cell r="AU188" t="str">
            <v>UBND xã Sen Thủy</v>
          </cell>
          <cell r="AV188" t="str">
            <v>Đ/c Giám đốc</v>
          </cell>
        </row>
        <row r="189">
          <cell r="B189" t="str">
            <v xml:space="preserve">Các dự án bổ sung KH trung hạn </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Q189">
            <v>0</v>
          </cell>
          <cell r="AR189">
            <v>0</v>
          </cell>
          <cell r="AS189">
            <v>0</v>
          </cell>
          <cell r="AT189">
            <v>0</v>
          </cell>
          <cell r="AU189">
            <v>0</v>
          </cell>
          <cell r="AV189">
            <v>0</v>
          </cell>
        </row>
        <row r="190">
          <cell r="B190" t="str">
            <v>Nhà lớp học 2 tầng 6 phòng Trường Mầm non Huyền Thủy, xã Thạch Hóa</v>
          </cell>
          <cell r="C190">
            <v>0</v>
          </cell>
          <cell r="D190">
            <v>0</v>
          </cell>
          <cell r="E190">
            <v>0</v>
          </cell>
          <cell r="F190">
            <v>0</v>
          </cell>
          <cell r="G190" t="str">
            <v>Tuyên Hóa</v>
          </cell>
          <cell r="H190">
            <v>2019</v>
          </cell>
          <cell r="I190">
            <v>0</v>
          </cell>
          <cell r="J190">
            <v>2021</v>
          </cell>
          <cell r="K190">
            <v>0</v>
          </cell>
          <cell r="L190">
            <v>0</v>
          </cell>
          <cell r="M190" t="str">
            <v>3824/QĐ-UBND ngày 31/10/2018</v>
          </cell>
          <cell r="N190">
            <v>5638</v>
          </cell>
          <cell r="O190">
            <v>0</v>
          </cell>
          <cell r="P190">
            <v>3600</v>
          </cell>
          <cell r="Q190">
            <v>0</v>
          </cell>
          <cell r="R190">
            <v>0</v>
          </cell>
          <cell r="S190">
            <v>0</v>
          </cell>
          <cell r="T190">
            <v>1800</v>
          </cell>
          <cell r="U190">
            <v>0</v>
          </cell>
          <cell r="V190">
            <v>0</v>
          </cell>
          <cell r="W190">
            <v>0</v>
          </cell>
          <cell r="X190">
            <v>0</v>
          </cell>
          <cell r="Y190">
            <v>0</v>
          </cell>
          <cell r="Z190">
            <v>0</v>
          </cell>
          <cell r="AA190">
            <v>0</v>
          </cell>
          <cell r="AB190">
            <v>0</v>
          </cell>
          <cell r="AC190">
            <v>0</v>
          </cell>
          <cell r="AD190">
            <v>1800</v>
          </cell>
          <cell r="AE190">
            <v>1800</v>
          </cell>
          <cell r="AF190">
            <v>0</v>
          </cell>
          <cell r="AG190">
            <v>0</v>
          </cell>
          <cell r="AH190">
            <v>0</v>
          </cell>
          <cell r="AI190">
            <v>0</v>
          </cell>
          <cell r="AJ190">
            <v>0</v>
          </cell>
          <cell r="AK190">
            <v>0</v>
          </cell>
          <cell r="AL190">
            <v>1800</v>
          </cell>
          <cell r="AM190">
            <v>1800</v>
          </cell>
          <cell r="AN190">
            <v>0</v>
          </cell>
          <cell r="AQ190" t="str">
            <v>Thạch Hóa</v>
          </cell>
          <cell r="AR190">
            <v>0</v>
          </cell>
          <cell r="AS190" t="str">
            <v>xã 135</v>
          </cell>
          <cell r="AT190" t="str">
            <v>NTM</v>
          </cell>
          <cell r="AU190" t="str">
            <v>UBND xã Thạch Hóa</v>
          </cell>
          <cell r="AV190" t="str">
            <v>Đ/c Dũng PCT</v>
          </cell>
        </row>
        <row r="191">
          <cell r="B191" t="str">
            <v>Trường MN 2 tầng 4 phòng thôn Áng Sơn xã Vạn Ninh</v>
          </cell>
          <cell r="C191">
            <v>0</v>
          </cell>
          <cell r="D191">
            <v>0</v>
          </cell>
          <cell r="E191">
            <v>0</v>
          </cell>
          <cell r="F191">
            <v>0</v>
          </cell>
          <cell r="G191" t="str">
            <v>Quảng Ninh</v>
          </cell>
          <cell r="H191">
            <v>2019</v>
          </cell>
          <cell r="I191">
            <v>0</v>
          </cell>
          <cell r="J191">
            <v>2021</v>
          </cell>
          <cell r="K191">
            <v>0</v>
          </cell>
          <cell r="L191">
            <v>0</v>
          </cell>
          <cell r="M191" t="str">
            <v>3800/QĐ-UBND ngày 31/10/2018</v>
          </cell>
          <cell r="N191">
            <v>4192</v>
          </cell>
          <cell r="O191">
            <v>0</v>
          </cell>
          <cell r="P191">
            <v>2520</v>
          </cell>
          <cell r="Q191">
            <v>0</v>
          </cell>
          <cell r="R191">
            <v>0</v>
          </cell>
          <cell r="S191">
            <v>0</v>
          </cell>
          <cell r="T191">
            <v>1260</v>
          </cell>
          <cell r="U191">
            <v>0</v>
          </cell>
          <cell r="V191">
            <v>0</v>
          </cell>
          <cell r="W191">
            <v>0</v>
          </cell>
          <cell r="X191">
            <v>0</v>
          </cell>
          <cell r="Y191">
            <v>0</v>
          </cell>
          <cell r="Z191">
            <v>0</v>
          </cell>
          <cell r="AA191">
            <v>0</v>
          </cell>
          <cell r="AB191">
            <v>0</v>
          </cell>
          <cell r="AC191">
            <v>0</v>
          </cell>
          <cell r="AD191">
            <v>1260</v>
          </cell>
          <cell r="AE191">
            <v>1260</v>
          </cell>
          <cell r="AF191">
            <v>0</v>
          </cell>
          <cell r="AG191">
            <v>0</v>
          </cell>
          <cell r="AH191">
            <v>0</v>
          </cell>
          <cell r="AI191">
            <v>0</v>
          </cell>
          <cell r="AJ191">
            <v>0</v>
          </cell>
          <cell r="AK191">
            <v>0</v>
          </cell>
          <cell r="AL191">
            <v>1260</v>
          </cell>
          <cell r="AM191">
            <v>1260</v>
          </cell>
          <cell r="AN191" t="str">
            <v>PVX đưa xuống KCM năm 2019, dùng NS huyện xã</v>
          </cell>
          <cell r="AQ191" t="str">
            <v>Vạn Ninh</v>
          </cell>
          <cell r="AR191">
            <v>0</v>
          </cell>
          <cell r="AS191">
            <v>0</v>
          </cell>
          <cell r="AT191" t="str">
            <v>NTM</v>
          </cell>
          <cell r="AU191" t="str">
            <v>UBND huyện Quảng Ninh</v>
          </cell>
          <cell r="AV191" t="str">
            <v>Chủ tịch</v>
          </cell>
        </row>
        <row r="192">
          <cell r="B192" t="str">
            <v>Nhà lớp học bộ môn 2 tầng 4 phòng Trường THCS xã Tiến Hóa</v>
          </cell>
          <cell r="C192">
            <v>0</v>
          </cell>
          <cell r="D192">
            <v>0</v>
          </cell>
          <cell r="E192">
            <v>0</v>
          </cell>
          <cell r="F192">
            <v>0</v>
          </cell>
          <cell r="G192" t="str">
            <v>Tuyên Hóa</v>
          </cell>
          <cell r="H192">
            <v>2019</v>
          </cell>
          <cell r="I192">
            <v>0</v>
          </cell>
          <cell r="J192">
            <v>2021</v>
          </cell>
          <cell r="K192">
            <v>0</v>
          </cell>
          <cell r="L192">
            <v>0</v>
          </cell>
          <cell r="M192" t="str">
            <v>3835/QĐ-UBND ngày 31/10/2018</v>
          </cell>
          <cell r="N192">
            <v>3000</v>
          </cell>
          <cell r="O192">
            <v>0</v>
          </cell>
          <cell r="P192">
            <v>1800</v>
          </cell>
          <cell r="Q192">
            <v>0</v>
          </cell>
          <cell r="R192">
            <v>0</v>
          </cell>
          <cell r="S192">
            <v>0</v>
          </cell>
          <cell r="T192">
            <v>900</v>
          </cell>
          <cell r="U192">
            <v>0</v>
          </cell>
          <cell r="V192">
            <v>0</v>
          </cell>
          <cell r="W192">
            <v>0</v>
          </cell>
          <cell r="X192">
            <v>0</v>
          </cell>
          <cell r="Y192">
            <v>0</v>
          </cell>
          <cell r="Z192">
            <v>0</v>
          </cell>
          <cell r="AA192">
            <v>0</v>
          </cell>
          <cell r="AB192">
            <v>0</v>
          </cell>
          <cell r="AC192">
            <v>0</v>
          </cell>
          <cell r="AD192">
            <v>900</v>
          </cell>
          <cell r="AE192">
            <v>900</v>
          </cell>
          <cell r="AF192">
            <v>0</v>
          </cell>
          <cell r="AG192">
            <v>0</v>
          </cell>
          <cell r="AH192">
            <v>0</v>
          </cell>
          <cell r="AI192">
            <v>0</v>
          </cell>
          <cell r="AJ192">
            <v>0</v>
          </cell>
          <cell r="AK192">
            <v>0</v>
          </cell>
          <cell r="AL192">
            <v>900</v>
          </cell>
          <cell r="AM192">
            <v>900</v>
          </cell>
          <cell r="AN192">
            <v>0</v>
          </cell>
          <cell r="AQ192" t="str">
            <v>Tiến Hóa</v>
          </cell>
          <cell r="AR192">
            <v>0</v>
          </cell>
          <cell r="AS192">
            <v>0</v>
          </cell>
          <cell r="AT192" t="str">
            <v>NTM</v>
          </cell>
          <cell r="AU192" t="str">
            <v>UBND xã Tiến Hóa</v>
          </cell>
          <cell r="AV192" t="str">
            <v>Đ/c Quang PCT</v>
          </cell>
        </row>
        <row r="193">
          <cell r="B193" t="str">
            <v>Nhà lớp học 2 tầng 8 phòng Trường Tiểu học Quảng Thọ</v>
          </cell>
          <cell r="C193">
            <v>0</v>
          </cell>
          <cell r="D193">
            <v>0</v>
          </cell>
          <cell r="E193">
            <v>0</v>
          </cell>
          <cell r="F193">
            <v>0</v>
          </cell>
          <cell r="G193" t="str">
            <v>Ba Đồn</v>
          </cell>
          <cell r="H193">
            <v>2019</v>
          </cell>
          <cell r="I193">
            <v>0</v>
          </cell>
          <cell r="J193">
            <v>2021</v>
          </cell>
          <cell r="K193">
            <v>0</v>
          </cell>
          <cell r="L193">
            <v>0</v>
          </cell>
          <cell r="M193" t="str">
            <v>3772/QĐ-UBND ngày 31/10/2018</v>
          </cell>
          <cell r="N193">
            <v>4401</v>
          </cell>
          <cell r="O193">
            <v>0</v>
          </cell>
          <cell r="P193">
            <v>2700</v>
          </cell>
          <cell r="Q193">
            <v>0</v>
          </cell>
          <cell r="R193">
            <v>0</v>
          </cell>
          <cell r="S193">
            <v>0</v>
          </cell>
          <cell r="T193">
            <v>1350</v>
          </cell>
          <cell r="U193">
            <v>0</v>
          </cell>
          <cell r="V193">
            <v>0</v>
          </cell>
          <cell r="W193">
            <v>0</v>
          </cell>
          <cell r="X193">
            <v>0</v>
          </cell>
          <cell r="Y193">
            <v>0</v>
          </cell>
          <cell r="Z193">
            <v>0</v>
          </cell>
          <cell r="AA193">
            <v>0</v>
          </cell>
          <cell r="AB193">
            <v>0</v>
          </cell>
          <cell r="AC193">
            <v>0</v>
          </cell>
          <cell r="AD193">
            <v>1350</v>
          </cell>
          <cell r="AE193">
            <v>1350</v>
          </cell>
          <cell r="AF193">
            <v>0</v>
          </cell>
          <cell r="AG193">
            <v>0</v>
          </cell>
          <cell r="AH193">
            <v>0</v>
          </cell>
          <cell r="AI193">
            <v>0</v>
          </cell>
          <cell r="AJ193">
            <v>0</v>
          </cell>
          <cell r="AK193">
            <v>0</v>
          </cell>
          <cell r="AL193">
            <v>1350</v>
          </cell>
          <cell r="AM193">
            <v>1350</v>
          </cell>
          <cell r="AN193">
            <v>0</v>
          </cell>
          <cell r="AQ193" t="str">
            <v>Quảng Thọ</v>
          </cell>
          <cell r="AR193">
            <v>0</v>
          </cell>
          <cell r="AS193">
            <v>0</v>
          </cell>
          <cell r="AT193">
            <v>0</v>
          </cell>
          <cell r="AU193" t="str">
            <v>UBND phường Quảng Thọ</v>
          </cell>
          <cell r="AV193" t="str">
            <v>Đ/c Dũng PCT</v>
          </cell>
        </row>
        <row r="194">
          <cell r="B194" t="str">
            <v>Nhà lớp học 2 tầng 8 phòng Trường Tiểu học Cồn Sẻ, xã Quảng Lộc</v>
          </cell>
          <cell r="C194">
            <v>0</v>
          </cell>
          <cell r="D194">
            <v>0</v>
          </cell>
          <cell r="E194">
            <v>0</v>
          </cell>
          <cell r="F194">
            <v>0</v>
          </cell>
          <cell r="G194" t="str">
            <v>Ba Đồn</v>
          </cell>
          <cell r="H194">
            <v>2019</v>
          </cell>
          <cell r="I194">
            <v>0</v>
          </cell>
          <cell r="J194">
            <v>2021</v>
          </cell>
          <cell r="K194">
            <v>0</v>
          </cell>
          <cell r="L194">
            <v>0</v>
          </cell>
          <cell r="M194" t="str">
            <v>3795/QĐ-UBND ngày 31/10/2018</v>
          </cell>
          <cell r="N194">
            <v>5500</v>
          </cell>
          <cell r="O194">
            <v>0</v>
          </cell>
          <cell r="P194">
            <v>3300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1980</v>
          </cell>
          <cell r="AE194">
            <v>1980</v>
          </cell>
          <cell r="AF194">
            <v>990</v>
          </cell>
          <cell r="AG194">
            <v>50</v>
          </cell>
          <cell r="AH194">
            <v>0</v>
          </cell>
          <cell r="AI194">
            <v>990</v>
          </cell>
          <cell r="AJ194">
            <v>990</v>
          </cell>
          <cell r="AK194">
            <v>990</v>
          </cell>
          <cell r="AL194">
            <v>1980</v>
          </cell>
          <cell r="AM194">
            <v>990</v>
          </cell>
          <cell r="AN194">
            <v>0</v>
          </cell>
          <cell r="AQ194" t="str">
            <v>Quảng Lộc</v>
          </cell>
          <cell r="AR194">
            <v>0</v>
          </cell>
          <cell r="AS194">
            <v>0</v>
          </cell>
          <cell r="AT194" t="str">
            <v>NTM</v>
          </cell>
          <cell r="AU194" t="str">
            <v>UBND xã Quảng Lộc</v>
          </cell>
          <cell r="AV194" t="str">
            <v>P VX</v>
          </cell>
        </row>
        <row r="195">
          <cell r="B195" t="str">
            <v>Nhà lớp học 2 tầng 6 phòng Trường Tiểu học số 1 Ba Đồn</v>
          </cell>
          <cell r="C195">
            <v>0</v>
          </cell>
          <cell r="D195">
            <v>0</v>
          </cell>
          <cell r="E195">
            <v>0</v>
          </cell>
          <cell r="F195">
            <v>0</v>
          </cell>
          <cell r="G195" t="str">
            <v>Ba Đồn</v>
          </cell>
          <cell r="H195">
            <v>2019</v>
          </cell>
          <cell r="I195">
            <v>0</v>
          </cell>
          <cell r="J195">
            <v>2021</v>
          </cell>
          <cell r="K195">
            <v>0</v>
          </cell>
          <cell r="L195">
            <v>0</v>
          </cell>
          <cell r="M195" t="str">
            <v>3779/QĐ-UBND ngày 31/10/2018</v>
          </cell>
          <cell r="N195">
            <v>3427</v>
          </cell>
          <cell r="O195">
            <v>0</v>
          </cell>
          <cell r="P195">
            <v>2100</v>
          </cell>
          <cell r="Q195">
            <v>0</v>
          </cell>
          <cell r="R195">
            <v>0</v>
          </cell>
          <cell r="S195">
            <v>0</v>
          </cell>
          <cell r="T195">
            <v>1050</v>
          </cell>
          <cell r="U195">
            <v>0</v>
          </cell>
          <cell r="V195">
            <v>0</v>
          </cell>
          <cell r="W195">
            <v>0</v>
          </cell>
          <cell r="X195">
            <v>0</v>
          </cell>
          <cell r="Y195">
            <v>0</v>
          </cell>
          <cell r="Z195">
            <v>0</v>
          </cell>
          <cell r="AA195">
            <v>0</v>
          </cell>
          <cell r="AB195">
            <v>0</v>
          </cell>
          <cell r="AC195">
            <v>0</v>
          </cell>
          <cell r="AD195">
            <v>1050</v>
          </cell>
          <cell r="AE195">
            <v>1050</v>
          </cell>
          <cell r="AF195">
            <v>0</v>
          </cell>
          <cell r="AG195">
            <v>0</v>
          </cell>
          <cell r="AH195">
            <v>0</v>
          </cell>
          <cell r="AI195">
            <v>0</v>
          </cell>
          <cell r="AJ195">
            <v>0</v>
          </cell>
          <cell r="AK195">
            <v>0</v>
          </cell>
          <cell r="AL195">
            <v>1050</v>
          </cell>
          <cell r="AM195">
            <v>1050</v>
          </cell>
          <cell r="AN195">
            <v>0</v>
          </cell>
          <cell r="AQ195" t="str">
            <v>Ba Đồn</v>
          </cell>
          <cell r="AR195">
            <v>0</v>
          </cell>
          <cell r="AS195">
            <v>0</v>
          </cell>
          <cell r="AT195">
            <v>0</v>
          </cell>
          <cell r="AU195" t="str">
            <v>UBND phường Ba Đồn</v>
          </cell>
          <cell r="AV195" t="str">
            <v>Đ/c Giám đốc</v>
          </cell>
        </row>
        <row r="196">
          <cell r="B196" t="str">
            <v>Nhà lớp học và các phòng chức năng 2 tầng 6 phòng trường MN xã Quảng Thủy</v>
          </cell>
          <cell r="C196">
            <v>0</v>
          </cell>
          <cell r="D196">
            <v>0</v>
          </cell>
          <cell r="E196">
            <v>0</v>
          </cell>
          <cell r="F196">
            <v>0</v>
          </cell>
          <cell r="G196" t="str">
            <v>Ba Đồn</v>
          </cell>
          <cell r="H196">
            <v>2019</v>
          </cell>
          <cell r="I196">
            <v>0</v>
          </cell>
          <cell r="J196">
            <v>2021</v>
          </cell>
          <cell r="K196">
            <v>0</v>
          </cell>
          <cell r="L196">
            <v>0</v>
          </cell>
          <cell r="M196" t="str">
            <v>3878a/QĐ-UBND ngày 31/10/2018</v>
          </cell>
          <cell r="N196">
            <v>5500</v>
          </cell>
          <cell r="O196">
            <v>0</v>
          </cell>
          <cell r="P196">
            <v>3600</v>
          </cell>
          <cell r="Q196">
            <v>0</v>
          </cell>
          <cell r="R196">
            <v>0</v>
          </cell>
          <cell r="S196">
            <v>0</v>
          </cell>
          <cell r="T196">
            <v>1800</v>
          </cell>
          <cell r="U196">
            <v>0</v>
          </cell>
          <cell r="V196">
            <v>0</v>
          </cell>
          <cell r="W196">
            <v>0</v>
          </cell>
          <cell r="X196">
            <v>0</v>
          </cell>
          <cell r="Y196">
            <v>0</v>
          </cell>
          <cell r="Z196">
            <v>0</v>
          </cell>
          <cell r="AA196">
            <v>0</v>
          </cell>
          <cell r="AB196">
            <v>0</v>
          </cell>
          <cell r="AC196">
            <v>0</v>
          </cell>
          <cell r="AD196">
            <v>1800</v>
          </cell>
          <cell r="AE196">
            <v>1800</v>
          </cell>
          <cell r="AF196">
            <v>0</v>
          </cell>
          <cell r="AG196">
            <v>0</v>
          </cell>
          <cell r="AH196">
            <v>0</v>
          </cell>
          <cell r="AI196">
            <v>0</v>
          </cell>
          <cell r="AJ196">
            <v>0</v>
          </cell>
          <cell r="AK196">
            <v>0</v>
          </cell>
          <cell r="AL196">
            <v>1800</v>
          </cell>
          <cell r="AM196">
            <v>1800</v>
          </cell>
          <cell r="AN196">
            <v>0</v>
          </cell>
          <cell r="AQ196" t="str">
            <v>Quảng Thủy</v>
          </cell>
          <cell r="AR196">
            <v>0</v>
          </cell>
          <cell r="AS196">
            <v>0</v>
          </cell>
          <cell r="AT196" t="str">
            <v>NTM</v>
          </cell>
          <cell r="AU196" t="str">
            <v>UBND xã Quảng Thủy</v>
          </cell>
          <cell r="AV196" t="str">
            <v>Đ/c Dũng PCT</v>
          </cell>
        </row>
        <row r="197">
          <cell r="B197" t="str">
            <v>Nhà lớp học 2 tầng 6 phòng Trường  Tiểu học số 1 Quảng Hòa</v>
          </cell>
          <cell r="C197">
            <v>0</v>
          </cell>
          <cell r="D197">
            <v>0</v>
          </cell>
          <cell r="E197">
            <v>0</v>
          </cell>
          <cell r="F197">
            <v>0</v>
          </cell>
          <cell r="G197" t="str">
            <v>Ba Đồn</v>
          </cell>
          <cell r="H197">
            <v>2019</v>
          </cell>
          <cell r="I197">
            <v>0</v>
          </cell>
          <cell r="J197">
            <v>2021</v>
          </cell>
          <cell r="K197">
            <v>0</v>
          </cell>
          <cell r="L197">
            <v>0</v>
          </cell>
          <cell r="M197" t="str">
            <v>3780/QĐ-UBND ngày 31/10/2018</v>
          </cell>
          <cell r="N197">
            <v>3000</v>
          </cell>
          <cell r="O197">
            <v>0</v>
          </cell>
          <cell r="P197">
            <v>1800</v>
          </cell>
          <cell r="Q197">
            <v>0</v>
          </cell>
          <cell r="R197">
            <v>0</v>
          </cell>
          <cell r="S197">
            <v>0</v>
          </cell>
          <cell r="T197">
            <v>900</v>
          </cell>
          <cell r="U197">
            <v>0</v>
          </cell>
          <cell r="V197">
            <v>0</v>
          </cell>
          <cell r="W197">
            <v>0</v>
          </cell>
          <cell r="X197">
            <v>0</v>
          </cell>
          <cell r="Y197">
            <v>0</v>
          </cell>
          <cell r="Z197">
            <v>0</v>
          </cell>
          <cell r="AA197">
            <v>0</v>
          </cell>
          <cell r="AB197">
            <v>0</v>
          </cell>
          <cell r="AC197">
            <v>0</v>
          </cell>
          <cell r="AD197">
            <v>900</v>
          </cell>
          <cell r="AE197">
            <v>900</v>
          </cell>
          <cell r="AF197">
            <v>0</v>
          </cell>
          <cell r="AG197">
            <v>0</v>
          </cell>
          <cell r="AH197">
            <v>0</v>
          </cell>
          <cell r="AI197">
            <v>0</v>
          </cell>
          <cell r="AJ197">
            <v>0</v>
          </cell>
          <cell r="AK197">
            <v>0</v>
          </cell>
          <cell r="AL197">
            <v>900</v>
          </cell>
          <cell r="AM197">
            <v>900</v>
          </cell>
          <cell r="AN197">
            <v>0</v>
          </cell>
          <cell r="AQ197" t="str">
            <v>Quảng Hòa</v>
          </cell>
          <cell r="AR197">
            <v>0</v>
          </cell>
          <cell r="AS197">
            <v>0</v>
          </cell>
          <cell r="AT197" t="str">
            <v>NTM</v>
          </cell>
          <cell r="AU197" t="str">
            <v>UBND xã Quảng Hòa</v>
          </cell>
          <cell r="AV197" t="str">
            <v>Đ/c Dũng PCT</v>
          </cell>
        </row>
        <row r="198">
          <cell r="B198" t="str">
            <v>Xây dựng 6 phòng 2 tầng Trường Mầm non xã Quảng Liên</v>
          </cell>
          <cell r="C198">
            <v>0</v>
          </cell>
          <cell r="D198">
            <v>0</v>
          </cell>
          <cell r="E198">
            <v>0</v>
          </cell>
          <cell r="F198">
            <v>0</v>
          </cell>
          <cell r="G198" t="str">
            <v>Quảng Trạch</v>
          </cell>
          <cell r="H198">
            <v>2019</v>
          </cell>
          <cell r="I198">
            <v>0</v>
          </cell>
          <cell r="J198">
            <v>2021</v>
          </cell>
          <cell r="K198">
            <v>0</v>
          </cell>
          <cell r="L198">
            <v>0</v>
          </cell>
          <cell r="M198" t="str">
            <v>3807/QĐ-UBND ngày 31/10/2018</v>
          </cell>
          <cell r="N198">
            <v>4600</v>
          </cell>
          <cell r="O198">
            <v>0</v>
          </cell>
          <cell r="P198">
            <v>2760</v>
          </cell>
          <cell r="Q198">
            <v>0</v>
          </cell>
          <cell r="R198">
            <v>0</v>
          </cell>
          <cell r="S198">
            <v>0</v>
          </cell>
          <cell r="T198">
            <v>1380</v>
          </cell>
          <cell r="U198">
            <v>0</v>
          </cell>
          <cell r="V198">
            <v>0</v>
          </cell>
          <cell r="W198">
            <v>0</v>
          </cell>
          <cell r="X198">
            <v>0</v>
          </cell>
          <cell r="Y198">
            <v>0</v>
          </cell>
          <cell r="Z198">
            <v>0</v>
          </cell>
          <cell r="AA198">
            <v>0</v>
          </cell>
          <cell r="AB198">
            <v>0</v>
          </cell>
          <cell r="AC198">
            <v>0</v>
          </cell>
          <cell r="AD198">
            <v>1380</v>
          </cell>
          <cell r="AE198">
            <v>1380</v>
          </cell>
          <cell r="AF198">
            <v>0</v>
          </cell>
          <cell r="AG198">
            <v>0</v>
          </cell>
          <cell r="AH198">
            <v>0</v>
          </cell>
          <cell r="AI198">
            <v>0</v>
          </cell>
          <cell r="AJ198">
            <v>0</v>
          </cell>
          <cell r="AK198">
            <v>0</v>
          </cell>
          <cell r="AL198">
            <v>1380</v>
          </cell>
          <cell r="AM198">
            <v>1380</v>
          </cell>
          <cell r="AN198">
            <v>0</v>
          </cell>
          <cell r="AQ198" t="str">
            <v>Quảng Liên</v>
          </cell>
          <cell r="AR198">
            <v>0</v>
          </cell>
          <cell r="AS198">
            <v>0</v>
          </cell>
          <cell r="AT198" t="str">
            <v>NTM</v>
          </cell>
          <cell r="AU198" t="str">
            <v>UBND xã  Liên Trường (trước đây là UBND xã Quảng Liên)</v>
          </cell>
          <cell r="AV198" t="str">
            <v>Đ/c Dũng PCT</v>
          </cell>
        </row>
        <row r="199">
          <cell r="B199" t="str">
            <v>Nhà lớp học 2 tầng 6 phòng Trường Tiểu học Quảng Liên</v>
          </cell>
          <cell r="C199">
            <v>0</v>
          </cell>
          <cell r="D199">
            <v>0</v>
          </cell>
          <cell r="E199">
            <v>0</v>
          </cell>
          <cell r="F199">
            <v>0</v>
          </cell>
          <cell r="G199" t="str">
            <v>Quảng Trạch</v>
          </cell>
          <cell r="H199">
            <v>2019</v>
          </cell>
          <cell r="I199">
            <v>0</v>
          </cell>
          <cell r="J199">
            <v>2021</v>
          </cell>
          <cell r="K199">
            <v>0</v>
          </cell>
          <cell r="L199">
            <v>0</v>
          </cell>
          <cell r="M199" t="str">
            <v>3808/QĐ-UBND ngày 31/10/2018</v>
          </cell>
          <cell r="N199">
            <v>3289</v>
          </cell>
          <cell r="O199">
            <v>0</v>
          </cell>
          <cell r="P199">
            <v>1980</v>
          </cell>
          <cell r="Q199">
            <v>0</v>
          </cell>
          <cell r="R199">
            <v>0</v>
          </cell>
          <cell r="S199">
            <v>0</v>
          </cell>
          <cell r="T199">
            <v>990</v>
          </cell>
          <cell r="U199">
            <v>0</v>
          </cell>
          <cell r="V199">
            <v>0</v>
          </cell>
          <cell r="W199">
            <v>0</v>
          </cell>
          <cell r="X199">
            <v>0</v>
          </cell>
          <cell r="Y199">
            <v>0</v>
          </cell>
          <cell r="Z199">
            <v>0</v>
          </cell>
          <cell r="AA199">
            <v>0</v>
          </cell>
          <cell r="AB199">
            <v>0</v>
          </cell>
          <cell r="AC199">
            <v>0</v>
          </cell>
          <cell r="AD199">
            <v>990</v>
          </cell>
          <cell r="AE199">
            <v>990</v>
          </cell>
          <cell r="AF199">
            <v>0</v>
          </cell>
          <cell r="AG199">
            <v>0</v>
          </cell>
          <cell r="AH199">
            <v>0</v>
          </cell>
          <cell r="AI199">
            <v>0</v>
          </cell>
          <cell r="AJ199">
            <v>0</v>
          </cell>
          <cell r="AK199">
            <v>0</v>
          </cell>
          <cell r="AL199">
            <v>990</v>
          </cell>
          <cell r="AM199">
            <v>990</v>
          </cell>
          <cell r="AN199">
            <v>0</v>
          </cell>
          <cell r="AQ199" t="str">
            <v>Quảng Liên</v>
          </cell>
          <cell r="AR199">
            <v>0</v>
          </cell>
          <cell r="AS199">
            <v>0</v>
          </cell>
          <cell r="AT199" t="str">
            <v>NTM</v>
          </cell>
          <cell r="AU199" t="str">
            <v>UBND xã  Liên Trường (trước đây là UBND xã Quảng Liên)</v>
          </cell>
          <cell r="AV199" t="str">
            <v>Đ/c Dũng PCT</v>
          </cell>
        </row>
        <row r="200">
          <cell r="B200" t="str">
            <v>Nhà lớp học 2 tầng 8 phòng Trường THCS xã Quảng Xuân</v>
          </cell>
          <cell r="C200">
            <v>0</v>
          </cell>
          <cell r="D200">
            <v>0</v>
          </cell>
          <cell r="E200">
            <v>0</v>
          </cell>
          <cell r="F200">
            <v>0</v>
          </cell>
          <cell r="G200" t="str">
            <v>Quảng Trạch</v>
          </cell>
          <cell r="H200">
            <v>2019</v>
          </cell>
          <cell r="I200">
            <v>0</v>
          </cell>
          <cell r="J200">
            <v>2021</v>
          </cell>
          <cell r="K200">
            <v>0</v>
          </cell>
          <cell r="L200">
            <v>0</v>
          </cell>
          <cell r="M200" t="str">
            <v>3709/QĐ-UBND ngày 30/10/2018</v>
          </cell>
          <cell r="N200">
            <v>4500</v>
          </cell>
          <cell r="O200">
            <v>0</v>
          </cell>
          <cell r="P200">
            <v>2700</v>
          </cell>
          <cell r="Q200">
            <v>0</v>
          </cell>
          <cell r="R200">
            <v>0</v>
          </cell>
          <cell r="S200">
            <v>0</v>
          </cell>
          <cell r="T200">
            <v>1350</v>
          </cell>
          <cell r="U200">
            <v>0</v>
          </cell>
          <cell r="V200">
            <v>0</v>
          </cell>
          <cell r="W200">
            <v>0</v>
          </cell>
          <cell r="X200">
            <v>0</v>
          </cell>
          <cell r="Y200">
            <v>0</v>
          </cell>
          <cell r="Z200">
            <v>0</v>
          </cell>
          <cell r="AA200">
            <v>0</v>
          </cell>
          <cell r="AB200">
            <v>0</v>
          </cell>
          <cell r="AC200">
            <v>0</v>
          </cell>
          <cell r="AD200">
            <v>1350</v>
          </cell>
          <cell r="AE200">
            <v>1350</v>
          </cell>
          <cell r="AF200">
            <v>0</v>
          </cell>
          <cell r="AG200">
            <v>0</v>
          </cell>
          <cell r="AH200">
            <v>0</v>
          </cell>
          <cell r="AI200">
            <v>0</v>
          </cell>
          <cell r="AJ200">
            <v>0</v>
          </cell>
          <cell r="AK200">
            <v>0</v>
          </cell>
          <cell r="AL200">
            <v>1350</v>
          </cell>
          <cell r="AM200">
            <v>1350</v>
          </cell>
          <cell r="AN200">
            <v>0</v>
          </cell>
          <cell r="AQ200" t="str">
            <v>Quảng Xuân</v>
          </cell>
          <cell r="AR200">
            <v>0</v>
          </cell>
          <cell r="AS200">
            <v>0</v>
          </cell>
          <cell r="AT200" t="str">
            <v>NTM</v>
          </cell>
          <cell r="AU200" t="str">
            <v>UBND xã Quảng Xuân</v>
          </cell>
          <cell r="AV200" t="str">
            <v>Đ/c Dũng PCT</v>
          </cell>
        </row>
        <row r="201">
          <cell r="B201" t="str">
            <v>Dãy nhà 2 tầng 8 phòng Trường THCS xã Quảng Châu</v>
          </cell>
          <cell r="C201">
            <v>0</v>
          </cell>
          <cell r="D201">
            <v>0</v>
          </cell>
          <cell r="E201">
            <v>0</v>
          </cell>
          <cell r="F201">
            <v>0</v>
          </cell>
          <cell r="G201" t="str">
            <v>Quảng Trạch</v>
          </cell>
          <cell r="H201">
            <v>2019</v>
          </cell>
          <cell r="I201">
            <v>0</v>
          </cell>
          <cell r="J201">
            <v>2021</v>
          </cell>
          <cell r="K201">
            <v>0</v>
          </cell>
          <cell r="L201">
            <v>0</v>
          </cell>
          <cell r="M201" t="str">
            <v>3782/QĐ-UBND ngày 31/10/2018</v>
          </cell>
          <cell r="N201">
            <v>4500</v>
          </cell>
          <cell r="O201">
            <v>0</v>
          </cell>
          <cell r="P201">
            <v>2700</v>
          </cell>
          <cell r="Q201">
            <v>0</v>
          </cell>
          <cell r="R201">
            <v>0</v>
          </cell>
          <cell r="S201">
            <v>0</v>
          </cell>
          <cell r="T201">
            <v>1350</v>
          </cell>
          <cell r="U201">
            <v>0</v>
          </cell>
          <cell r="V201">
            <v>0</v>
          </cell>
          <cell r="W201">
            <v>0</v>
          </cell>
          <cell r="X201">
            <v>0</v>
          </cell>
          <cell r="Y201">
            <v>0</v>
          </cell>
          <cell r="Z201">
            <v>0</v>
          </cell>
          <cell r="AA201">
            <v>0</v>
          </cell>
          <cell r="AB201">
            <v>0</v>
          </cell>
          <cell r="AC201">
            <v>0</v>
          </cell>
          <cell r="AD201">
            <v>1350</v>
          </cell>
          <cell r="AE201">
            <v>1350</v>
          </cell>
          <cell r="AF201">
            <v>0</v>
          </cell>
          <cell r="AG201">
            <v>0</v>
          </cell>
          <cell r="AH201">
            <v>0</v>
          </cell>
          <cell r="AI201">
            <v>0</v>
          </cell>
          <cell r="AJ201">
            <v>0</v>
          </cell>
          <cell r="AK201">
            <v>0</v>
          </cell>
          <cell r="AL201">
            <v>1350</v>
          </cell>
          <cell r="AM201">
            <v>1350</v>
          </cell>
          <cell r="AN201">
            <v>0</v>
          </cell>
          <cell r="AQ201" t="str">
            <v>Quảng Châu</v>
          </cell>
          <cell r="AR201">
            <v>0</v>
          </cell>
          <cell r="AS201" t="str">
            <v>xã 135</v>
          </cell>
          <cell r="AT201" t="str">
            <v>NTM</v>
          </cell>
          <cell r="AU201" t="str">
            <v>UBND xã Quảng Châu</v>
          </cell>
          <cell r="AV201" t="str">
            <v>Đ/c Dũng PCT</v>
          </cell>
        </row>
        <row r="202">
          <cell r="B202" t="str">
            <v xml:space="preserve">Nhà hiệu bộ và các phòng chức năng trường THCS Sơn Trạch </v>
          </cell>
          <cell r="C202">
            <v>0</v>
          </cell>
          <cell r="D202">
            <v>0</v>
          </cell>
          <cell r="E202">
            <v>0</v>
          </cell>
          <cell r="F202">
            <v>0</v>
          </cell>
          <cell r="G202" t="str">
            <v>Bố Trạch</v>
          </cell>
          <cell r="H202">
            <v>2019</v>
          </cell>
          <cell r="I202">
            <v>0</v>
          </cell>
          <cell r="J202">
            <v>2021</v>
          </cell>
          <cell r="K202">
            <v>0</v>
          </cell>
          <cell r="L202">
            <v>0</v>
          </cell>
          <cell r="M202" t="str">
            <v>3744/QĐ-UBND ngày 30/10/2018</v>
          </cell>
          <cell r="N202">
            <v>6000</v>
          </cell>
          <cell r="O202">
            <v>0</v>
          </cell>
          <cell r="P202">
            <v>3600</v>
          </cell>
          <cell r="Q202">
            <v>0</v>
          </cell>
          <cell r="R202">
            <v>0</v>
          </cell>
          <cell r="S202">
            <v>0</v>
          </cell>
          <cell r="T202">
            <v>1800</v>
          </cell>
          <cell r="U202">
            <v>0</v>
          </cell>
          <cell r="V202">
            <v>0</v>
          </cell>
          <cell r="W202">
            <v>0</v>
          </cell>
          <cell r="X202">
            <v>0</v>
          </cell>
          <cell r="Y202">
            <v>0</v>
          </cell>
          <cell r="Z202">
            <v>0</v>
          </cell>
          <cell r="AA202">
            <v>0</v>
          </cell>
          <cell r="AB202">
            <v>0</v>
          </cell>
          <cell r="AC202">
            <v>0</v>
          </cell>
          <cell r="AD202">
            <v>1800</v>
          </cell>
          <cell r="AE202">
            <v>1800</v>
          </cell>
          <cell r="AF202">
            <v>0</v>
          </cell>
          <cell r="AG202">
            <v>0</v>
          </cell>
          <cell r="AH202">
            <v>0</v>
          </cell>
          <cell r="AI202">
            <v>0</v>
          </cell>
          <cell r="AJ202">
            <v>0</v>
          </cell>
          <cell r="AK202">
            <v>0</v>
          </cell>
          <cell r="AL202">
            <v>1800</v>
          </cell>
          <cell r="AM202">
            <v>1800</v>
          </cell>
          <cell r="AN202">
            <v>0</v>
          </cell>
          <cell r="AQ202" t="str">
            <v>Sơn Trạch</v>
          </cell>
          <cell r="AR202">
            <v>0</v>
          </cell>
          <cell r="AS202">
            <v>0</v>
          </cell>
          <cell r="AT202" t="str">
            <v>NTM</v>
          </cell>
          <cell r="AU202" t="str">
            <v>UBND huyện Bố Trạch</v>
          </cell>
          <cell r="AV202" t="str">
            <v>Đ/c Dũng PCT</v>
          </cell>
        </row>
        <row r="203">
          <cell r="B203" t="str">
            <v xml:space="preserve">Nhà lớp học 6 phòng 2 tầng Trường tiểu học số 4 Sơn Trạch </v>
          </cell>
          <cell r="C203">
            <v>0</v>
          </cell>
          <cell r="D203">
            <v>0</v>
          </cell>
          <cell r="E203">
            <v>0</v>
          </cell>
          <cell r="F203">
            <v>0</v>
          </cell>
          <cell r="G203" t="str">
            <v>Bố Trạch</v>
          </cell>
          <cell r="H203">
            <v>2019</v>
          </cell>
          <cell r="I203">
            <v>0</v>
          </cell>
          <cell r="J203">
            <v>2021</v>
          </cell>
          <cell r="K203">
            <v>0</v>
          </cell>
          <cell r="L203">
            <v>0</v>
          </cell>
          <cell r="M203" t="str">
            <v>3743/QĐ-UBND ngày 30/10/2018</v>
          </cell>
          <cell r="N203">
            <v>3200</v>
          </cell>
          <cell r="O203">
            <v>0</v>
          </cell>
          <cell r="P203">
            <v>1800</v>
          </cell>
          <cell r="Q203">
            <v>0</v>
          </cell>
          <cell r="R203">
            <v>0</v>
          </cell>
          <cell r="S203">
            <v>0</v>
          </cell>
          <cell r="T203">
            <v>900</v>
          </cell>
          <cell r="U203">
            <v>0</v>
          </cell>
          <cell r="V203">
            <v>0</v>
          </cell>
          <cell r="W203">
            <v>0</v>
          </cell>
          <cell r="X203">
            <v>0</v>
          </cell>
          <cell r="Y203">
            <v>0</v>
          </cell>
          <cell r="Z203">
            <v>0</v>
          </cell>
          <cell r="AA203">
            <v>0</v>
          </cell>
          <cell r="AB203">
            <v>0</v>
          </cell>
          <cell r="AC203">
            <v>0</v>
          </cell>
          <cell r="AD203">
            <v>900</v>
          </cell>
          <cell r="AE203">
            <v>900</v>
          </cell>
          <cell r="AF203">
            <v>0</v>
          </cell>
          <cell r="AG203">
            <v>0</v>
          </cell>
          <cell r="AH203">
            <v>0</v>
          </cell>
          <cell r="AI203">
            <v>0</v>
          </cell>
          <cell r="AJ203">
            <v>0</v>
          </cell>
          <cell r="AK203">
            <v>0</v>
          </cell>
          <cell r="AL203">
            <v>900</v>
          </cell>
          <cell r="AM203">
            <v>900</v>
          </cell>
          <cell r="AN203">
            <v>0</v>
          </cell>
          <cell r="AQ203" t="str">
            <v>Sơn Trạch</v>
          </cell>
          <cell r="AR203">
            <v>0</v>
          </cell>
          <cell r="AS203">
            <v>0</v>
          </cell>
          <cell r="AT203" t="str">
            <v>NTM</v>
          </cell>
          <cell r="AU203" t="str">
            <v>UBND thị trấn Phong Nha (trước đây là UBND xã Sơn Trạch)</v>
          </cell>
          <cell r="AV203" t="str">
            <v>Hỏi lại VX</v>
          </cell>
        </row>
        <row r="204">
          <cell r="B204" t="str">
            <v xml:space="preserve">Nhà lớp học 2 tầng 8 phòng Trường tiểu học số 4 Hưng Trạch </v>
          </cell>
          <cell r="C204">
            <v>0</v>
          </cell>
          <cell r="D204">
            <v>0</v>
          </cell>
          <cell r="E204">
            <v>0</v>
          </cell>
          <cell r="F204">
            <v>0</v>
          </cell>
          <cell r="G204" t="str">
            <v>Bố Trạch</v>
          </cell>
          <cell r="H204">
            <v>2019</v>
          </cell>
          <cell r="I204">
            <v>0</v>
          </cell>
          <cell r="J204">
            <v>2021</v>
          </cell>
          <cell r="K204">
            <v>0</v>
          </cell>
          <cell r="L204">
            <v>0</v>
          </cell>
          <cell r="M204" t="str">
            <v>3742/QĐ-UBND ngày 30/10/2018</v>
          </cell>
          <cell r="N204">
            <v>4508</v>
          </cell>
          <cell r="O204">
            <v>0</v>
          </cell>
          <cell r="P204">
            <v>2760</v>
          </cell>
          <cell r="Q204">
            <v>0</v>
          </cell>
          <cell r="R204">
            <v>0</v>
          </cell>
          <cell r="S204">
            <v>0</v>
          </cell>
          <cell r="T204">
            <v>1380</v>
          </cell>
          <cell r="U204">
            <v>0</v>
          </cell>
          <cell r="V204">
            <v>0</v>
          </cell>
          <cell r="W204">
            <v>0</v>
          </cell>
          <cell r="X204">
            <v>0</v>
          </cell>
          <cell r="Y204">
            <v>0</v>
          </cell>
          <cell r="Z204">
            <v>0</v>
          </cell>
          <cell r="AA204">
            <v>0</v>
          </cell>
          <cell r="AB204">
            <v>0</v>
          </cell>
          <cell r="AC204">
            <v>0</v>
          </cell>
          <cell r="AD204">
            <v>1380</v>
          </cell>
          <cell r="AE204">
            <v>1380</v>
          </cell>
          <cell r="AF204">
            <v>0</v>
          </cell>
          <cell r="AG204">
            <v>0</v>
          </cell>
          <cell r="AH204">
            <v>0</v>
          </cell>
          <cell r="AI204">
            <v>0</v>
          </cell>
          <cell r="AJ204">
            <v>0</v>
          </cell>
          <cell r="AK204">
            <v>0</v>
          </cell>
          <cell r="AL204">
            <v>1380</v>
          </cell>
          <cell r="AM204">
            <v>1380</v>
          </cell>
          <cell r="AN204">
            <v>0</v>
          </cell>
          <cell r="AQ204" t="str">
            <v>Hưng Trạch</v>
          </cell>
          <cell r="AR204">
            <v>0</v>
          </cell>
          <cell r="AS204">
            <v>0</v>
          </cell>
          <cell r="AT204" t="str">
            <v>NTM</v>
          </cell>
          <cell r="AU204" t="str">
            <v>UBND huyện Bố Trạch</v>
          </cell>
          <cell r="AV204" t="str">
            <v>Ý kiến đ/c Dũng PCT</v>
          </cell>
        </row>
        <row r="205">
          <cell r="B205" t="str">
            <v xml:space="preserve">Nhà lớp học 6 phòng trường Mầm non Lâm Trạch </v>
          </cell>
          <cell r="C205">
            <v>0</v>
          </cell>
          <cell r="D205">
            <v>0</v>
          </cell>
          <cell r="E205">
            <v>0</v>
          </cell>
          <cell r="F205">
            <v>0</v>
          </cell>
          <cell r="G205" t="str">
            <v>Bố Trạch</v>
          </cell>
          <cell r="H205">
            <v>2019</v>
          </cell>
          <cell r="I205">
            <v>0</v>
          </cell>
          <cell r="J205">
            <v>2021</v>
          </cell>
          <cell r="K205">
            <v>0</v>
          </cell>
          <cell r="L205">
            <v>0</v>
          </cell>
          <cell r="M205" t="str">
            <v>3741a/QĐ-UBND ngày 30/10/2018</v>
          </cell>
          <cell r="N205">
            <v>5000</v>
          </cell>
          <cell r="O205">
            <v>0</v>
          </cell>
          <cell r="P205">
            <v>3000</v>
          </cell>
          <cell r="Q205">
            <v>0</v>
          </cell>
          <cell r="R205">
            <v>0</v>
          </cell>
          <cell r="S205">
            <v>0</v>
          </cell>
          <cell r="T205">
            <v>1500</v>
          </cell>
          <cell r="U205">
            <v>0</v>
          </cell>
          <cell r="V205">
            <v>0</v>
          </cell>
          <cell r="W205">
            <v>0</v>
          </cell>
          <cell r="X205">
            <v>0</v>
          </cell>
          <cell r="Y205">
            <v>0</v>
          </cell>
          <cell r="Z205">
            <v>0</v>
          </cell>
          <cell r="AA205">
            <v>0</v>
          </cell>
          <cell r="AB205">
            <v>0</v>
          </cell>
          <cell r="AC205">
            <v>0</v>
          </cell>
          <cell r="AD205">
            <v>1500</v>
          </cell>
          <cell r="AE205">
            <v>1500</v>
          </cell>
          <cell r="AF205">
            <v>0</v>
          </cell>
          <cell r="AG205">
            <v>0</v>
          </cell>
          <cell r="AH205">
            <v>0</v>
          </cell>
          <cell r="AI205">
            <v>0</v>
          </cell>
          <cell r="AJ205">
            <v>0</v>
          </cell>
          <cell r="AK205">
            <v>0</v>
          </cell>
          <cell r="AL205">
            <v>1500</v>
          </cell>
          <cell r="AM205">
            <v>1500</v>
          </cell>
          <cell r="AN205">
            <v>0</v>
          </cell>
          <cell r="AQ205" t="str">
            <v>Lâm Trạch</v>
          </cell>
          <cell r="AR205">
            <v>0</v>
          </cell>
          <cell r="AS205" t="str">
            <v>xã 135</v>
          </cell>
          <cell r="AT205" t="str">
            <v>NTM</v>
          </cell>
          <cell r="AU205" t="str">
            <v>UBND xã Lâm Trạch</v>
          </cell>
          <cell r="AV205" t="str">
            <v>Có trong KH
trung hạn</v>
          </cell>
        </row>
        <row r="206">
          <cell r="B206" t="str">
            <v>Nhà lớp học 2 tầng 6 phòng Trường Tiểu học số 2 Cự Nẫm, huyện Bố Trạch</v>
          </cell>
          <cell r="C206">
            <v>0</v>
          </cell>
          <cell r="D206">
            <v>0</v>
          </cell>
          <cell r="E206">
            <v>0</v>
          </cell>
          <cell r="F206">
            <v>0</v>
          </cell>
          <cell r="G206" t="str">
            <v>Bố Trạch</v>
          </cell>
          <cell r="H206">
            <v>2019</v>
          </cell>
          <cell r="I206">
            <v>0</v>
          </cell>
          <cell r="J206">
            <v>2021</v>
          </cell>
          <cell r="K206">
            <v>0</v>
          </cell>
          <cell r="L206">
            <v>0</v>
          </cell>
          <cell r="M206" t="str">
            <v>3820/QĐ-UBND ngày 31/10/2018</v>
          </cell>
          <cell r="N206">
            <v>3424</v>
          </cell>
          <cell r="O206">
            <v>0</v>
          </cell>
          <cell r="P206">
            <v>2100</v>
          </cell>
          <cell r="Q206">
            <v>0</v>
          </cell>
          <cell r="R206">
            <v>0</v>
          </cell>
          <cell r="S206">
            <v>0</v>
          </cell>
          <cell r="T206">
            <v>1050</v>
          </cell>
          <cell r="U206">
            <v>0</v>
          </cell>
          <cell r="V206">
            <v>0</v>
          </cell>
          <cell r="W206">
            <v>0</v>
          </cell>
          <cell r="X206">
            <v>0</v>
          </cell>
          <cell r="Y206">
            <v>0</v>
          </cell>
          <cell r="Z206">
            <v>0</v>
          </cell>
          <cell r="AA206">
            <v>0</v>
          </cell>
          <cell r="AB206">
            <v>0</v>
          </cell>
          <cell r="AC206">
            <v>0</v>
          </cell>
          <cell r="AD206">
            <v>1050</v>
          </cell>
          <cell r="AE206">
            <v>1050</v>
          </cell>
          <cell r="AF206">
            <v>0</v>
          </cell>
          <cell r="AG206">
            <v>0</v>
          </cell>
          <cell r="AH206">
            <v>0</v>
          </cell>
          <cell r="AI206">
            <v>0</v>
          </cell>
          <cell r="AJ206">
            <v>0</v>
          </cell>
          <cell r="AK206">
            <v>0</v>
          </cell>
          <cell r="AL206">
            <v>1050</v>
          </cell>
          <cell r="AM206">
            <v>1050</v>
          </cell>
          <cell r="AN206">
            <v>0</v>
          </cell>
          <cell r="AQ206" t="str">
            <v>Cự Nẫm</v>
          </cell>
          <cell r="AR206">
            <v>0</v>
          </cell>
          <cell r="AS206">
            <v>0</v>
          </cell>
          <cell r="AT206" t="str">
            <v>NTM</v>
          </cell>
          <cell r="AU206" t="str">
            <v>UBND huyện Bố Trạch</v>
          </cell>
          <cell r="AV206" t="str">
            <v>Đ/c Dũng PCT</v>
          </cell>
        </row>
        <row r="207">
          <cell r="B207" t="str">
            <v>Trường Tiểu học xã Vạn Trạch (6 phòng) (Khu vực Chiến Thắng)</v>
          </cell>
          <cell r="C207">
            <v>0</v>
          </cell>
          <cell r="D207">
            <v>0</v>
          </cell>
          <cell r="E207">
            <v>0</v>
          </cell>
          <cell r="F207">
            <v>0</v>
          </cell>
          <cell r="G207" t="str">
            <v>Bố Trạch</v>
          </cell>
          <cell r="H207">
            <v>2019</v>
          </cell>
          <cell r="I207">
            <v>0</v>
          </cell>
          <cell r="J207">
            <v>2021</v>
          </cell>
          <cell r="K207">
            <v>0</v>
          </cell>
          <cell r="L207">
            <v>0</v>
          </cell>
          <cell r="M207" t="str">
            <v>3819/QĐ-UBND ngày 31/10/2018</v>
          </cell>
          <cell r="N207">
            <v>3000</v>
          </cell>
          <cell r="O207">
            <v>0</v>
          </cell>
          <cell r="P207">
            <v>1800</v>
          </cell>
          <cell r="Q207">
            <v>0</v>
          </cell>
          <cell r="R207">
            <v>0</v>
          </cell>
          <cell r="S207">
            <v>0</v>
          </cell>
          <cell r="T207">
            <v>900</v>
          </cell>
          <cell r="U207">
            <v>0</v>
          </cell>
          <cell r="V207">
            <v>0</v>
          </cell>
          <cell r="W207">
            <v>0</v>
          </cell>
          <cell r="X207">
            <v>0</v>
          </cell>
          <cell r="Y207">
            <v>0</v>
          </cell>
          <cell r="Z207">
            <v>0</v>
          </cell>
          <cell r="AA207">
            <v>0</v>
          </cell>
          <cell r="AB207">
            <v>0</v>
          </cell>
          <cell r="AC207">
            <v>0</v>
          </cell>
          <cell r="AD207">
            <v>900</v>
          </cell>
          <cell r="AE207">
            <v>900</v>
          </cell>
          <cell r="AF207">
            <v>0</v>
          </cell>
          <cell r="AG207">
            <v>0</v>
          </cell>
          <cell r="AH207">
            <v>0</v>
          </cell>
          <cell r="AI207">
            <v>0</v>
          </cell>
          <cell r="AJ207">
            <v>0</v>
          </cell>
          <cell r="AK207">
            <v>0</v>
          </cell>
          <cell r="AL207">
            <v>900</v>
          </cell>
          <cell r="AM207">
            <v>900</v>
          </cell>
          <cell r="AN207">
            <v>0</v>
          </cell>
          <cell r="AQ207" t="str">
            <v>Vạn Trạch</v>
          </cell>
          <cell r="AR207">
            <v>0</v>
          </cell>
          <cell r="AS207">
            <v>0</v>
          </cell>
          <cell r="AT207" t="str">
            <v>NTM</v>
          </cell>
          <cell r="AU207" t="str">
            <v>UBND xã Vạn Trạch</v>
          </cell>
          <cell r="AV207" t="str">
            <v>Ý kiến Giám đốc. Có trong
KH trung hạn</v>
          </cell>
        </row>
        <row r="208">
          <cell r="B208" t="str">
            <v xml:space="preserve">Nhà lớp học chức năng, thư viện trường THCS xã Đồng Trạch </v>
          </cell>
          <cell r="C208">
            <v>0</v>
          </cell>
          <cell r="D208">
            <v>0</v>
          </cell>
          <cell r="E208">
            <v>0</v>
          </cell>
          <cell r="F208">
            <v>0</v>
          </cell>
          <cell r="G208" t="str">
            <v>Bố Trạch</v>
          </cell>
          <cell r="H208">
            <v>2019</v>
          </cell>
          <cell r="I208">
            <v>0</v>
          </cell>
          <cell r="J208">
            <v>2021</v>
          </cell>
          <cell r="K208">
            <v>0</v>
          </cell>
          <cell r="L208">
            <v>0</v>
          </cell>
          <cell r="M208" t="str">
            <v>3875/QĐ-UBND ngày 31/10/2018</v>
          </cell>
          <cell r="N208">
            <v>5500</v>
          </cell>
          <cell r="O208">
            <v>0</v>
          </cell>
          <cell r="P208">
            <v>3300</v>
          </cell>
          <cell r="Q208">
            <v>0</v>
          </cell>
          <cell r="R208">
            <v>0</v>
          </cell>
          <cell r="S208">
            <v>0</v>
          </cell>
          <cell r="T208">
            <v>1650</v>
          </cell>
          <cell r="U208">
            <v>0</v>
          </cell>
          <cell r="V208">
            <v>0</v>
          </cell>
          <cell r="W208">
            <v>0</v>
          </cell>
          <cell r="X208">
            <v>0</v>
          </cell>
          <cell r="Y208">
            <v>0</v>
          </cell>
          <cell r="Z208">
            <v>0</v>
          </cell>
          <cell r="AA208">
            <v>0</v>
          </cell>
          <cell r="AB208">
            <v>0</v>
          </cell>
          <cell r="AC208">
            <v>0</v>
          </cell>
          <cell r="AD208">
            <v>1650</v>
          </cell>
          <cell r="AE208">
            <v>1650</v>
          </cell>
          <cell r="AF208">
            <v>0</v>
          </cell>
          <cell r="AG208">
            <v>0</v>
          </cell>
          <cell r="AH208">
            <v>0</v>
          </cell>
          <cell r="AI208">
            <v>0</v>
          </cell>
          <cell r="AJ208">
            <v>0</v>
          </cell>
          <cell r="AK208">
            <v>0</v>
          </cell>
          <cell r="AL208">
            <v>1650</v>
          </cell>
          <cell r="AM208">
            <v>1650</v>
          </cell>
          <cell r="AN208">
            <v>0</v>
          </cell>
          <cell r="AQ208" t="str">
            <v>Đồng Trạch</v>
          </cell>
          <cell r="AR208">
            <v>0</v>
          </cell>
          <cell r="AS208">
            <v>0</v>
          </cell>
          <cell r="AT208" t="str">
            <v>NTM</v>
          </cell>
          <cell r="AU208" t="str">
            <v>UBND xã Đồng Trạch</v>
          </cell>
          <cell r="AV208" t="str">
            <v>Đ/c Dũng PCT</v>
          </cell>
        </row>
        <row r="209">
          <cell r="B209" t="str">
            <v xml:space="preserve">Nhà chức năng 2 tầng 6 phòng trường THCS xã Trung Trạch </v>
          </cell>
          <cell r="C209">
            <v>0</v>
          </cell>
          <cell r="D209">
            <v>0</v>
          </cell>
          <cell r="E209">
            <v>0</v>
          </cell>
          <cell r="F209">
            <v>0</v>
          </cell>
          <cell r="G209" t="str">
            <v>Bố Trạch</v>
          </cell>
          <cell r="H209">
            <v>2019</v>
          </cell>
          <cell r="I209">
            <v>0</v>
          </cell>
          <cell r="J209">
            <v>2021</v>
          </cell>
          <cell r="K209">
            <v>0</v>
          </cell>
          <cell r="L209">
            <v>0</v>
          </cell>
          <cell r="M209" t="str">
            <v>3798/QĐ-UBND ngày 31/10/2018</v>
          </cell>
          <cell r="N209">
            <v>4800</v>
          </cell>
          <cell r="O209">
            <v>0</v>
          </cell>
          <cell r="P209">
            <v>2880</v>
          </cell>
          <cell r="Q209">
            <v>0</v>
          </cell>
          <cell r="R209">
            <v>0</v>
          </cell>
          <cell r="S209">
            <v>0</v>
          </cell>
          <cell r="T209">
            <v>1440</v>
          </cell>
          <cell r="U209">
            <v>0</v>
          </cell>
          <cell r="V209">
            <v>0</v>
          </cell>
          <cell r="W209">
            <v>0</v>
          </cell>
          <cell r="X209">
            <v>0</v>
          </cell>
          <cell r="Y209">
            <v>0</v>
          </cell>
          <cell r="Z209">
            <v>0</v>
          </cell>
          <cell r="AA209">
            <v>0</v>
          </cell>
          <cell r="AB209">
            <v>0</v>
          </cell>
          <cell r="AC209">
            <v>0</v>
          </cell>
          <cell r="AD209">
            <v>1440</v>
          </cell>
          <cell r="AE209">
            <v>1440</v>
          </cell>
          <cell r="AF209">
            <v>0</v>
          </cell>
          <cell r="AG209">
            <v>0</v>
          </cell>
          <cell r="AH209">
            <v>0</v>
          </cell>
          <cell r="AI209">
            <v>0</v>
          </cell>
          <cell r="AJ209">
            <v>0</v>
          </cell>
          <cell r="AK209">
            <v>0</v>
          </cell>
          <cell r="AL209">
            <v>1440</v>
          </cell>
          <cell r="AM209">
            <v>1440</v>
          </cell>
          <cell r="AN209">
            <v>0</v>
          </cell>
          <cell r="AQ209" t="str">
            <v>Trung Trạch</v>
          </cell>
          <cell r="AR209">
            <v>0</v>
          </cell>
          <cell r="AS209">
            <v>0</v>
          </cell>
          <cell r="AT209" t="str">
            <v>NTM</v>
          </cell>
          <cell r="AU209" t="str">
            <v>UBND xã Trung Trạch</v>
          </cell>
          <cell r="AV209" t="str">
            <v>Đ/c Dũng PCT</v>
          </cell>
        </row>
        <row r="210">
          <cell r="B210" t="str">
            <v xml:space="preserve">Nhà lớp học chức năng trường tiểu học xã Đức Trạch – KV2 </v>
          </cell>
          <cell r="C210">
            <v>0</v>
          </cell>
          <cell r="D210">
            <v>0</v>
          </cell>
          <cell r="E210">
            <v>0</v>
          </cell>
          <cell r="F210">
            <v>0</v>
          </cell>
          <cell r="G210" t="str">
            <v>Bố Trạch</v>
          </cell>
          <cell r="H210">
            <v>2019</v>
          </cell>
          <cell r="I210">
            <v>0</v>
          </cell>
          <cell r="J210">
            <v>2021</v>
          </cell>
          <cell r="K210">
            <v>0</v>
          </cell>
          <cell r="L210">
            <v>0</v>
          </cell>
          <cell r="M210" t="str">
            <v>3874/QĐ-UBND ngày 31/10/2018</v>
          </cell>
          <cell r="N210">
            <v>4500</v>
          </cell>
          <cell r="O210">
            <v>0</v>
          </cell>
          <cell r="P210">
            <v>2700</v>
          </cell>
          <cell r="Q210">
            <v>0</v>
          </cell>
          <cell r="R210">
            <v>0</v>
          </cell>
          <cell r="S210">
            <v>0</v>
          </cell>
          <cell r="T210">
            <v>1350</v>
          </cell>
          <cell r="U210">
            <v>0</v>
          </cell>
          <cell r="V210">
            <v>0</v>
          </cell>
          <cell r="W210">
            <v>0</v>
          </cell>
          <cell r="X210">
            <v>0</v>
          </cell>
          <cell r="Y210">
            <v>0</v>
          </cell>
          <cell r="Z210">
            <v>0</v>
          </cell>
          <cell r="AA210">
            <v>0</v>
          </cell>
          <cell r="AB210">
            <v>0</v>
          </cell>
          <cell r="AC210">
            <v>0</v>
          </cell>
          <cell r="AD210">
            <v>1350</v>
          </cell>
          <cell r="AE210">
            <v>1350</v>
          </cell>
          <cell r="AF210">
            <v>0</v>
          </cell>
          <cell r="AG210">
            <v>0</v>
          </cell>
          <cell r="AH210">
            <v>0</v>
          </cell>
          <cell r="AI210">
            <v>0</v>
          </cell>
          <cell r="AJ210">
            <v>0</v>
          </cell>
          <cell r="AK210">
            <v>0</v>
          </cell>
          <cell r="AL210">
            <v>1350</v>
          </cell>
          <cell r="AM210">
            <v>1350</v>
          </cell>
          <cell r="AN210">
            <v>0</v>
          </cell>
          <cell r="AQ210" t="str">
            <v>Đức Trạch</v>
          </cell>
          <cell r="AR210">
            <v>0</v>
          </cell>
          <cell r="AS210">
            <v>0</v>
          </cell>
          <cell r="AT210" t="str">
            <v>NTM</v>
          </cell>
          <cell r="AU210" t="str">
            <v>UBND xã Đức Trạch</v>
          </cell>
          <cell r="AV210" t="str">
            <v>Đ/c Dũng PCT</v>
          </cell>
        </row>
        <row r="211">
          <cell r="B211" t="str">
            <v>Nhà lớp học 2 tầng 8 phòng Trung tâm giáo dục trẻ khuyết tật huyện Lệ Thủy</v>
          </cell>
          <cell r="C211">
            <v>0</v>
          </cell>
          <cell r="D211">
            <v>0</v>
          </cell>
          <cell r="E211">
            <v>0</v>
          </cell>
          <cell r="F211">
            <v>0</v>
          </cell>
          <cell r="G211" t="str">
            <v>Lệ Thủy</v>
          </cell>
          <cell r="H211">
            <v>2019</v>
          </cell>
          <cell r="I211">
            <v>0</v>
          </cell>
          <cell r="J211">
            <v>2021</v>
          </cell>
          <cell r="K211">
            <v>0</v>
          </cell>
          <cell r="L211">
            <v>0</v>
          </cell>
          <cell r="M211" t="str">
            <v>3812/QĐ-UBND ngày 31/10/2018</v>
          </cell>
          <cell r="N211">
            <v>4482</v>
          </cell>
          <cell r="O211">
            <v>0</v>
          </cell>
          <cell r="P211">
            <v>2700</v>
          </cell>
          <cell r="Q211">
            <v>0</v>
          </cell>
          <cell r="R211">
            <v>0</v>
          </cell>
          <cell r="S211">
            <v>0</v>
          </cell>
          <cell r="T211">
            <v>1350</v>
          </cell>
          <cell r="U211">
            <v>0</v>
          </cell>
          <cell r="V211">
            <v>0</v>
          </cell>
          <cell r="W211">
            <v>0</v>
          </cell>
          <cell r="X211">
            <v>0</v>
          </cell>
          <cell r="Y211">
            <v>0</v>
          </cell>
          <cell r="Z211">
            <v>0</v>
          </cell>
          <cell r="AA211">
            <v>0</v>
          </cell>
          <cell r="AB211">
            <v>0</v>
          </cell>
          <cell r="AC211">
            <v>0</v>
          </cell>
          <cell r="AD211">
            <v>1350</v>
          </cell>
          <cell r="AE211">
            <v>1350</v>
          </cell>
          <cell r="AF211">
            <v>0</v>
          </cell>
          <cell r="AG211">
            <v>0</v>
          </cell>
          <cell r="AH211">
            <v>0</v>
          </cell>
          <cell r="AI211">
            <v>0</v>
          </cell>
          <cell r="AJ211">
            <v>0</v>
          </cell>
          <cell r="AK211">
            <v>0</v>
          </cell>
          <cell r="AL211">
            <v>1350</v>
          </cell>
          <cell r="AM211">
            <v>1350</v>
          </cell>
          <cell r="AN211">
            <v>0</v>
          </cell>
          <cell r="AQ211" t="str">
            <v>An Thủy</v>
          </cell>
          <cell r="AR211">
            <v>0</v>
          </cell>
          <cell r="AS211">
            <v>0</v>
          </cell>
          <cell r="AT211" t="str">
            <v>NTM</v>
          </cell>
          <cell r="AU211" t="str">
            <v>Trung tâm Giáo dục trẻ khuyết tật huyện Lệ Thủy</v>
          </cell>
          <cell r="AV211" t="str">
            <v>Hỏi lại VX</v>
          </cell>
        </row>
        <row r="212">
          <cell r="B212" t="str">
            <v>Hạ tầng kỹ thuật Trường phổ thông dân tộc nội trú huyện Quảng Ninh</v>
          </cell>
          <cell r="C212">
            <v>0</v>
          </cell>
          <cell r="D212">
            <v>0</v>
          </cell>
          <cell r="E212">
            <v>0</v>
          </cell>
          <cell r="F212">
            <v>0</v>
          </cell>
          <cell r="G212" t="str">
            <v>Quảng Ninh</v>
          </cell>
          <cell r="H212">
            <v>2019</v>
          </cell>
          <cell r="I212">
            <v>0</v>
          </cell>
          <cell r="J212">
            <v>2021</v>
          </cell>
          <cell r="K212">
            <v>0</v>
          </cell>
          <cell r="L212">
            <v>0</v>
          </cell>
          <cell r="M212" t="str">
            <v>3811/QĐ-UBND ngày 31/10/2018</v>
          </cell>
          <cell r="N212">
            <v>2738</v>
          </cell>
          <cell r="O212">
            <v>0</v>
          </cell>
          <cell r="P212">
            <v>1800</v>
          </cell>
          <cell r="Q212">
            <v>0</v>
          </cell>
          <cell r="R212">
            <v>0</v>
          </cell>
          <cell r="S212">
            <v>0</v>
          </cell>
          <cell r="T212">
            <v>900</v>
          </cell>
          <cell r="U212">
            <v>0</v>
          </cell>
          <cell r="V212">
            <v>0</v>
          </cell>
          <cell r="W212">
            <v>0</v>
          </cell>
          <cell r="X212">
            <v>0</v>
          </cell>
          <cell r="Y212">
            <v>0</v>
          </cell>
          <cell r="Z212">
            <v>0</v>
          </cell>
          <cell r="AA212">
            <v>0</v>
          </cell>
          <cell r="AB212">
            <v>0</v>
          </cell>
          <cell r="AC212">
            <v>0</v>
          </cell>
          <cell r="AD212">
            <v>900</v>
          </cell>
          <cell r="AE212">
            <v>900</v>
          </cell>
          <cell r="AF212">
            <v>0</v>
          </cell>
          <cell r="AG212">
            <v>0</v>
          </cell>
          <cell r="AH212">
            <v>0</v>
          </cell>
          <cell r="AI212">
            <v>0</v>
          </cell>
          <cell r="AJ212">
            <v>0</v>
          </cell>
          <cell r="AK212">
            <v>0</v>
          </cell>
          <cell r="AL212">
            <v>900</v>
          </cell>
          <cell r="AM212">
            <v>900</v>
          </cell>
          <cell r="AN212">
            <v>0</v>
          </cell>
          <cell r="AQ212" t="str">
            <v>Trường Sơn</v>
          </cell>
          <cell r="AR212">
            <v>0</v>
          </cell>
          <cell r="AS212" t="str">
            <v>xã 135</v>
          </cell>
          <cell r="AT212" t="str">
            <v>NTM</v>
          </cell>
          <cell r="AU212" t="str">
            <v>Trường  Phổ thông Dân tộc nội trú huyện Quảng Ninh</v>
          </cell>
          <cell r="AV212" t="str">
            <v>Đ/c Dũng PCT</v>
          </cell>
        </row>
        <row r="213">
          <cell r="B213" t="str">
            <v>Nhà hiệu bộ trường THCS Tân Ninh</v>
          </cell>
          <cell r="C213">
            <v>0</v>
          </cell>
          <cell r="D213">
            <v>0</v>
          </cell>
          <cell r="E213">
            <v>0</v>
          </cell>
          <cell r="F213">
            <v>0</v>
          </cell>
          <cell r="G213" t="str">
            <v>Quảng Ninh</v>
          </cell>
          <cell r="H213">
            <v>2019</v>
          </cell>
          <cell r="I213">
            <v>0</v>
          </cell>
          <cell r="J213">
            <v>2021</v>
          </cell>
          <cell r="K213">
            <v>0</v>
          </cell>
          <cell r="L213">
            <v>0</v>
          </cell>
          <cell r="M213" t="str">
            <v>3809/QĐ-UBND ngày 31/10/2018</v>
          </cell>
          <cell r="N213">
            <v>3703</v>
          </cell>
          <cell r="O213">
            <v>0</v>
          </cell>
          <cell r="P213">
            <v>2400</v>
          </cell>
          <cell r="Q213">
            <v>0</v>
          </cell>
          <cell r="R213">
            <v>0</v>
          </cell>
          <cell r="S213">
            <v>0</v>
          </cell>
          <cell r="T213">
            <v>1200</v>
          </cell>
          <cell r="U213">
            <v>0</v>
          </cell>
          <cell r="V213">
            <v>0</v>
          </cell>
          <cell r="W213">
            <v>0</v>
          </cell>
          <cell r="X213">
            <v>0</v>
          </cell>
          <cell r="Y213">
            <v>0</v>
          </cell>
          <cell r="Z213">
            <v>0</v>
          </cell>
          <cell r="AA213">
            <v>0</v>
          </cell>
          <cell r="AB213">
            <v>0</v>
          </cell>
          <cell r="AC213">
            <v>0</v>
          </cell>
          <cell r="AD213">
            <v>1200</v>
          </cell>
          <cell r="AE213">
            <v>1200</v>
          </cell>
          <cell r="AF213">
            <v>0</v>
          </cell>
          <cell r="AG213">
            <v>0</v>
          </cell>
          <cell r="AH213">
            <v>0</v>
          </cell>
          <cell r="AI213">
            <v>0</v>
          </cell>
          <cell r="AJ213">
            <v>0</v>
          </cell>
          <cell r="AK213">
            <v>0</v>
          </cell>
          <cell r="AL213">
            <v>1200</v>
          </cell>
          <cell r="AM213">
            <v>1200</v>
          </cell>
          <cell r="AN213">
            <v>0</v>
          </cell>
          <cell r="AQ213" t="str">
            <v>Tân Ninh</v>
          </cell>
          <cell r="AR213">
            <v>0</v>
          </cell>
          <cell r="AS213">
            <v>0</v>
          </cell>
          <cell r="AT213" t="str">
            <v>NTM</v>
          </cell>
          <cell r="AU213" t="str">
            <v>UBND xã Tân Ninh</v>
          </cell>
          <cell r="AV213" t="str">
            <v>Đ/c Dũng PCT</v>
          </cell>
        </row>
        <row r="214">
          <cell r="B214" t="str">
            <v>Nhà lớp học bộ môn 2 tầng 8 phòng học  Trường THCS xã Võ Ninh</v>
          </cell>
          <cell r="C214">
            <v>0</v>
          </cell>
          <cell r="D214">
            <v>0</v>
          </cell>
          <cell r="E214">
            <v>0</v>
          </cell>
          <cell r="F214">
            <v>0</v>
          </cell>
          <cell r="G214" t="str">
            <v>Quảng Ninh</v>
          </cell>
          <cell r="H214">
            <v>2019</v>
          </cell>
          <cell r="I214">
            <v>0</v>
          </cell>
          <cell r="J214">
            <v>2021</v>
          </cell>
          <cell r="K214">
            <v>0</v>
          </cell>
          <cell r="L214">
            <v>0</v>
          </cell>
          <cell r="M214" t="str">
            <v>3871a/QĐ-UBND ngày 31/10/2018</v>
          </cell>
          <cell r="N214">
            <v>4910</v>
          </cell>
          <cell r="O214">
            <v>0</v>
          </cell>
          <cell r="P214">
            <v>3000</v>
          </cell>
          <cell r="Q214">
            <v>0</v>
          </cell>
          <cell r="R214">
            <v>0</v>
          </cell>
          <cell r="S214">
            <v>0</v>
          </cell>
          <cell r="T214">
            <v>1500</v>
          </cell>
          <cell r="U214">
            <v>0</v>
          </cell>
          <cell r="V214">
            <v>0</v>
          </cell>
          <cell r="W214">
            <v>0</v>
          </cell>
          <cell r="X214">
            <v>0</v>
          </cell>
          <cell r="Y214">
            <v>0</v>
          </cell>
          <cell r="Z214">
            <v>0</v>
          </cell>
          <cell r="AA214">
            <v>0</v>
          </cell>
          <cell r="AB214">
            <v>0</v>
          </cell>
          <cell r="AC214">
            <v>0</v>
          </cell>
          <cell r="AD214">
            <v>1500</v>
          </cell>
          <cell r="AE214">
            <v>1500</v>
          </cell>
          <cell r="AF214">
            <v>0</v>
          </cell>
          <cell r="AG214">
            <v>0</v>
          </cell>
          <cell r="AH214">
            <v>0</v>
          </cell>
          <cell r="AI214">
            <v>0</v>
          </cell>
          <cell r="AJ214">
            <v>0</v>
          </cell>
          <cell r="AK214">
            <v>0</v>
          </cell>
          <cell r="AL214">
            <v>1500</v>
          </cell>
          <cell r="AM214">
            <v>1500</v>
          </cell>
          <cell r="AN214">
            <v>0</v>
          </cell>
          <cell r="AQ214" t="str">
            <v>Võ Ninh</v>
          </cell>
          <cell r="AR214">
            <v>0</v>
          </cell>
          <cell r="AS214">
            <v>0</v>
          </cell>
          <cell r="AT214" t="str">
            <v>NTM</v>
          </cell>
          <cell r="AU214" t="str">
            <v>UBND xã Võ Ninh</v>
          </cell>
          <cell r="AV214" t="str">
            <v>Đ/c Dũng PCT</v>
          </cell>
        </row>
        <row r="215">
          <cell r="B215" t="str">
            <v>Nhà lớp học bộ môn 2 tầng 8 phòng học, Trường THCS xã Hàm Ninh</v>
          </cell>
          <cell r="C215">
            <v>0</v>
          </cell>
          <cell r="D215">
            <v>0</v>
          </cell>
          <cell r="E215">
            <v>0</v>
          </cell>
          <cell r="F215">
            <v>0</v>
          </cell>
          <cell r="G215" t="str">
            <v>Quảng Ninh</v>
          </cell>
          <cell r="H215">
            <v>2019</v>
          </cell>
          <cell r="I215">
            <v>0</v>
          </cell>
          <cell r="J215">
            <v>2021</v>
          </cell>
          <cell r="K215">
            <v>0</v>
          </cell>
          <cell r="L215">
            <v>0</v>
          </cell>
          <cell r="M215" t="str">
            <v>3724a/QĐ-UBND ngày 30/10/2018</v>
          </cell>
          <cell r="N215">
            <v>5000</v>
          </cell>
          <cell r="O215">
            <v>0</v>
          </cell>
          <cell r="P215">
            <v>3000</v>
          </cell>
          <cell r="Q215">
            <v>0</v>
          </cell>
          <cell r="R215">
            <v>0</v>
          </cell>
          <cell r="S215">
            <v>0</v>
          </cell>
          <cell r="T215">
            <v>1500</v>
          </cell>
          <cell r="U215">
            <v>0</v>
          </cell>
          <cell r="V215">
            <v>0</v>
          </cell>
          <cell r="W215">
            <v>0</v>
          </cell>
          <cell r="X215">
            <v>0</v>
          </cell>
          <cell r="Y215">
            <v>0</v>
          </cell>
          <cell r="Z215">
            <v>0</v>
          </cell>
          <cell r="AA215">
            <v>0</v>
          </cell>
          <cell r="AB215">
            <v>0</v>
          </cell>
          <cell r="AC215">
            <v>0</v>
          </cell>
          <cell r="AD215">
            <v>1500</v>
          </cell>
          <cell r="AE215">
            <v>1500</v>
          </cell>
          <cell r="AF215">
            <v>0</v>
          </cell>
          <cell r="AG215">
            <v>0</v>
          </cell>
          <cell r="AH215">
            <v>0</v>
          </cell>
          <cell r="AI215">
            <v>0</v>
          </cell>
          <cell r="AJ215">
            <v>0</v>
          </cell>
          <cell r="AK215">
            <v>0</v>
          </cell>
          <cell r="AL215">
            <v>1500</v>
          </cell>
          <cell r="AM215">
            <v>1500</v>
          </cell>
          <cell r="AN215">
            <v>0</v>
          </cell>
          <cell r="AQ215" t="str">
            <v>Hàm Ninh</v>
          </cell>
          <cell r="AR215">
            <v>0</v>
          </cell>
          <cell r="AS215">
            <v>0</v>
          </cell>
          <cell r="AT215" t="str">
            <v>NTM</v>
          </cell>
          <cell r="AU215" t="str">
            <v>UBND xã Hàm Ninh</v>
          </cell>
          <cell r="AV215" t="str">
            <v>Đ/c Quang PCT</v>
          </cell>
        </row>
        <row r="216">
          <cell r="B216" t="str">
            <v>Nhà lớp học, chức năng 2 tầng 4 phòng trường mầm non An Ninh (điểm trường thôn Kim Nại)</v>
          </cell>
          <cell r="C216">
            <v>0</v>
          </cell>
          <cell r="D216">
            <v>0</v>
          </cell>
          <cell r="E216">
            <v>0</v>
          </cell>
          <cell r="F216">
            <v>0</v>
          </cell>
          <cell r="G216" t="str">
            <v>Quảng Ninh</v>
          </cell>
          <cell r="H216">
            <v>2019</v>
          </cell>
          <cell r="I216">
            <v>0</v>
          </cell>
          <cell r="J216">
            <v>2021</v>
          </cell>
          <cell r="K216">
            <v>0</v>
          </cell>
          <cell r="L216">
            <v>0</v>
          </cell>
          <cell r="M216" t="str">
            <v>3866/QĐ-UBND ngày 31/10/2018</v>
          </cell>
          <cell r="N216">
            <v>4489</v>
          </cell>
          <cell r="O216">
            <v>0</v>
          </cell>
          <cell r="P216">
            <v>2700</v>
          </cell>
          <cell r="Q216">
            <v>0</v>
          </cell>
          <cell r="R216">
            <v>0</v>
          </cell>
          <cell r="S216">
            <v>0</v>
          </cell>
          <cell r="T216">
            <v>1350</v>
          </cell>
          <cell r="U216">
            <v>0</v>
          </cell>
          <cell r="V216">
            <v>0</v>
          </cell>
          <cell r="W216">
            <v>0</v>
          </cell>
          <cell r="X216">
            <v>0</v>
          </cell>
          <cell r="Y216">
            <v>0</v>
          </cell>
          <cell r="Z216">
            <v>0</v>
          </cell>
          <cell r="AA216">
            <v>0</v>
          </cell>
          <cell r="AB216">
            <v>0</v>
          </cell>
          <cell r="AC216">
            <v>0</v>
          </cell>
          <cell r="AD216">
            <v>1350</v>
          </cell>
          <cell r="AE216">
            <v>1350</v>
          </cell>
          <cell r="AF216">
            <v>0</v>
          </cell>
          <cell r="AG216">
            <v>0</v>
          </cell>
          <cell r="AH216">
            <v>0</v>
          </cell>
          <cell r="AI216">
            <v>0</v>
          </cell>
          <cell r="AJ216">
            <v>0</v>
          </cell>
          <cell r="AK216">
            <v>0</v>
          </cell>
          <cell r="AL216">
            <v>1350</v>
          </cell>
          <cell r="AM216">
            <v>1350</v>
          </cell>
          <cell r="AN216">
            <v>0</v>
          </cell>
          <cell r="AQ216" t="str">
            <v>An Ninh</v>
          </cell>
          <cell r="AR216">
            <v>0</v>
          </cell>
          <cell r="AS216">
            <v>0</v>
          </cell>
          <cell r="AT216" t="str">
            <v>NTM</v>
          </cell>
          <cell r="AU216" t="str">
            <v>UBND huyện Quảng Ninh</v>
          </cell>
          <cell r="AV216" t="str">
            <v>Đ/c Thuật PBT</v>
          </cell>
        </row>
        <row r="217">
          <cell r="B217" t="str">
            <v>Trường tiểu học Vạn Ninh (cơ sở 2) - Hạng mục nhà lớp học 8 phòng 2 tầng</v>
          </cell>
          <cell r="C217">
            <v>0</v>
          </cell>
          <cell r="D217">
            <v>0</v>
          </cell>
          <cell r="E217">
            <v>0</v>
          </cell>
          <cell r="F217">
            <v>0</v>
          </cell>
          <cell r="G217" t="str">
            <v>Quảng Ninh</v>
          </cell>
          <cell r="H217">
            <v>2019</v>
          </cell>
          <cell r="I217">
            <v>0</v>
          </cell>
          <cell r="J217">
            <v>2021</v>
          </cell>
          <cell r="K217">
            <v>0</v>
          </cell>
          <cell r="L217">
            <v>0</v>
          </cell>
          <cell r="M217" t="str">
            <v>3879a/QĐ-UBND ngày 31/10/2018</v>
          </cell>
          <cell r="N217">
            <v>3717</v>
          </cell>
          <cell r="O217">
            <v>0</v>
          </cell>
          <cell r="P217">
            <v>2400</v>
          </cell>
          <cell r="Q217">
            <v>0</v>
          </cell>
          <cell r="R217">
            <v>0</v>
          </cell>
          <cell r="S217">
            <v>0</v>
          </cell>
          <cell r="T217">
            <v>1200</v>
          </cell>
          <cell r="U217">
            <v>0</v>
          </cell>
          <cell r="V217">
            <v>0</v>
          </cell>
          <cell r="W217">
            <v>0</v>
          </cell>
          <cell r="X217">
            <v>0</v>
          </cell>
          <cell r="Y217">
            <v>0</v>
          </cell>
          <cell r="Z217">
            <v>0</v>
          </cell>
          <cell r="AA217">
            <v>0</v>
          </cell>
          <cell r="AB217">
            <v>0</v>
          </cell>
          <cell r="AC217">
            <v>0</v>
          </cell>
          <cell r="AD217">
            <v>1200</v>
          </cell>
          <cell r="AE217">
            <v>1200</v>
          </cell>
          <cell r="AF217">
            <v>0</v>
          </cell>
          <cell r="AG217">
            <v>0</v>
          </cell>
          <cell r="AH217">
            <v>0</v>
          </cell>
          <cell r="AI217">
            <v>0</v>
          </cell>
          <cell r="AJ217">
            <v>0</v>
          </cell>
          <cell r="AK217">
            <v>0</v>
          </cell>
          <cell r="AL217">
            <v>1200</v>
          </cell>
          <cell r="AM217">
            <v>1200</v>
          </cell>
          <cell r="AN217">
            <v>0</v>
          </cell>
          <cell r="AQ217" t="str">
            <v>Vạn Ninh</v>
          </cell>
          <cell r="AR217">
            <v>0</v>
          </cell>
          <cell r="AS217">
            <v>0</v>
          </cell>
          <cell r="AT217" t="str">
            <v>NTM</v>
          </cell>
          <cell r="AU217" t="str">
            <v>UBND xã Vạn Ninh</v>
          </cell>
          <cell r="AV217" t="str">
            <v>Đ/c Giám đốc</v>
          </cell>
        </row>
        <row r="218">
          <cell r="B218" t="str">
            <v>Xây dựng cơ sở 2 Trường trung cấp Y tế Quảng Bình (gđ1)</v>
          </cell>
          <cell r="C218">
            <v>0</v>
          </cell>
          <cell r="D218">
            <v>0</v>
          </cell>
          <cell r="E218">
            <v>0</v>
          </cell>
          <cell r="F218">
            <v>0</v>
          </cell>
          <cell r="G218" t="str">
            <v>Đồng Hới</v>
          </cell>
          <cell r="H218">
            <v>2019</v>
          </cell>
          <cell r="I218">
            <v>0</v>
          </cell>
          <cell r="J218">
            <v>2021</v>
          </cell>
          <cell r="K218">
            <v>0</v>
          </cell>
          <cell r="L218">
            <v>0</v>
          </cell>
          <cell r="M218" t="str">
            <v>3771/QĐ-UBND ngày 31/10/2018</v>
          </cell>
          <cell r="N218">
            <v>12500</v>
          </cell>
          <cell r="O218">
            <v>0</v>
          </cell>
          <cell r="P218">
            <v>5000</v>
          </cell>
          <cell r="Q218">
            <v>0</v>
          </cell>
          <cell r="R218">
            <v>0</v>
          </cell>
          <cell r="S218">
            <v>0</v>
          </cell>
          <cell r="T218">
            <v>2500</v>
          </cell>
          <cell r="U218">
            <v>0</v>
          </cell>
          <cell r="V218">
            <v>0</v>
          </cell>
          <cell r="W218">
            <v>0</v>
          </cell>
          <cell r="X218">
            <v>0</v>
          </cell>
          <cell r="Y218">
            <v>0</v>
          </cell>
          <cell r="Z218">
            <v>0</v>
          </cell>
          <cell r="AA218">
            <v>0</v>
          </cell>
          <cell r="AB218">
            <v>0</v>
          </cell>
          <cell r="AC218">
            <v>0</v>
          </cell>
          <cell r="AD218">
            <v>2500</v>
          </cell>
          <cell r="AE218">
            <v>2500</v>
          </cell>
          <cell r="AF218">
            <v>0</v>
          </cell>
          <cell r="AG218">
            <v>0</v>
          </cell>
          <cell r="AH218">
            <v>0</v>
          </cell>
          <cell r="AI218">
            <v>0</v>
          </cell>
          <cell r="AJ218">
            <v>0</v>
          </cell>
          <cell r="AK218">
            <v>0</v>
          </cell>
          <cell r="AL218">
            <v>2500</v>
          </cell>
          <cell r="AM218">
            <v>2500</v>
          </cell>
          <cell r="AN218">
            <v>0</v>
          </cell>
          <cell r="AQ218" t="str">
            <v>Nam Lý</v>
          </cell>
          <cell r="AR218">
            <v>0</v>
          </cell>
          <cell r="AS218">
            <v>0</v>
          </cell>
          <cell r="AT218">
            <v>0</v>
          </cell>
          <cell r="AU218" t="str">
            <v>Trường Cao đẳng Y tế (trước đây là trường Trung cấp Y tế)</v>
          </cell>
          <cell r="AV218" t="str">
            <v>Theo đề án</v>
          </cell>
        </row>
        <row r="219">
          <cell r="B219" t="str">
            <v>Nhà hiệu bộ và khuôn viên Trường tiểu học Gia Ninh, xã Gia Ninh</v>
          </cell>
          <cell r="C219">
            <v>0</v>
          </cell>
          <cell r="D219">
            <v>0</v>
          </cell>
          <cell r="E219">
            <v>0</v>
          </cell>
          <cell r="F219">
            <v>0</v>
          </cell>
          <cell r="G219" t="str">
            <v>Quảng Ninh</v>
          </cell>
          <cell r="H219">
            <v>2019</v>
          </cell>
          <cell r="I219">
            <v>0</v>
          </cell>
          <cell r="J219">
            <v>2021</v>
          </cell>
          <cell r="K219">
            <v>0</v>
          </cell>
          <cell r="L219">
            <v>0</v>
          </cell>
          <cell r="M219" t="str">
            <v>3860/QĐ-UBND ngày 31/10/2018</v>
          </cell>
          <cell r="N219">
            <v>4800</v>
          </cell>
          <cell r="O219">
            <v>0</v>
          </cell>
          <cell r="P219">
            <v>2880</v>
          </cell>
          <cell r="Q219">
            <v>0</v>
          </cell>
          <cell r="R219">
            <v>0</v>
          </cell>
          <cell r="S219">
            <v>0</v>
          </cell>
          <cell r="T219">
            <v>1440</v>
          </cell>
          <cell r="U219">
            <v>0</v>
          </cell>
          <cell r="V219">
            <v>0</v>
          </cell>
          <cell r="W219">
            <v>0</v>
          </cell>
          <cell r="X219">
            <v>0</v>
          </cell>
          <cell r="Y219">
            <v>0</v>
          </cell>
          <cell r="Z219">
            <v>0</v>
          </cell>
          <cell r="AA219">
            <v>0</v>
          </cell>
          <cell r="AB219">
            <v>0</v>
          </cell>
          <cell r="AC219">
            <v>0</v>
          </cell>
          <cell r="AD219">
            <v>1440</v>
          </cell>
          <cell r="AE219">
            <v>1440</v>
          </cell>
          <cell r="AF219">
            <v>0</v>
          </cell>
          <cell r="AG219">
            <v>0</v>
          </cell>
          <cell r="AH219">
            <v>0</v>
          </cell>
          <cell r="AI219">
            <v>0</v>
          </cell>
          <cell r="AJ219">
            <v>0</v>
          </cell>
          <cell r="AK219">
            <v>0</v>
          </cell>
          <cell r="AL219">
            <v>1440</v>
          </cell>
          <cell r="AM219">
            <v>1440</v>
          </cell>
          <cell r="AN219">
            <v>0</v>
          </cell>
          <cell r="AQ219" t="str">
            <v>Gia Ninh</v>
          </cell>
          <cell r="AR219">
            <v>0</v>
          </cell>
          <cell r="AS219">
            <v>0</v>
          </cell>
          <cell r="AT219" t="str">
            <v>NTM</v>
          </cell>
          <cell r="AU219" t="str">
            <v>UBND huyện Quảng Ninh</v>
          </cell>
          <cell r="AV219" t="str">
            <v>Đ/c Dũng PCT</v>
          </cell>
        </row>
        <row r="220">
          <cell r="B220" t="str">
            <v>Nhà lớp học 2 tầng 8 phòng và HTKT Trường TH Sơn Thủy</v>
          </cell>
          <cell r="C220">
            <v>0</v>
          </cell>
          <cell r="D220">
            <v>0</v>
          </cell>
          <cell r="E220">
            <v>0</v>
          </cell>
          <cell r="F220">
            <v>0</v>
          </cell>
          <cell r="G220" t="str">
            <v>Lệ Thủy</v>
          </cell>
          <cell r="H220">
            <v>2019</v>
          </cell>
          <cell r="I220">
            <v>0</v>
          </cell>
          <cell r="J220">
            <v>2021</v>
          </cell>
          <cell r="K220">
            <v>0</v>
          </cell>
          <cell r="L220">
            <v>0</v>
          </cell>
          <cell r="M220" t="str">
            <v>3813/QĐ-UBND ngày 31/10/2018</v>
          </cell>
          <cell r="N220">
            <v>5943</v>
          </cell>
          <cell r="O220">
            <v>0</v>
          </cell>
          <cell r="P220">
            <v>3600</v>
          </cell>
          <cell r="Q220">
            <v>0</v>
          </cell>
          <cell r="R220">
            <v>0</v>
          </cell>
          <cell r="S220">
            <v>0</v>
          </cell>
          <cell r="T220">
            <v>1800</v>
          </cell>
          <cell r="U220">
            <v>0</v>
          </cell>
          <cell r="V220">
            <v>0</v>
          </cell>
          <cell r="W220">
            <v>0</v>
          </cell>
          <cell r="X220">
            <v>0</v>
          </cell>
          <cell r="Y220">
            <v>0</v>
          </cell>
          <cell r="Z220">
            <v>0</v>
          </cell>
          <cell r="AA220">
            <v>0</v>
          </cell>
          <cell r="AB220">
            <v>0</v>
          </cell>
          <cell r="AC220">
            <v>0</v>
          </cell>
          <cell r="AD220">
            <v>1800</v>
          </cell>
          <cell r="AE220">
            <v>1800</v>
          </cell>
          <cell r="AF220">
            <v>0</v>
          </cell>
          <cell r="AG220">
            <v>0</v>
          </cell>
          <cell r="AH220">
            <v>0</v>
          </cell>
          <cell r="AI220">
            <v>0</v>
          </cell>
          <cell r="AJ220">
            <v>0</v>
          </cell>
          <cell r="AK220">
            <v>0</v>
          </cell>
          <cell r="AL220">
            <v>1800</v>
          </cell>
          <cell r="AM220">
            <v>1800</v>
          </cell>
          <cell r="AN220">
            <v>0</v>
          </cell>
          <cell r="AQ220" t="str">
            <v>Sơn Thủy</v>
          </cell>
          <cell r="AR220">
            <v>0</v>
          </cell>
          <cell r="AS220">
            <v>0</v>
          </cell>
          <cell r="AT220" t="str">
            <v>NTM</v>
          </cell>
          <cell r="AU220" t="str">
            <v>UBND xã Sơn Thủy</v>
          </cell>
          <cell r="AV220" t="str">
            <v>Đ/c Dũng PCT</v>
          </cell>
        </row>
        <row r="221">
          <cell r="B221" t="str">
            <v>Trường Tiểu học Hải Trạch</v>
          </cell>
          <cell r="C221">
            <v>0</v>
          </cell>
          <cell r="D221">
            <v>0</v>
          </cell>
          <cell r="E221">
            <v>0</v>
          </cell>
          <cell r="F221">
            <v>0</v>
          </cell>
          <cell r="G221" t="str">
            <v>Bố Trạch</v>
          </cell>
          <cell r="H221">
            <v>2019</v>
          </cell>
          <cell r="I221">
            <v>0</v>
          </cell>
          <cell r="J221">
            <v>2021</v>
          </cell>
          <cell r="K221">
            <v>0</v>
          </cell>
          <cell r="L221">
            <v>0</v>
          </cell>
          <cell r="M221" t="str">
            <v>3764/QĐ-UBND ngày 31/10/2018</v>
          </cell>
          <cell r="N221">
            <v>8157</v>
          </cell>
          <cell r="O221">
            <v>0</v>
          </cell>
          <cell r="P221">
            <v>6000</v>
          </cell>
          <cell r="Q221">
            <v>0</v>
          </cell>
          <cell r="R221">
            <v>0</v>
          </cell>
          <cell r="S221">
            <v>0</v>
          </cell>
          <cell r="T221">
            <v>3000</v>
          </cell>
          <cell r="U221">
            <v>0</v>
          </cell>
          <cell r="V221">
            <v>0</v>
          </cell>
          <cell r="W221">
            <v>0</v>
          </cell>
          <cell r="X221">
            <v>0</v>
          </cell>
          <cell r="Y221">
            <v>0</v>
          </cell>
          <cell r="Z221">
            <v>0</v>
          </cell>
          <cell r="AA221">
            <v>0</v>
          </cell>
          <cell r="AB221">
            <v>0</v>
          </cell>
          <cell r="AC221">
            <v>0</v>
          </cell>
          <cell r="AD221">
            <v>3000</v>
          </cell>
          <cell r="AE221">
            <v>3000</v>
          </cell>
          <cell r="AF221">
            <v>0</v>
          </cell>
          <cell r="AG221">
            <v>0</v>
          </cell>
          <cell r="AH221">
            <v>0</v>
          </cell>
          <cell r="AI221">
            <v>0</v>
          </cell>
          <cell r="AJ221">
            <v>0</v>
          </cell>
          <cell r="AK221">
            <v>0</v>
          </cell>
          <cell r="AL221">
            <v>3000</v>
          </cell>
          <cell r="AM221">
            <v>3000</v>
          </cell>
          <cell r="AN221">
            <v>0</v>
          </cell>
          <cell r="AO221" t="str">
            <v>Trung C bổ sung 19.11</v>
          </cell>
          <cell r="AQ221" t="str">
            <v>Hải Trạch</v>
          </cell>
          <cell r="AR221">
            <v>0</v>
          </cell>
          <cell r="AS221">
            <v>0</v>
          </cell>
          <cell r="AT221" t="str">
            <v>NTM</v>
          </cell>
          <cell r="AU221" t="str">
            <v>UBND xã Hải Phú (trước đây là UBND xã Hải Trạch)</v>
          </cell>
          <cell r="AV221" t="str">
            <v>Ý kiến Giám đốc</v>
          </cell>
        </row>
        <row r="222">
          <cell r="B222" t="str">
            <v>Nhà lớp học, chức năng Trường Tiểu học Long Đại, xã Hiền Ninh</v>
          </cell>
          <cell r="C222">
            <v>0</v>
          </cell>
          <cell r="D222">
            <v>0</v>
          </cell>
          <cell r="E222">
            <v>0</v>
          </cell>
          <cell r="F222">
            <v>0</v>
          </cell>
          <cell r="G222" t="str">
            <v>Quảng Ninh</v>
          </cell>
          <cell r="H222">
            <v>2019</v>
          </cell>
          <cell r="I222">
            <v>0</v>
          </cell>
          <cell r="J222">
            <v>2021</v>
          </cell>
          <cell r="K222">
            <v>0</v>
          </cell>
          <cell r="L222">
            <v>0</v>
          </cell>
          <cell r="M222" t="str">
            <v>3868/QĐ-UBND ngày 31/10/2018</v>
          </cell>
          <cell r="N222">
            <v>3976</v>
          </cell>
          <cell r="O222">
            <v>0</v>
          </cell>
          <cell r="P222">
            <v>2400</v>
          </cell>
          <cell r="Q222">
            <v>0</v>
          </cell>
          <cell r="R222">
            <v>0</v>
          </cell>
          <cell r="S222">
            <v>0</v>
          </cell>
          <cell r="T222">
            <v>1200</v>
          </cell>
          <cell r="U222">
            <v>0</v>
          </cell>
          <cell r="V222">
            <v>0</v>
          </cell>
          <cell r="W222">
            <v>0</v>
          </cell>
          <cell r="X222">
            <v>0</v>
          </cell>
          <cell r="Y222">
            <v>0</v>
          </cell>
          <cell r="Z222">
            <v>0</v>
          </cell>
          <cell r="AA222">
            <v>0</v>
          </cell>
          <cell r="AB222">
            <v>0</v>
          </cell>
          <cell r="AC222">
            <v>0</v>
          </cell>
          <cell r="AD222">
            <v>1200</v>
          </cell>
          <cell r="AE222">
            <v>1200</v>
          </cell>
          <cell r="AF222">
            <v>0</v>
          </cell>
          <cell r="AG222">
            <v>0</v>
          </cell>
          <cell r="AH222">
            <v>0</v>
          </cell>
          <cell r="AI222">
            <v>0</v>
          </cell>
          <cell r="AJ222">
            <v>0</v>
          </cell>
          <cell r="AK222">
            <v>0</v>
          </cell>
          <cell r="AL222">
            <v>1200</v>
          </cell>
          <cell r="AM222">
            <v>1200</v>
          </cell>
          <cell r="AN222">
            <v>0</v>
          </cell>
          <cell r="AQ222" t="str">
            <v>Hiền Ninh</v>
          </cell>
          <cell r="AR222">
            <v>0</v>
          </cell>
          <cell r="AS222" t="str">
            <v>bãi ngang</v>
          </cell>
          <cell r="AT222" t="str">
            <v>NTM</v>
          </cell>
          <cell r="AU222" t="str">
            <v>UBND huyện Quảng Ninh</v>
          </cell>
          <cell r="AV222">
            <v>0</v>
          </cell>
        </row>
        <row r="223">
          <cell r="B223" t="str">
            <v>Nhà lớp học 2 tầng 6 phòng trường Mầm non Cam Thủy (KV Mỹ Hòa)</v>
          </cell>
          <cell r="C223">
            <v>0</v>
          </cell>
          <cell r="D223">
            <v>0</v>
          </cell>
          <cell r="E223">
            <v>0</v>
          </cell>
          <cell r="F223">
            <v>0</v>
          </cell>
          <cell r="G223" t="str">
            <v>Lệ Thủy</v>
          </cell>
          <cell r="H223">
            <v>2019</v>
          </cell>
          <cell r="I223">
            <v>0</v>
          </cell>
          <cell r="J223">
            <v>2021</v>
          </cell>
          <cell r="K223">
            <v>0</v>
          </cell>
          <cell r="L223">
            <v>0</v>
          </cell>
          <cell r="M223" t="str">
            <v>3810/QĐ-UBND ngày 31/10/2018</v>
          </cell>
          <cell r="N223">
            <v>6000</v>
          </cell>
          <cell r="O223">
            <v>0</v>
          </cell>
          <cell r="P223">
            <v>3600</v>
          </cell>
          <cell r="Q223">
            <v>0</v>
          </cell>
          <cell r="R223">
            <v>0</v>
          </cell>
          <cell r="S223">
            <v>0</v>
          </cell>
          <cell r="T223">
            <v>1800</v>
          </cell>
          <cell r="U223">
            <v>0</v>
          </cell>
          <cell r="V223">
            <v>0</v>
          </cell>
          <cell r="W223">
            <v>0</v>
          </cell>
          <cell r="X223">
            <v>0</v>
          </cell>
          <cell r="Y223">
            <v>0</v>
          </cell>
          <cell r="Z223">
            <v>0</v>
          </cell>
          <cell r="AA223">
            <v>0</v>
          </cell>
          <cell r="AB223">
            <v>0</v>
          </cell>
          <cell r="AC223">
            <v>0</v>
          </cell>
          <cell r="AD223">
            <v>1800</v>
          </cell>
          <cell r="AE223">
            <v>1800</v>
          </cell>
          <cell r="AF223">
            <v>0</v>
          </cell>
          <cell r="AG223">
            <v>0</v>
          </cell>
          <cell r="AH223">
            <v>0</v>
          </cell>
          <cell r="AI223">
            <v>0</v>
          </cell>
          <cell r="AJ223">
            <v>0</v>
          </cell>
          <cell r="AK223">
            <v>0</v>
          </cell>
          <cell r="AL223">
            <v>1800</v>
          </cell>
          <cell r="AM223">
            <v>1800</v>
          </cell>
          <cell r="AN223">
            <v>0</v>
          </cell>
          <cell r="AQ223" t="str">
            <v>Cam Thủy</v>
          </cell>
          <cell r="AR223">
            <v>0</v>
          </cell>
          <cell r="AS223">
            <v>0</v>
          </cell>
          <cell r="AT223" t="str">
            <v>NTM</v>
          </cell>
          <cell r="AU223" t="str">
            <v>UBND xã Cam Thủy</v>
          </cell>
          <cell r="AV223">
            <v>0</v>
          </cell>
        </row>
        <row r="224">
          <cell r="B224" t="str">
            <v>Các dự án KCM bổ sung văn bản 2877/KHĐT-TH</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Q224">
            <v>0</v>
          </cell>
          <cell r="AR224">
            <v>0</v>
          </cell>
          <cell r="AS224">
            <v>0</v>
          </cell>
          <cell r="AU224">
            <v>0</v>
          </cell>
          <cell r="AV224">
            <v>0</v>
          </cell>
        </row>
        <row r="225">
          <cell r="B225" t="str">
            <v>Nhà lớp học trường THPT Phan Đình Phùng</v>
          </cell>
          <cell r="C225">
            <v>0</v>
          </cell>
          <cell r="D225">
            <v>0</v>
          </cell>
          <cell r="E225">
            <v>0</v>
          </cell>
          <cell r="F225">
            <v>0</v>
          </cell>
          <cell r="G225" t="str">
            <v>Đồng Hới</v>
          </cell>
          <cell r="H225">
            <v>2020</v>
          </cell>
          <cell r="I225">
            <v>0</v>
          </cell>
          <cell r="J225">
            <v>2022</v>
          </cell>
          <cell r="K225">
            <v>0</v>
          </cell>
          <cell r="L225">
            <v>0</v>
          </cell>
          <cell r="M225" t="str">
            <v>3869/QĐ-UBND ngày 14/10/2019</v>
          </cell>
          <cell r="N225">
            <v>4200</v>
          </cell>
          <cell r="O225">
            <v>4200</v>
          </cell>
          <cell r="P225">
            <v>4200</v>
          </cell>
          <cell r="Q225">
            <v>0</v>
          </cell>
          <cell r="R225">
            <v>0</v>
          </cell>
          <cell r="S225">
            <v>0</v>
          </cell>
          <cell r="T225">
            <v>1260</v>
          </cell>
          <cell r="U225">
            <v>0</v>
          </cell>
          <cell r="V225">
            <v>0</v>
          </cell>
          <cell r="W225">
            <v>0</v>
          </cell>
          <cell r="X225">
            <v>0</v>
          </cell>
          <cell r="Y225">
            <v>0</v>
          </cell>
          <cell r="Z225">
            <v>0</v>
          </cell>
          <cell r="AA225">
            <v>0</v>
          </cell>
          <cell r="AB225">
            <v>0</v>
          </cell>
          <cell r="AC225">
            <v>0</v>
          </cell>
          <cell r="AD225">
            <v>1260</v>
          </cell>
          <cell r="AE225">
            <v>1260</v>
          </cell>
          <cell r="AF225">
            <v>0</v>
          </cell>
          <cell r="AG225">
            <v>0</v>
          </cell>
          <cell r="AH225">
            <v>0</v>
          </cell>
          <cell r="AI225">
            <v>0</v>
          </cell>
          <cell r="AJ225">
            <v>0</v>
          </cell>
          <cell r="AK225">
            <v>0</v>
          </cell>
          <cell r="AL225">
            <v>1260</v>
          </cell>
          <cell r="AM225">
            <v>1260</v>
          </cell>
          <cell r="AN225">
            <v>0</v>
          </cell>
          <cell r="AQ225">
            <v>0</v>
          </cell>
          <cell r="AR225">
            <v>0</v>
          </cell>
          <cell r="AS225">
            <v>0</v>
          </cell>
          <cell r="AU225" t="str">
            <v xml:space="preserve"> Trường THPT Phan Đình Phùng</v>
          </cell>
          <cell r="AV225">
            <v>0</v>
          </cell>
        </row>
        <row r="226">
          <cell r="B226" t="str">
            <v>Sữa chữa dãy nhà 3 tầng THPT Tuyên Hóa</v>
          </cell>
          <cell r="C226">
            <v>0</v>
          </cell>
          <cell r="D226">
            <v>0</v>
          </cell>
          <cell r="E226">
            <v>0</v>
          </cell>
          <cell r="F226">
            <v>0</v>
          </cell>
          <cell r="G226" t="str">
            <v>Tuyên Hóa</v>
          </cell>
          <cell r="H226">
            <v>2020</v>
          </cell>
          <cell r="I226">
            <v>0</v>
          </cell>
          <cell r="J226">
            <v>2022</v>
          </cell>
          <cell r="K226">
            <v>0</v>
          </cell>
          <cell r="L226">
            <v>0</v>
          </cell>
          <cell r="M226" t="str">
            <v>4004/QĐ-UBND ngày 22/10/2019</v>
          </cell>
          <cell r="N226">
            <v>2458</v>
          </cell>
          <cell r="O226">
            <v>0</v>
          </cell>
          <cell r="P226">
            <v>2458</v>
          </cell>
          <cell r="Q226">
            <v>0</v>
          </cell>
          <cell r="R226">
            <v>0</v>
          </cell>
          <cell r="S226">
            <v>0</v>
          </cell>
          <cell r="T226">
            <v>737.4</v>
          </cell>
          <cell r="U226">
            <v>0</v>
          </cell>
          <cell r="V226">
            <v>0</v>
          </cell>
          <cell r="W226">
            <v>0</v>
          </cell>
          <cell r="X226">
            <v>0</v>
          </cell>
          <cell r="Y226">
            <v>0</v>
          </cell>
          <cell r="Z226">
            <v>0</v>
          </cell>
          <cell r="AA226">
            <v>0</v>
          </cell>
          <cell r="AB226">
            <v>0</v>
          </cell>
          <cell r="AC226">
            <v>0</v>
          </cell>
          <cell r="AD226">
            <v>737.4</v>
          </cell>
          <cell r="AE226">
            <v>737.4</v>
          </cell>
          <cell r="AF226">
            <v>0</v>
          </cell>
          <cell r="AG226">
            <v>0</v>
          </cell>
          <cell r="AH226">
            <v>0</v>
          </cell>
          <cell r="AI226">
            <v>0</v>
          </cell>
          <cell r="AJ226">
            <v>0</v>
          </cell>
          <cell r="AK226">
            <v>0</v>
          </cell>
          <cell r="AL226">
            <v>737.4</v>
          </cell>
          <cell r="AM226">
            <v>737.4</v>
          </cell>
          <cell r="AN226">
            <v>0</v>
          </cell>
          <cell r="AQ226">
            <v>0</v>
          </cell>
          <cell r="AR226">
            <v>0</v>
          </cell>
          <cell r="AS226">
            <v>0</v>
          </cell>
          <cell r="AU226" t="str">
            <v>Trường THPT Tuyên Hóa</v>
          </cell>
          <cell r="AV226">
            <v>0</v>
          </cell>
        </row>
        <row r="227">
          <cell r="B227" t="str">
            <v>Nhà ở giáo viên giảng dạy và bồi dưỡng TT GDTX tỉnh</v>
          </cell>
          <cell r="C227">
            <v>0</v>
          </cell>
          <cell r="D227">
            <v>0</v>
          </cell>
          <cell r="E227">
            <v>0</v>
          </cell>
          <cell r="F227">
            <v>0</v>
          </cell>
          <cell r="G227" t="str">
            <v>Đồng Hới</v>
          </cell>
          <cell r="H227">
            <v>2020</v>
          </cell>
          <cell r="I227">
            <v>0</v>
          </cell>
          <cell r="J227">
            <v>2022</v>
          </cell>
          <cell r="K227">
            <v>0</v>
          </cell>
          <cell r="L227">
            <v>0</v>
          </cell>
          <cell r="M227">
            <v>0</v>
          </cell>
          <cell r="N227">
            <v>5000</v>
          </cell>
          <cell r="O227">
            <v>0</v>
          </cell>
          <cell r="P227">
            <v>5000</v>
          </cell>
          <cell r="Q227">
            <v>0</v>
          </cell>
          <cell r="R227">
            <v>0</v>
          </cell>
          <cell r="S227">
            <v>0</v>
          </cell>
          <cell r="T227">
            <v>1500</v>
          </cell>
          <cell r="U227">
            <v>0</v>
          </cell>
          <cell r="V227">
            <v>0</v>
          </cell>
          <cell r="W227">
            <v>0</v>
          </cell>
          <cell r="X227">
            <v>0</v>
          </cell>
          <cell r="Y227">
            <v>0</v>
          </cell>
          <cell r="Z227">
            <v>0</v>
          </cell>
          <cell r="AA227">
            <v>0</v>
          </cell>
          <cell r="AB227">
            <v>0</v>
          </cell>
          <cell r="AC227">
            <v>0</v>
          </cell>
          <cell r="AD227">
            <v>1500</v>
          </cell>
          <cell r="AE227">
            <v>1500</v>
          </cell>
          <cell r="AF227">
            <v>0</v>
          </cell>
          <cell r="AG227">
            <v>0</v>
          </cell>
          <cell r="AH227">
            <v>0</v>
          </cell>
          <cell r="AI227">
            <v>0</v>
          </cell>
          <cell r="AJ227">
            <v>0</v>
          </cell>
          <cell r="AK227">
            <v>0</v>
          </cell>
          <cell r="AL227">
            <v>1500</v>
          </cell>
          <cell r="AM227">
            <v>1500</v>
          </cell>
          <cell r="AN227">
            <v>0</v>
          </cell>
          <cell r="AQ227">
            <v>0</v>
          </cell>
          <cell r="AR227">
            <v>0</v>
          </cell>
          <cell r="AS227">
            <v>0</v>
          </cell>
          <cell r="AU227" t="str">
            <v>Trung tâm Giáo dục thường xuyên tỉnh</v>
          </cell>
          <cell r="AV227">
            <v>0</v>
          </cell>
        </row>
        <row r="228">
          <cell r="B228" t="str">
            <v>Nhà hiệu bộ Trường Phổ thông Dân tộc nội trú tỉnh</v>
          </cell>
          <cell r="C228">
            <v>0</v>
          </cell>
          <cell r="D228">
            <v>0</v>
          </cell>
          <cell r="E228">
            <v>0</v>
          </cell>
          <cell r="F228">
            <v>0</v>
          </cell>
          <cell r="G228" t="str">
            <v>Đồng Hới</v>
          </cell>
          <cell r="H228">
            <v>2020</v>
          </cell>
          <cell r="I228">
            <v>0</v>
          </cell>
          <cell r="J228">
            <v>2022</v>
          </cell>
          <cell r="K228">
            <v>0</v>
          </cell>
          <cell r="L228">
            <v>0</v>
          </cell>
          <cell r="M228" t="str">
            <v>3791/QĐ-UBND ngày 07/10/2019</v>
          </cell>
          <cell r="N228">
            <v>6000</v>
          </cell>
          <cell r="O228">
            <v>0</v>
          </cell>
          <cell r="P228">
            <v>6000</v>
          </cell>
          <cell r="Q228">
            <v>0</v>
          </cell>
          <cell r="R228">
            <v>0</v>
          </cell>
          <cell r="S228">
            <v>0</v>
          </cell>
          <cell r="T228">
            <v>1800</v>
          </cell>
          <cell r="U228">
            <v>0</v>
          </cell>
          <cell r="V228">
            <v>0</v>
          </cell>
          <cell r="W228">
            <v>0</v>
          </cell>
          <cell r="X228">
            <v>0</v>
          </cell>
          <cell r="Y228">
            <v>0</v>
          </cell>
          <cell r="Z228">
            <v>0</v>
          </cell>
          <cell r="AA228">
            <v>0</v>
          </cell>
          <cell r="AB228">
            <v>0</v>
          </cell>
          <cell r="AC228">
            <v>0</v>
          </cell>
          <cell r="AD228">
            <v>1800</v>
          </cell>
          <cell r="AE228">
            <v>1800</v>
          </cell>
          <cell r="AF228">
            <v>0</v>
          </cell>
          <cell r="AG228">
            <v>0</v>
          </cell>
          <cell r="AH228">
            <v>0</v>
          </cell>
          <cell r="AI228">
            <v>0</v>
          </cell>
          <cell r="AJ228">
            <v>0</v>
          </cell>
          <cell r="AK228">
            <v>0</v>
          </cell>
          <cell r="AL228">
            <v>1800</v>
          </cell>
          <cell r="AM228">
            <v>1800</v>
          </cell>
          <cell r="AN228">
            <v>0</v>
          </cell>
          <cell r="AQ228">
            <v>0</v>
          </cell>
          <cell r="AR228">
            <v>0</v>
          </cell>
          <cell r="AS228">
            <v>0</v>
          </cell>
          <cell r="AU228" t="str">
            <v>Trường Phổ thông Dân tộc nội trú tỉnh</v>
          </cell>
          <cell r="AV228">
            <v>0</v>
          </cell>
        </row>
        <row r="229">
          <cell r="B229" t="str">
            <v>Hệ thống thoát nước và sân đường nội bộ trường THPT Tuyên Hóa</v>
          </cell>
          <cell r="C229">
            <v>0</v>
          </cell>
          <cell r="D229">
            <v>0</v>
          </cell>
          <cell r="E229">
            <v>0</v>
          </cell>
          <cell r="F229">
            <v>0</v>
          </cell>
          <cell r="G229" t="str">
            <v>Tuyên Hóa</v>
          </cell>
          <cell r="H229">
            <v>2020</v>
          </cell>
          <cell r="I229">
            <v>0</v>
          </cell>
          <cell r="J229">
            <v>2022</v>
          </cell>
          <cell r="K229">
            <v>0</v>
          </cell>
          <cell r="L229">
            <v>0</v>
          </cell>
          <cell r="M229" t="str">
            <v>4181/QĐ-UBND
ngày 30/10/2019</v>
          </cell>
          <cell r="N229">
            <v>4500</v>
          </cell>
          <cell r="O229">
            <v>0</v>
          </cell>
          <cell r="P229">
            <v>4500</v>
          </cell>
          <cell r="Q229">
            <v>0</v>
          </cell>
          <cell r="R229">
            <v>0</v>
          </cell>
          <cell r="S229">
            <v>0</v>
          </cell>
          <cell r="T229">
            <v>1350</v>
          </cell>
          <cell r="U229">
            <v>0</v>
          </cell>
          <cell r="V229">
            <v>0</v>
          </cell>
          <cell r="W229">
            <v>0</v>
          </cell>
          <cell r="X229">
            <v>0</v>
          </cell>
          <cell r="Y229">
            <v>0</v>
          </cell>
          <cell r="Z229">
            <v>0</v>
          </cell>
          <cell r="AA229">
            <v>0</v>
          </cell>
          <cell r="AB229">
            <v>0</v>
          </cell>
          <cell r="AC229">
            <v>0</v>
          </cell>
          <cell r="AD229">
            <v>1350</v>
          </cell>
          <cell r="AE229">
            <v>1350</v>
          </cell>
          <cell r="AF229">
            <v>0</v>
          </cell>
          <cell r="AG229">
            <v>0</v>
          </cell>
          <cell r="AH229">
            <v>0</v>
          </cell>
          <cell r="AI229">
            <v>0</v>
          </cell>
          <cell r="AJ229">
            <v>0</v>
          </cell>
          <cell r="AK229">
            <v>0</v>
          </cell>
          <cell r="AL229">
            <v>1350</v>
          </cell>
          <cell r="AM229">
            <v>1350</v>
          </cell>
          <cell r="AN229">
            <v>0</v>
          </cell>
          <cell r="AQ229">
            <v>0</v>
          </cell>
          <cell r="AR229">
            <v>0</v>
          </cell>
          <cell r="AS229">
            <v>0</v>
          </cell>
          <cell r="AU229" t="str">
            <v>Trường THPT Tuyên Hóa</v>
          </cell>
          <cell r="AV229">
            <v>0</v>
          </cell>
        </row>
        <row r="230">
          <cell r="B230" t="str">
            <v>Nhà đa năng Trường THPT Lê Trực</v>
          </cell>
          <cell r="C230">
            <v>0</v>
          </cell>
          <cell r="D230">
            <v>0</v>
          </cell>
          <cell r="E230">
            <v>0</v>
          </cell>
          <cell r="F230">
            <v>0</v>
          </cell>
          <cell r="G230" t="str">
            <v>Tuyên Hóa</v>
          </cell>
          <cell r="H230">
            <v>2020</v>
          </cell>
          <cell r="I230">
            <v>0</v>
          </cell>
          <cell r="J230">
            <v>2022</v>
          </cell>
          <cell r="K230">
            <v>0</v>
          </cell>
          <cell r="L230">
            <v>0</v>
          </cell>
          <cell r="M230" t="str">
            <v>4226/QĐ-UBND
ngày 30/10/2019</v>
          </cell>
          <cell r="N230">
            <v>6500</v>
          </cell>
          <cell r="O230">
            <v>7500</v>
          </cell>
          <cell r="P230">
            <v>6500</v>
          </cell>
          <cell r="Q230">
            <v>0</v>
          </cell>
          <cell r="R230">
            <v>0</v>
          </cell>
          <cell r="S230">
            <v>0</v>
          </cell>
          <cell r="T230">
            <v>1950</v>
          </cell>
          <cell r="U230">
            <v>0</v>
          </cell>
          <cell r="V230">
            <v>0</v>
          </cell>
          <cell r="W230">
            <v>0</v>
          </cell>
          <cell r="X230">
            <v>0</v>
          </cell>
          <cell r="Y230">
            <v>0</v>
          </cell>
          <cell r="Z230">
            <v>0</v>
          </cell>
          <cell r="AA230">
            <v>0</v>
          </cell>
          <cell r="AB230">
            <v>0</v>
          </cell>
          <cell r="AC230">
            <v>0</v>
          </cell>
          <cell r="AD230">
            <v>1950</v>
          </cell>
          <cell r="AE230">
            <v>1950</v>
          </cell>
          <cell r="AF230">
            <v>0</v>
          </cell>
          <cell r="AG230">
            <v>0</v>
          </cell>
          <cell r="AH230">
            <v>0</v>
          </cell>
          <cell r="AI230">
            <v>0</v>
          </cell>
          <cell r="AJ230">
            <v>0</v>
          </cell>
          <cell r="AK230">
            <v>0</v>
          </cell>
          <cell r="AL230">
            <v>1950</v>
          </cell>
          <cell r="AM230">
            <v>1950</v>
          </cell>
          <cell r="AN230">
            <v>0</v>
          </cell>
          <cell r="AQ230">
            <v>0</v>
          </cell>
          <cell r="AR230">
            <v>0</v>
          </cell>
          <cell r="AS230">
            <v>0</v>
          </cell>
          <cell r="AU230" t="str">
            <v xml:space="preserve"> Trường THPT Lê Trực</v>
          </cell>
          <cell r="AV230">
            <v>0</v>
          </cell>
        </row>
        <row r="231">
          <cell r="B231" t="str">
            <v>Nhà đa năng trường THPT Phan Bội Châu</v>
          </cell>
          <cell r="C231">
            <v>0</v>
          </cell>
          <cell r="D231">
            <v>0</v>
          </cell>
          <cell r="E231">
            <v>0</v>
          </cell>
          <cell r="F231">
            <v>0</v>
          </cell>
          <cell r="G231" t="str">
            <v>Tuyên Hóa</v>
          </cell>
          <cell r="H231">
            <v>2020</v>
          </cell>
          <cell r="I231">
            <v>0</v>
          </cell>
          <cell r="J231">
            <v>2022</v>
          </cell>
          <cell r="K231">
            <v>0</v>
          </cell>
          <cell r="L231">
            <v>0</v>
          </cell>
          <cell r="M231" t="str">
            <v>4003/QĐ-UBND ngày 22/10/2019</v>
          </cell>
          <cell r="N231">
            <v>6993.7</v>
          </cell>
          <cell r="O231">
            <v>0</v>
          </cell>
          <cell r="P231">
            <v>6993.7</v>
          </cell>
          <cell r="Q231">
            <v>0</v>
          </cell>
          <cell r="R231">
            <v>0</v>
          </cell>
          <cell r="S231">
            <v>0</v>
          </cell>
          <cell r="T231">
            <v>2098.1099999999997</v>
          </cell>
          <cell r="U231">
            <v>0</v>
          </cell>
          <cell r="V231">
            <v>0</v>
          </cell>
          <cell r="W231">
            <v>0</v>
          </cell>
          <cell r="X231">
            <v>0</v>
          </cell>
          <cell r="Y231">
            <v>0</v>
          </cell>
          <cell r="Z231">
            <v>0</v>
          </cell>
          <cell r="AA231">
            <v>0</v>
          </cell>
          <cell r="AB231">
            <v>0</v>
          </cell>
          <cell r="AC231">
            <v>0</v>
          </cell>
          <cell r="AD231">
            <v>2098.1099999999997</v>
          </cell>
          <cell r="AE231">
            <v>2098.1099999999997</v>
          </cell>
          <cell r="AF231">
            <v>0</v>
          </cell>
          <cell r="AG231">
            <v>0</v>
          </cell>
          <cell r="AH231">
            <v>0</v>
          </cell>
          <cell r="AI231">
            <v>0</v>
          </cell>
          <cell r="AJ231">
            <v>0</v>
          </cell>
          <cell r="AK231">
            <v>0</v>
          </cell>
          <cell r="AL231">
            <v>2098.1099999999997</v>
          </cell>
          <cell r="AM231">
            <v>2098.1099999999997</v>
          </cell>
          <cell r="AN231">
            <v>0</v>
          </cell>
          <cell r="AQ231">
            <v>0</v>
          </cell>
          <cell r="AR231">
            <v>0</v>
          </cell>
          <cell r="AS231">
            <v>0</v>
          </cell>
          <cell r="AU231" t="str">
            <v xml:space="preserve"> Trường THPT Phan Bội Châu</v>
          </cell>
          <cell r="AV231">
            <v>0</v>
          </cell>
        </row>
        <row r="232">
          <cell r="B232" t="str">
            <v>Nhà vệ sinh và đường chạy môn học giáo dục thể chất trường THPT Quang Trung, xã Quảng Phú</v>
          </cell>
          <cell r="C232">
            <v>0</v>
          </cell>
          <cell r="D232">
            <v>0</v>
          </cell>
          <cell r="E232">
            <v>0</v>
          </cell>
          <cell r="F232">
            <v>0</v>
          </cell>
          <cell r="G232" t="str">
            <v>Quảng Trạch</v>
          </cell>
          <cell r="H232">
            <v>2020</v>
          </cell>
          <cell r="I232">
            <v>0</v>
          </cell>
          <cell r="J232">
            <v>2022</v>
          </cell>
          <cell r="K232">
            <v>0</v>
          </cell>
          <cell r="L232">
            <v>0</v>
          </cell>
          <cell r="M232" t="str">
            <v>4006/QĐ-UBND ngày 22/10/2019</v>
          </cell>
          <cell r="N232">
            <v>1988</v>
          </cell>
          <cell r="O232">
            <v>0</v>
          </cell>
          <cell r="P232">
            <v>1988</v>
          </cell>
          <cell r="Q232">
            <v>0</v>
          </cell>
          <cell r="R232">
            <v>0</v>
          </cell>
          <cell r="S232">
            <v>0</v>
          </cell>
          <cell r="T232">
            <v>596.4</v>
          </cell>
          <cell r="U232">
            <v>0</v>
          </cell>
          <cell r="V232">
            <v>0</v>
          </cell>
          <cell r="W232">
            <v>0</v>
          </cell>
          <cell r="X232">
            <v>0</v>
          </cell>
          <cell r="Y232">
            <v>0</v>
          </cell>
          <cell r="Z232">
            <v>0</v>
          </cell>
          <cell r="AA232">
            <v>0</v>
          </cell>
          <cell r="AB232">
            <v>0</v>
          </cell>
          <cell r="AC232">
            <v>0</v>
          </cell>
          <cell r="AD232">
            <v>596.4</v>
          </cell>
          <cell r="AE232">
            <v>596.4</v>
          </cell>
          <cell r="AF232">
            <v>0</v>
          </cell>
          <cell r="AG232">
            <v>0</v>
          </cell>
          <cell r="AH232">
            <v>0</v>
          </cell>
          <cell r="AI232">
            <v>0</v>
          </cell>
          <cell r="AJ232">
            <v>0</v>
          </cell>
          <cell r="AK232">
            <v>0</v>
          </cell>
          <cell r="AL232">
            <v>596.4</v>
          </cell>
          <cell r="AM232">
            <v>596.4</v>
          </cell>
          <cell r="AN232">
            <v>0</v>
          </cell>
          <cell r="AQ232">
            <v>0</v>
          </cell>
          <cell r="AR232">
            <v>0</v>
          </cell>
          <cell r="AS232">
            <v>0</v>
          </cell>
          <cell r="AU232" t="str">
            <v>Trường THPT Quang Trung</v>
          </cell>
          <cell r="AV232">
            <v>0</v>
          </cell>
        </row>
        <row r="233">
          <cell r="B233" t="str">
            <v>Nhà lớp học 2 tầng 8 phòng và nhà vệ sinh của học sinh, giáo viên Trường THPT Quảng Ninh</v>
          </cell>
          <cell r="C233">
            <v>0</v>
          </cell>
          <cell r="D233">
            <v>0</v>
          </cell>
          <cell r="E233">
            <v>0</v>
          </cell>
          <cell r="F233">
            <v>0</v>
          </cell>
          <cell r="G233" t="str">
            <v>Quảng Ninh</v>
          </cell>
          <cell r="H233">
            <v>2020</v>
          </cell>
          <cell r="I233">
            <v>0</v>
          </cell>
          <cell r="J233">
            <v>2022</v>
          </cell>
          <cell r="K233">
            <v>0</v>
          </cell>
          <cell r="L233">
            <v>0</v>
          </cell>
          <cell r="M233" t="str">
            <v>4261/QĐ-UBND ngày 31/10/2019</v>
          </cell>
          <cell r="N233">
            <v>5815</v>
          </cell>
          <cell r="O233">
            <v>0</v>
          </cell>
          <cell r="P233">
            <v>5815</v>
          </cell>
          <cell r="Q233">
            <v>0</v>
          </cell>
          <cell r="R233">
            <v>0</v>
          </cell>
          <cell r="S233">
            <v>0</v>
          </cell>
          <cell r="T233">
            <v>1744.5</v>
          </cell>
          <cell r="U233">
            <v>0</v>
          </cell>
          <cell r="V233">
            <v>0</v>
          </cell>
          <cell r="W233">
            <v>0</v>
          </cell>
          <cell r="X233">
            <v>0</v>
          </cell>
          <cell r="Y233">
            <v>0</v>
          </cell>
          <cell r="Z233">
            <v>0</v>
          </cell>
          <cell r="AA233">
            <v>0</v>
          </cell>
          <cell r="AB233">
            <v>0</v>
          </cell>
          <cell r="AC233">
            <v>0</v>
          </cell>
          <cell r="AD233">
            <v>1744.5</v>
          </cell>
          <cell r="AE233">
            <v>1744.5</v>
          </cell>
          <cell r="AF233">
            <v>0</v>
          </cell>
          <cell r="AG233">
            <v>0</v>
          </cell>
          <cell r="AH233">
            <v>0</v>
          </cell>
          <cell r="AI233">
            <v>0</v>
          </cell>
          <cell r="AJ233">
            <v>0</v>
          </cell>
          <cell r="AK233">
            <v>0</v>
          </cell>
          <cell r="AL233">
            <v>1744.5</v>
          </cell>
          <cell r="AM233">
            <v>1744.5</v>
          </cell>
          <cell r="AN233">
            <v>0</v>
          </cell>
          <cell r="AQ233">
            <v>0</v>
          </cell>
          <cell r="AR233">
            <v>0</v>
          </cell>
          <cell r="AS233">
            <v>0</v>
          </cell>
          <cell r="AU233" t="str">
            <v>Trường THPT Quảng Ninh</v>
          </cell>
          <cell r="AV233">
            <v>0</v>
          </cell>
        </row>
        <row r="234">
          <cell r="B234" t="str">
            <v>Khu nhà bán trú cho học sinh dân tộc (20 phòng) và trang thiết bị nội thất phục vụ nhu cầu bán trú cho học sinh dân tộc Trường THCS&amp;THPT Hóa Tiến</v>
          </cell>
          <cell r="C234">
            <v>0</v>
          </cell>
          <cell r="D234">
            <v>0</v>
          </cell>
          <cell r="E234">
            <v>0</v>
          </cell>
          <cell r="F234">
            <v>0</v>
          </cell>
          <cell r="G234" t="str">
            <v>Minh Hóa</v>
          </cell>
          <cell r="H234">
            <v>2020</v>
          </cell>
          <cell r="I234">
            <v>0</v>
          </cell>
          <cell r="J234">
            <v>2022</v>
          </cell>
          <cell r="K234">
            <v>0</v>
          </cell>
          <cell r="L234">
            <v>0</v>
          </cell>
          <cell r="M234" t="str">
            <v>2820/QĐ-UBND ngày 19/7/2019</v>
          </cell>
          <cell r="N234">
            <v>7000</v>
          </cell>
          <cell r="O234">
            <v>0</v>
          </cell>
          <cell r="P234">
            <v>7000</v>
          </cell>
          <cell r="Q234">
            <v>0</v>
          </cell>
          <cell r="R234">
            <v>0</v>
          </cell>
          <cell r="S234">
            <v>0</v>
          </cell>
          <cell r="T234">
            <v>2100</v>
          </cell>
          <cell r="U234">
            <v>0</v>
          </cell>
          <cell r="V234">
            <v>0</v>
          </cell>
          <cell r="W234">
            <v>0</v>
          </cell>
          <cell r="X234">
            <v>0</v>
          </cell>
          <cell r="Y234">
            <v>0</v>
          </cell>
          <cell r="Z234">
            <v>0</v>
          </cell>
          <cell r="AA234">
            <v>0</v>
          </cell>
          <cell r="AB234">
            <v>0</v>
          </cell>
          <cell r="AC234">
            <v>0</v>
          </cell>
          <cell r="AD234">
            <v>2100</v>
          </cell>
          <cell r="AE234">
            <v>2100</v>
          </cell>
          <cell r="AF234">
            <v>0</v>
          </cell>
          <cell r="AG234">
            <v>0</v>
          </cell>
          <cell r="AH234">
            <v>0</v>
          </cell>
          <cell r="AI234">
            <v>0</v>
          </cell>
          <cell r="AJ234">
            <v>0</v>
          </cell>
          <cell r="AK234">
            <v>0</v>
          </cell>
          <cell r="AL234">
            <v>2100</v>
          </cell>
          <cell r="AM234">
            <v>2100</v>
          </cell>
          <cell r="AN234">
            <v>0</v>
          </cell>
          <cell r="AQ234">
            <v>0</v>
          </cell>
          <cell r="AR234">
            <v>0</v>
          </cell>
          <cell r="AS234">
            <v>0</v>
          </cell>
          <cell r="AU234" t="str">
            <v>Trường THCS và THPT Hóa Tiến</v>
          </cell>
          <cell r="AV234">
            <v>0</v>
          </cell>
        </row>
        <row r="235">
          <cell r="B235" t="str">
            <v>Nhà thư viện, hội trường, văn phòng Trường THPT Nguyễn Chí Thanh</v>
          </cell>
          <cell r="C235">
            <v>0</v>
          </cell>
          <cell r="D235">
            <v>0</v>
          </cell>
          <cell r="E235">
            <v>0</v>
          </cell>
          <cell r="F235">
            <v>0</v>
          </cell>
          <cell r="G235" t="str">
            <v>Lệ Thủy</v>
          </cell>
          <cell r="H235">
            <v>2020</v>
          </cell>
          <cell r="I235">
            <v>0</v>
          </cell>
          <cell r="J235">
            <v>2022</v>
          </cell>
          <cell r="K235">
            <v>0</v>
          </cell>
          <cell r="L235">
            <v>0</v>
          </cell>
          <cell r="M235" t="str">
            <v>3644/QĐ-UBND ngày 29/10/2018</v>
          </cell>
          <cell r="N235">
            <v>4000</v>
          </cell>
          <cell r="O235">
            <v>0</v>
          </cell>
          <cell r="P235">
            <v>4000</v>
          </cell>
          <cell r="Q235">
            <v>0</v>
          </cell>
          <cell r="R235">
            <v>0</v>
          </cell>
          <cell r="S235">
            <v>0</v>
          </cell>
          <cell r="T235">
            <v>1200</v>
          </cell>
          <cell r="U235">
            <v>0</v>
          </cell>
          <cell r="V235">
            <v>0</v>
          </cell>
          <cell r="W235">
            <v>0</v>
          </cell>
          <cell r="X235">
            <v>0</v>
          </cell>
          <cell r="Y235">
            <v>0</v>
          </cell>
          <cell r="Z235">
            <v>0</v>
          </cell>
          <cell r="AA235">
            <v>0</v>
          </cell>
          <cell r="AB235">
            <v>0</v>
          </cell>
          <cell r="AC235">
            <v>0</v>
          </cell>
          <cell r="AD235">
            <v>1200</v>
          </cell>
          <cell r="AE235">
            <v>1200</v>
          </cell>
          <cell r="AF235">
            <v>0</v>
          </cell>
          <cell r="AG235">
            <v>0</v>
          </cell>
          <cell r="AH235">
            <v>0</v>
          </cell>
          <cell r="AI235">
            <v>0</v>
          </cell>
          <cell r="AJ235">
            <v>0</v>
          </cell>
          <cell r="AK235">
            <v>0</v>
          </cell>
          <cell r="AL235">
            <v>1200</v>
          </cell>
          <cell r="AM235">
            <v>1200</v>
          </cell>
          <cell r="AN235">
            <v>0</v>
          </cell>
          <cell r="AQ235">
            <v>0</v>
          </cell>
          <cell r="AR235">
            <v>0</v>
          </cell>
          <cell r="AS235">
            <v>0</v>
          </cell>
          <cell r="AU235" t="str">
            <v>Trường THPT Nguyễn Chí Thanh</v>
          </cell>
          <cell r="AV235">
            <v>0</v>
          </cell>
        </row>
        <row r="236">
          <cell r="B236" t="str">
            <v>Nhà thi đấu đa năng Trường THPT Nguyễn Chí Thanh</v>
          </cell>
          <cell r="C236">
            <v>0</v>
          </cell>
          <cell r="D236">
            <v>0</v>
          </cell>
          <cell r="E236">
            <v>0</v>
          </cell>
          <cell r="F236">
            <v>0</v>
          </cell>
          <cell r="G236" t="str">
            <v>Lệ Thủy</v>
          </cell>
          <cell r="H236">
            <v>2020</v>
          </cell>
          <cell r="I236">
            <v>0</v>
          </cell>
          <cell r="J236">
            <v>2022</v>
          </cell>
          <cell r="K236">
            <v>0</v>
          </cell>
          <cell r="L236">
            <v>0</v>
          </cell>
          <cell r="M236" t="str">
            <v>3609/QĐ-UBND ngày 26/10/2018</v>
          </cell>
          <cell r="N236">
            <v>6000</v>
          </cell>
          <cell r="O236">
            <v>0</v>
          </cell>
          <cell r="P236">
            <v>6000</v>
          </cell>
          <cell r="Q236">
            <v>0</v>
          </cell>
          <cell r="R236">
            <v>0</v>
          </cell>
          <cell r="S236">
            <v>0</v>
          </cell>
          <cell r="T236">
            <v>1800</v>
          </cell>
          <cell r="U236">
            <v>0</v>
          </cell>
          <cell r="V236">
            <v>0</v>
          </cell>
          <cell r="W236">
            <v>0</v>
          </cell>
          <cell r="X236">
            <v>0</v>
          </cell>
          <cell r="Y236">
            <v>0</v>
          </cell>
          <cell r="Z236">
            <v>0</v>
          </cell>
          <cell r="AA236">
            <v>0</v>
          </cell>
          <cell r="AB236">
            <v>0</v>
          </cell>
          <cell r="AC236">
            <v>0</v>
          </cell>
          <cell r="AD236">
            <v>1800</v>
          </cell>
          <cell r="AE236">
            <v>1800</v>
          </cell>
          <cell r="AF236">
            <v>0</v>
          </cell>
          <cell r="AG236">
            <v>0</v>
          </cell>
          <cell r="AH236">
            <v>0</v>
          </cell>
          <cell r="AI236">
            <v>0</v>
          </cell>
          <cell r="AJ236">
            <v>0</v>
          </cell>
          <cell r="AK236">
            <v>0</v>
          </cell>
          <cell r="AL236">
            <v>1800</v>
          </cell>
          <cell r="AM236">
            <v>1800</v>
          </cell>
          <cell r="AN236">
            <v>0</v>
          </cell>
          <cell r="AQ236">
            <v>0</v>
          </cell>
          <cell r="AR236">
            <v>0</v>
          </cell>
          <cell r="AS236">
            <v>0</v>
          </cell>
          <cell r="AU236" t="str">
            <v>Trường THPT Nguyễn Chí Thanh</v>
          </cell>
          <cell r="AV236">
            <v>0</v>
          </cell>
        </row>
        <row r="237">
          <cell r="B237" t="str">
            <v>Nhà lớp học 2 tầng 8 phòng trường THCS &amp; THPT Việt Trung</v>
          </cell>
          <cell r="C237">
            <v>0</v>
          </cell>
          <cell r="D237">
            <v>0</v>
          </cell>
          <cell r="E237">
            <v>0</v>
          </cell>
          <cell r="F237">
            <v>0</v>
          </cell>
          <cell r="G237" t="str">
            <v>Bố Trạch</v>
          </cell>
          <cell r="H237">
            <v>2020</v>
          </cell>
          <cell r="I237">
            <v>0</v>
          </cell>
          <cell r="J237">
            <v>2022</v>
          </cell>
          <cell r="K237">
            <v>0</v>
          </cell>
          <cell r="L237">
            <v>0</v>
          </cell>
          <cell r="M237" t="str">
            <v>2915/QĐ-UBND
ngày 30/7/2019</v>
          </cell>
          <cell r="N237">
            <v>4000</v>
          </cell>
          <cell r="O237">
            <v>0</v>
          </cell>
          <cell r="P237">
            <v>4000</v>
          </cell>
          <cell r="Q237">
            <v>0</v>
          </cell>
          <cell r="R237">
            <v>0</v>
          </cell>
          <cell r="S237">
            <v>0</v>
          </cell>
          <cell r="T237">
            <v>1200</v>
          </cell>
          <cell r="U237">
            <v>0</v>
          </cell>
          <cell r="V237">
            <v>0</v>
          </cell>
          <cell r="W237">
            <v>0</v>
          </cell>
          <cell r="X237">
            <v>0</v>
          </cell>
          <cell r="Y237">
            <v>0</v>
          </cell>
          <cell r="Z237">
            <v>0</v>
          </cell>
          <cell r="AA237">
            <v>0</v>
          </cell>
          <cell r="AB237">
            <v>0</v>
          </cell>
          <cell r="AC237">
            <v>0</v>
          </cell>
          <cell r="AD237">
            <v>1200</v>
          </cell>
          <cell r="AE237">
            <v>1200</v>
          </cell>
          <cell r="AF237">
            <v>0</v>
          </cell>
          <cell r="AG237">
            <v>0</v>
          </cell>
          <cell r="AH237">
            <v>0</v>
          </cell>
          <cell r="AI237">
            <v>0</v>
          </cell>
          <cell r="AJ237">
            <v>0</v>
          </cell>
          <cell r="AK237">
            <v>0</v>
          </cell>
          <cell r="AL237">
            <v>1200</v>
          </cell>
          <cell r="AM237">
            <v>1200</v>
          </cell>
          <cell r="AN237">
            <v>0</v>
          </cell>
          <cell r="AQ237">
            <v>0</v>
          </cell>
          <cell r="AR237">
            <v>0</v>
          </cell>
          <cell r="AS237">
            <v>0</v>
          </cell>
          <cell r="AU237" t="str">
            <v>Trường THCS &amp; THPT Việt Trung</v>
          </cell>
          <cell r="AV237">
            <v>0</v>
          </cell>
        </row>
        <row r="238">
          <cell r="B238" t="str">
            <v>Nhà thi đấu đa năng trường THPT Trần Phú</v>
          </cell>
          <cell r="C238">
            <v>0</v>
          </cell>
          <cell r="D238">
            <v>0</v>
          </cell>
          <cell r="E238">
            <v>0</v>
          </cell>
          <cell r="F238">
            <v>0</v>
          </cell>
          <cell r="G238" t="str">
            <v>Bố Trạch</v>
          </cell>
          <cell r="H238">
            <v>2020</v>
          </cell>
          <cell r="I238">
            <v>0</v>
          </cell>
          <cell r="J238">
            <v>2022</v>
          </cell>
          <cell r="K238">
            <v>0</v>
          </cell>
          <cell r="L238">
            <v>0</v>
          </cell>
          <cell r="M238" t="str">
            <v>4002/QĐ-UBND ngày 22/10/2019</v>
          </cell>
          <cell r="N238">
            <v>5757</v>
          </cell>
          <cell r="O238">
            <v>0</v>
          </cell>
          <cell r="P238">
            <v>5757</v>
          </cell>
          <cell r="Q238">
            <v>0</v>
          </cell>
          <cell r="R238">
            <v>0</v>
          </cell>
          <cell r="S238">
            <v>0</v>
          </cell>
          <cell r="T238">
            <v>1727.1</v>
          </cell>
          <cell r="U238">
            <v>0</v>
          </cell>
          <cell r="V238">
            <v>0</v>
          </cell>
          <cell r="W238">
            <v>0</v>
          </cell>
          <cell r="X238">
            <v>0</v>
          </cell>
          <cell r="Y238">
            <v>0</v>
          </cell>
          <cell r="Z238">
            <v>0</v>
          </cell>
          <cell r="AA238">
            <v>0</v>
          </cell>
          <cell r="AB238">
            <v>0</v>
          </cell>
          <cell r="AC238">
            <v>0</v>
          </cell>
          <cell r="AD238">
            <v>1727.1</v>
          </cell>
          <cell r="AE238">
            <v>1727.1</v>
          </cell>
          <cell r="AF238">
            <v>0</v>
          </cell>
          <cell r="AG238">
            <v>0</v>
          </cell>
          <cell r="AH238">
            <v>0</v>
          </cell>
          <cell r="AI238">
            <v>0</v>
          </cell>
          <cell r="AJ238">
            <v>0</v>
          </cell>
          <cell r="AK238">
            <v>0</v>
          </cell>
          <cell r="AL238">
            <v>1727.1</v>
          </cell>
          <cell r="AM238">
            <v>1727.1</v>
          </cell>
          <cell r="AN238">
            <v>0</v>
          </cell>
          <cell r="AQ238">
            <v>0</v>
          </cell>
          <cell r="AR238">
            <v>0</v>
          </cell>
          <cell r="AS238">
            <v>0</v>
          </cell>
          <cell r="AU238" t="str">
            <v>Trường THPT Trần Phú</v>
          </cell>
          <cell r="AV238">
            <v>0</v>
          </cell>
        </row>
        <row r="239">
          <cell r="B239" t="str">
            <v>Nhà đa năng Trường THCS &amp; THPT Việt Trung</v>
          </cell>
          <cell r="C239">
            <v>0</v>
          </cell>
          <cell r="D239">
            <v>0</v>
          </cell>
          <cell r="E239">
            <v>0</v>
          </cell>
          <cell r="F239">
            <v>0</v>
          </cell>
          <cell r="G239" t="str">
            <v>Bố Trạch</v>
          </cell>
          <cell r="H239">
            <v>2020</v>
          </cell>
          <cell r="I239">
            <v>0</v>
          </cell>
          <cell r="J239">
            <v>2022</v>
          </cell>
          <cell r="K239">
            <v>0</v>
          </cell>
          <cell r="L239">
            <v>0</v>
          </cell>
          <cell r="M239" t="str">
            <v>4023a/QĐ-UBND ngày 24/10/2019</v>
          </cell>
          <cell r="N239">
            <v>6000</v>
          </cell>
          <cell r="O239">
            <v>0</v>
          </cell>
          <cell r="P239">
            <v>6000</v>
          </cell>
          <cell r="Q239">
            <v>0</v>
          </cell>
          <cell r="R239">
            <v>0</v>
          </cell>
          <cell r="S239">
            <v>0</v>
          </cell>
          <cell r="T239">
            <v>1800</v>
          </cell>
          <cell r="U239">
            <v>0</v>
          </cell>
          <cell r="V239">
            <v>0</v>
          </cell>
          <cell r="W239">
            <v>0</v>
          </cell>
          <cell r="X239">
            <v>0</v>
          </cell>
          <cell r="Y239">
            <v>0</v>
          </cell>
          <cell r="Z239">
            <v>0</v>
          </cell>
          <cell r="AA239">
            <v>0</v>
          </cell>
          <cell r="AB239">
            <v>0</v>
          </cell>
          <cell r="AC239">
            <v>0</v>
          </cell>
          <cell r="AD239">
            <v>1800</v>
          </cell>
          <cell r="AE239">
            <v>1800</v>
          </cell>
          <cell r="AF239">
            <v>0</v>
          </cell>
          <cell r="AG239">
            <v>0</v>
          </cell>
          <cell r="AH239">
            <v>0</v>
          </cell>
          <cell r="AI239">
            <v>0</v>
          </cell>
          <cell r="AJ239">
            <v>0</v>
          </cell>
          <cell r="AK239">
            <v>0</v>
          </cell>
          <cell r="AL239">
            <v>1800</v>
          </cell>
          <cell r="AM239">
            <v>1800</v>
          </cell>
          <cell r="AN239">
            <v>0</v>
          </cell>
          <cell r="AQ239">
            <v>0</v>
          </cell>
          <cell r="AR239">
            <v>0</v>
          </cell>
          <cell r="AS239">
            <v>0</v>
          </cell>
          <cell r="AU239" t="str">
            <v xml:space="preserve"> Trường THCS &amp; THPT Việt Trung</v>
          </cell>
          <cell r="AV239">
            <v>0</v>
          </cell>
        </row>
        <row r="240">
          <cell r="B240" t="str">
            <v>Nhà lớp học 10 phòng trường THPT Lê Hồng Phong</v>
          </cell>
          <cell r="C240">
            <v>0</v>
          </cell>
          <cell r="D240">
            <v>0</v>
          </cell>
          <cell r="E240">
            <v>0</v>
          </cell>
          <cell r="F240">
            <v>0</v>
          </cell>
          <cell r="G240" t="str">
            <v>Ba Đồn</v>
          </cell>
          <cell r="H240">
            <v>2020</v>
          </cell>
          <cell r="I240">
            <v>0</v>
          </cell>
          <cell r="J240">
            <v>2022</v>
          </cell>
          <cell r="K240">
            <v>0</v>
          </cell>
          <cell r="L240">
            <v>0</v>
          </cell>
          <cell r="M240" t="str">
            <v>4234/QĐ-UBND
ngày 04/12/2018</v>
          </cell>
          <cell r="N240">
            <v>7000</v>
          </cell>
          <cell r="O240">
            <v>0</v>
          </cell>
          <cell r="P240">
            <v>7000</v>
          </cell>
          <cell r="Q240">
            <v>0</v>
          </cell>
          <cell r="R240">
            <v>0</v>
          </cell>
          <cell r="S240">
            <v>0</v>
          </cell>
          <cell r="T240">
            <v>2100</v>
          </cell>
          <cell r="U240">
            <v>0</v>
          </cell>
          <cell r="V240">
            <v>0</v>
          </cell>
          <cell r="W240">
            <v>0</v>
          </cell>
          <cell r="X240">
            <v>0</v>
          </cell>
          <cell r="Y240">
            <v>0</v>
          </cell>
          <cell r="Z240">
            <v>0</v>
          </cell>
          <cell r="AA240">
            <v>0</v>
          </cell>
          <cell r="AB240">
            <v>0</v>
          </cell>
          <cell r="AC240">
            <v>0</v>
          </cell>
          <cell r="AD240">
            <v>2100</v>
          </cell>
          <cell r="AE240">
            <v>2100</v>
          </cell>
          <cell r="AF240">
            <v>0</v>
          </cell>
          <cell r="AG240">
            <v>0</v>
          </cell>
          <cell r="AH240">
            <v>0</v>
          </cell>
          <cell r="AI240">
            <v>0</v>
          </cell>
          <cell r="AJ240">
            <v>0</v>
          </cell>
          <cell r="AK240">
            <v>0</v>
          </cell>
          <cell r="AL240">
            <v>2100</v>
          </cell>
          <cell r="AM240">
            <v>2100</v>
          </cell>
          <cell r="AN240">
            <v>0</v>
          </cell>
          <cell r="AQ240">
            <v>0</v>
          </cell>
          <cell r="AR240">
            <v>0</v>
          </cell>
          <cell r="AS240">
            <v>0</v>
          </cell>
          <cell r="AU240" t="str">
            <v>Trường THPT Lê Hồng Phong</v>
          </cell>
          <cell r="AV240">
            <v>0</v>
          </cell>
        </row>
        <row r="241">
          <cell r="B241" t="str">
            <v>Nhà lớp học 3 tầng 6 phòng chức năng trường THCS phường Quảng Thuận</v>
          </cell>
          <cell r="C241">
            <v>0</v>
          </cell>
          <cell r="D241">
            <v>0</v>
          </cell>
          <cell r="E241">
            <v>0</v>
          </cell>
          <cell r="F241">
            <v>0</v>
          </cell>
          <cell r="G241" t="str">
            <v>Quảng Trạch</v>
          </cell>
          <cell r="H241">
            <v>2020</v>
          </cell>
          <cell r="I241">
            <v>0</v>
          </cell>
          <cell r="J241">
            <v>2022</v>
          </cell>
          <cell r="K241">
            <v>0</v>
          </cell>
          <cell r="L241">
            <v>0</v>
          </cell>
          <cell r="M241" t="str">
            <v>4127/QĐ-UBND
ngày 30/10/2019</v>
          </cell>
          <cell r="N241">
            <v>5000</v>
          </cell>
          <cell r="O241">
            <v>3500</v>
          </cell>
          <cell r="P241">
            <v>3000</v>
          </cell>
          <cell r="Q241">
            <v>0</v>
          </cell>
          <cell r="R241">
            <v>0</v>
          </cell>
          <cell r="S241">
            <v>0</v>
          </cell>
          <cell r="T241">
            <v>900</v>
          </cell>
          <cell r="U241">
            <v>0</v>
          </cell>
          <cell r="V241">
            <v>0</v>
          </cell>
          <cell r="W241">
            <v>0</v>
          </cell>
          <cell r="X241">
            <v>0</v>
          </cell>
          <cell r="Y241">
            <v>0</v>
          </cell>
          <cell r="Z241">
            <v>0</v>
          </cell>
          <cell r="AA241">
            <v>0</v>
          </cell>
          <cell r="AB241">
            <v>0</v>
          </cell>
          <cell r="AC241">
            <v>0</v>
          </cell>
          <cell r="AD241">
            <v>900</v>
          </cell>
          <cell r="AE241">
            <v>900</v>
          </cell>
          <cell r="AF241">
            <v>0</v>
          </cell>
          <cell r="AG241">
            <v>0</v>
          </cell>
          <cell r="AH241">
            <v>0</v>
          </cell>
          <cell r="AI241">
            <v>0</v>
          </cell>
          <cell r="AJ241">
            <v>0</v>
          </cell>
          <cell r="AK241">
            <v>0</v>
          </cell>
          <cell r="AL241">
            <v>900</v>
          </cell>
          <cell r="AM241">
            <v>900</v>
          </cell>
          <cell r="AN241">
            <v>0</v>
          </cell>
          <cell r="AQ241">
            <v>0</v>
          </cell>
          <cell r="AR241">
            <v>0</v>
          </cell>
          <cell r="AS241">
            <v>0</v>
          </cell>
          <cell r="AU241" t="str">
            <v>UBND phường
Quảng Thuận</v>
          </cell>
          <cell r="AV241">
            <v>0</v>
          </cell>
        </row>
        <row r="242">
          <cell r="B242" t="str">
            <v>Nhà lớp học 2 tầng 6 phòng Trường THCS Quảng Hải</v>
          </cell>
          <cell r="C242">
            <v>0</v>
          </cell>
          <cell r="D242">
            <v>0</v>
          </cell>
          <cell r="E242">
            <v>0</v>
          </cell>
          <cell r="F242">
            <v>0</v>
          </cell>
          <cell r="G242" t="str">
            <v>Ba Đồn</v>
          </cell>
          <cell r="H242">
            <v>2020</v>
          </cell>
          <cell r="I242">
            <v>0</v>
          </cell>
          <cell r="J242">
            <v>2022</v>
          </cell>
          <cell r="K242">
            <v>0</v>
          </cell>
          <cell r="L242">
            <v>0</v>
          </cell>
          <cell r="M242">
            <v>0</v>
          </cell>
          <cell r="N242">
            <v>4000</v>
          </cell>
          <cell r="O242">
            <v>4000</v>
          </cell>
          <cell r="P242">
            <v>2400</v>
          </cell>
          <cell r="Q242">
            <v>0</v>
          </cell>
          <cell r="R242">
            <v>0</v>
          </cell>
          <cell r="S242">
            <v>0</v>
          </cell>
          <cell r="T242">
            <v>720</v>
          </cell>
          <cell r="U242">
            <v>0</v>
          </cell>
          <cell r="V242">
            <v>0</v>
          </cell>
          <cell r="W242">
            <v>0</v>
          </cell>
          <cell r="X242">
            <v>0</v>
          </cell>
          <cell r="Y242">
            <v>0</v>
          </cell>
          <cell r="Z242">
            <v>0</v>
          </cell>
          <cell r="AA242">
            <v>0</v>
          </cell>
          <cell r="AB242">
            <v>0</v>
          </cell>
          <cell r="AC242">
            <v>0</v>
          </cell>
          <cell r="AD242">
            <v>720</v>
          </cell>
          <cell r="AE242">
            <v>720</v>
          </cell>
          <cell r="AF242">
            <v>0</v>
          </cell>
          <cell r="AG242">
            <v>0</v>
          </cell>
          <cell r="AH242">
            <v>0</v>
          </cell>
          <cell r="AI242">
            <v>0</v>
          </cell>
          <cell r="AJ242">
            <v>0</v>
          </cell>
          <cell r="AK242">
            <v>0</v>
          </cell>
          <cell r="AL242">
            <v>720</v>
          </cell>
          <cell r="AM242">
            <v>720</v>
          </cell>
          <cell r="AN242">
            <v>0</v>
          </cell>
          <cell r="AQ242">
            <v>0</v>
          </cell>
          <cell r="AR242">
            <v>0</v>
          </cell>
          <cell r="AS242">
            <v>0</v>
          </cell>
          <cell r="AU242" t="str">
            <v>UBND xã Quảng Hải</v>
          </cell>
          <cell r="AV242">
            <v>0</v>
          </cell>
        </row>
        <row r="243">
          <cell r="B243" t="str">
            <v>Trường MN thôn Na xã Sơn Trạch</v>
          </cell>
          <cell r="C243">
            <v>0</v>
          </cell>
          <cell r="D243">
            <v>0</v>
          </cell>
          <cell r="E243">
            <v>0</v>
          </cell>
          <cell r="F243">
            <v>0</v>
          </cell>
          <cell r="G243" t="str">
            <v>Bố Trạch</v>
          </cell>
          <cell r="H243">
            <v>2020</v>
          </cell>
          <cell r="I243">
            <v>0</v>
          </cell>
          <cell r="J243">
            <v>2022</v>
          </cell>
          <cell r="K243">
            <v>0</v>
          </cell>
          <cell r="L243">
            <v>0</v>
          </cell>
          <cell r="M243">
            <v>0</v>
          </cell>
          <cell r="N243">
            <v>3200</v>
          </cell>
          <cell r="O243">
            <v>0</v>
          </cell>
          <cell r="P243">
            <v>1920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t="str">
            <v>Đã dối danh mục dự án Nhà lớp học 6 phòng 2 tầng Trường TH số 4 Sơn trạch</v>
          </cell>
          <cell r="AQ243">
            <v>0</v>
          </cell>
          <cell r="AR243">
            <v>0</v>
          </cell>
          <cell r="AS243">
            <v>0</v>
          </cell>
          <cell r="AU243" t="str">
            <v>UBND xã Sơn Trạch</v>
          </cell>
          <cell r="AV243">
            <v>0</v>
          </cell>
        </row>
        <row r="244">
          <cell r="B244" t="str">
            <v>Nhà lớp học 2 tầng 8 phòng trường TH Lộc Ninh</v>
          </cell>
          <cell r="C244">
            <v>0</v>
          </cell>
          <cell r="D244">
            <v>0</v>
          </cell>
          <cell r="E244">
            <v>0</v>
          </cell>
          <cell r="F244">
            <v>0</v>
          </cell>
          <cell r="G244" t="str">
            <v>Đồng Hới</v>
          </cell>
          <cell r="H244">
            <v>2020</v>
          </cell>
          <cell r="I244">
            <v>0</v>
          </cell>
          <cell r="J244">
            <v>2022</v>
          </cell>
          <cell r="K244">
            <v>0</v>
          </cell>
          <cell r="L244">
            <v>0</v>
          </cell>
          <cell r="M244">
            <v>0</v>
          </cell>
          <cell r="N244">
            <v>4000</v>
          </cell>
          <cell r="O244">
            <v>0</v>
          </cell>
          <cell r="P244">
            <v>2400</v>
          </cell>
          <cell r="Q244">
            <v>0</v>
          </cell>
          <cell r="R244">
            <v>0</v>
          </cell>
          <cell r="S244">
            <v>0</v>
          </cell>
          <cell r="T244">
            <v>720</v>
          </cell>
          <cell r="U244">
            <v>0</v>
          </cell>
          <cell r="V244">
            <v>0</v>
          </cell>
          <cell r="W244">
            <v>0</v>
          </cell>
          <cell r="X244">
            <v>0</v>
          </cell>
          <cell r="Y244">
            <v>0</v>
          </cell>
          <cell r="Z244">
            <v>0</v>
          </cell>
          <cell r="AA244">
            <v>0</v>
          </cell>
          <cell r="AB244">
            <v>0</v>
          </cell>
          <cell r="AC244">
            <v>0</v>
          </cell>
          <cell r="AD244">
            <v>720</v>
          </cell>
          <cell r="AE244">
            <v>720</v>
          </cell>
          <cell r="AF244">
            <v>0</v>
          </cell>
          <cell r="AG244">
            <v>0</v>
          </cell>
          <cell r="AH244">
            <v>0</v>
          </cell>
          <cell r="AI244">
            <v>0</v>
          </cell>
          <cell r="AJ244">
            <v>0</v>
          </cell>
          <cell r="AK244">
            <v>0</v>
          </cell>
          <cell r="AL244">
            <v>720</v>
          </cell>
          <cell r="AM244">
            <v>720</v>
          </cell>
          <cell r="AN244" t="str">
            <v>Nhà hiệu bộ - Trường Tiểu học Lộc Ninh cơ sở 2</v>
          </cell>
          <cell r="AQ244">
            <v>0</v>
          </cell>
          <cell r="AR244">
            <v>0</v>
          </cell>
          <cell r="AS244">
            <v>0</v>
          </cell>
          <cell r="AU244" t="str">
            <v>UBND xã Lộc Ninh</v>
          </cell>
          <cell r="AV244">
            <v>0</v>
          </cell>
        </row>
        <row r="245">
          <cell r="B245" t="str">
            <v>Nhà lớp học 6 phòng học, cổng và hàng rào Trường TH số 1 An Ninh</v>
          </cell>
          <cell r="C245">
            <v>0</v>
          </cell>
          <cell r="D245">
            <v>0</v>
          </cell>
          <cell r="E245">
            <v>0</v>
          </cell>
          <cell r="F245">
            <v>0</v>
          </cell>
          <cell r="G245" t="str">
            <v>Quảng Ninh</v>
          </cell>
          <cell r="H245">
            <v>2020</v>
          </cell>
          <cell r="I245">
            <v>0</v>
          </cell>
          <cell r="J245">
            <v>2022</v>
          </cell>
          <cell r="K245">
            <v>0</v>
          </cell>
          <cell r="L245">
            <v>0</v>
          </cell>
          <cell r="M245">
            <v>0</v>
          </cell>
          <cell r="N245">
            <v>4500</v>
          </cell>
          <cell r="O245">
            <v>0</v>
          </cell>
          <cell r="P245">
            <v>2700</v>
          </cell>
          <cell r="Q245">
            <v>0</v>
          </cell>
          <cell r="R245">
            <v>0</v>
          </cell>
          <cell r="S245">
            <v>0</v>
          </cell>
          <cell r="T245">
            <v>810</v>
          </cell>
          <cell r="U245">
            <v>0</v>
          </cell>
          <cell r="V245">
            <v>0</v>
          </cell>
          <cell r="W245">
            <v>0</v>
          </cell>
          <cell r="X245">
            <v>0</v>
          </cell>
          <cell r="Y245">
            <v>0</v>
          </cell>
          <cell r="Z245">
            <v>0</v>
          </cell>
          <cell r="AA245">
            <v>0</v>
          </cell>
          <cell r="AB245">
            <v>0</v>
          </cell>
          <cell r="AC245">
            <v>0</v>
          </cell>
          <cell r="AD245">
            <v>810</v>
          </cell>
          <cell r="AE245">
            <v>810</v>
          </cell>
          <cell r="AF245">
            <v>0</v>
          </cell>
          <cell r="AG245">
            <v>0</v>
          </cell>
          <cell r="AH245">
            <v>0</v>
          </cell>
          <cell r="AI245">
            <v>0</v>
          </cell>
          <cell r="AJ245">
            <v>0</v>
          </cell>
          <cell r="AK245">
            <v>0</v>
          </cell>
          <cell r="AL245">
            <v>810</v>
          </cell>
          <cell r="AM245">
            <v>810</v>
          </cell>
          <cell r="AN245">
            <v>0</v>
          </cell>
          <cell r="AQ245">
            <v>0</v>
          </cell>
          <cell r="AR245">
            <v>0</v>
          </cell>
          <cell r="AS245">
            <v>0</v>
          </cell>
          <cell r="AU245" t="str">
            <v>UBND xã An Ninh</v>
          </cell>
          <cell r="AV245">
            <v>0</v>
          </cell>
        </row>
        <row r="246">
          <cell r="B246" t="str">
            <v>Xây dựng 6 phòng học Trường Mầm non Kim Lũ, xã Kim Hóa</v>
          </cell>
          <cell r="C246">
            <v>0</v>
          </cell>
          <cell r="D246">
            <v>0</v>
          </cell>
          <cell r="E246">
            <v>0</v>
          </cell>
          <cell r="F246">
            <v>0</v>
          </cell>
          <cell r="G246" t="str">
            <v>Tuyên Hóa</v>
          </cell>
          <cell r="H246">
            <v>2020</v>
          </cell>
          <cell r="I246">
            <v>0</v>
          </cell>
          <cell r="J246">
            <v>2022</v>
          </cell>
          <cell r="K246">
            <v>0</v>
          </cell>
          <cell r="L246">
            <v>0</v>
          </cell>
          <cell r="M246">
            <v>0</v>
          </cell>
          <cell r="N246">
            <v>5500</v>
          </cell>
          <cell r="O246">
            <v>0</v>
          </cell>
          <cell r="P246">
            <v>3300</v>
          </cell>
          <cell r="Q246">
            <v>0</v>
          </cell>
          <cell r="R246">
            <v>0</v>
          </cell>
          <cell r="S246">
            <v>0</v>
          </cell>
          <cell r="T246">
            <v>990</v>
          </cell>
          <cell r="U246">
            <v>0</v>
          </cell>
          <cell r="V246">
            <v>0</v>
          </cell>
          <cell r="W246">
            <v>0</v>
          </cell>
          <cell r="X246">
            <v>0</v>
          </cell>
          <cell r="Y246">
            <v>0</v>
          </cell>
          <cell r="Z246">
            <v>0</v>
          </cell>
          <cell r="AA246">
            <v>0</v>
          </cell>
          <cell r="AB246">
            <v>0</v>
          </cell>
          <cell r="AC246">
            <v>0</v>
          </cell>
          <cell r="AD246">
            <v>990</v>
          </cell>
          <cell r="AE246">
            <v>990</v>
          </cell>
          <cell r="AF246">
            <v>0</v>
          </cell>
          <cell r="AG246">
            <v>0</v>
          </cell>
          <cell r="AH246">
            <v>0</v>
          </cell>
          <cell r="AI246">
            <v>0</v>
          </cell>
          <cell r="AJ246">
            <v>0</v>
          </cell>
          <cell r="AK246">
            <v>0</v>
          </cell>
          <cell r="AL246">
            <v>990</v>
          </cell>
          <cell r="AM246">
            <v>990</v>
          </cell>
          <cell r="AN246">
            <v>0</v>
          </cell>
          <cell r="AQ246">
            <v>0</v>
          </cell>
          <cell r="AR246">
            <v>0</v>
          </cell>
          <cell r="AS246">
            <v>0</v>
          </cell>
          <cell r="AU246" t="str">
            <v>UBND xã Kim Hóa</v>
          </cell>
          <cell r="AV246">
            <v>0</v>
          </cell>
        </row>
        <row r="247">
          <cell r="B247" t="str">
            <v>Danh mục dự án P.VX đề xuất bổ sung KCM năm 2020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Q247">
            <v>0</v>
          </cell>
          <cell r="AR247">
            <v>0</v>
          </cell>
          <cell r="AS247">
            <v>0</v>
          </cell>
          <cell r="AU247">
            <v>0</v>
          </cell>
          <cell r="AV247">
            <v>0</v>
          </cell>
        </row>
        <row r="248">
          <cell r="B248" t="str">
            <v>Nhà lớp học 8 phòng 2 tầng trường Tiểu học khu vực trung tâm thôn Hợp Trung xã Quảng Hợp</v>
          </cell>
          <cell r="C248">
            <v>0</v>
          </cell>
          <cell r="D248">
            <v>0</v>
          </cell>
          <cell r="E248">
            <v>0</v>
          </cell>
          <cell r="F248">
            <v>0</v>
          </cell>
          <cell r="G248" t="str">
            <v>Quảng Trạch</v>
          </cell>
          <cell r="H248">
            <v>2020</v>
          </cell>
          <cell r="I248">
            <v>0</v>
          </cell>
          <cell r="J248">
            <v>2022</v>
          </cell>
          <cell r="K248">
            <v>0</v>
          </cell>
          <cell r="L248">
            <v>0</v>
          </cell>
          <cell r="M248" t="str">
            <v>4258/QĐ-UBND ngày 31/10/2019</v>
          </cell>
          <cell r="N248">
            <v>4500</v>
          </cell>
          <cell r="O248">
            <v>0</v>
          </cell>
          <cell r="P248">
            <v>4500</v>
          </cell>
          <cell r="Q248">
            <v>0</v>
          </cell>
          <cell r="R248">
            <v>0</v>
          </cell>
          <cell r="S248">
            <v>0</v>
          </cell>
          <cell r="T248">
            <v>1350</v>
          </cell>
          <cell r="U248">
            <v>0</v>
          </cell>
          <cell r="V248">
            <v>0</v>
          </cell>
          <cell r="W248">
            <v>0</v>
          </cell>
          <cell r="X248">
            <v>0</v>
          </cell>
          <cell r="Y248">
            <v>0</v>
          </cell>
          <cell r="Z248">
            <v>0</v>
          </cell>
          <cell r="AA248">
            <v>0</v>
          </cell>
          <cell r="AB248">
            <v>0</v>
          </cell>
          <cell r="AC248">
            <v>0</v>
          </cell>
          <cell r="AD248">
            <v>1350</v>
          </cell>
          <cell r="AE248">
            <v>1350</v>
          </cell>
          <cell r="AF248">
            <v>0</v>
          </cell>
          <cell r="AG248">
            <v>0</v>
          </cell>
          <cell r="AH248">
            <v>0</v>
          </cell>
          <cell r="AI248">
            <v>0</v>
          </cell>
          <cell r="AJ248">
            <v>0</v>
          </cell>
          <cell r="AK248">
            <v>0</v>
          </cell>
          <cell r="AL248">
            <v>1350</v>
          </cell>
          <cell r="AM248">
            <v>1350</v>
          </cell>
          <cell r="AN248">
            <v>0</v>
          </cell>
          <cell r="AQ248">
            <v>0</v>
          </cell>
          <cell r="AR248">
            <v>0</v>
          </cell>
          <cell r="AS248">
            <v>0</v>
          </cell>
          <cell r="AU248" t="str">
            <v>UBND xã Quảng Hợp</v>
          </cell>
          <cell r="AV248">
            <v>0</v>
          </cell>
        </row>
        <row r="249">
          <cell r="B249" t="str">
            <v>Nhà lớp học Trường THPT Lê Lợi</v>
          </cell>
          <cell r="C249">
            <v>0</v>
          </cell>
          <cell r="D249">
            <v>0</v>
          </cell>
          <cell r="E249">
            <v>0</v>
          </cell>
          <cell r="F249">
            <v>0</v>
          </cell>
          <cell r="G249" t="str">
            <v>Ba Đồn</v>
          </cell>
          <cell r="H249">
            <v>2020</v>
          </cell>
          <cell r="I249">
            <v>0</v>
          </cell>
          <cell r="J249">
            <v>2022</v>
          </cell>
          <cell r="K249">
            <v>0</v>
          </cell>
          <cell r="L249">
            <v>0</v>
          </cell>
          <cell r="M249" t="str">
            <v>3470/QĐ-UBND ngày 12/9/2019</v>
          </cell>
          <cell r="N249">
            <v>4200</v>
          </cell>
          <cell r="O249">
            <v>0</v>
          </cell>
          <cell r="P249">
            <v>4200</v>
          </cell>
          <cell r="Q249">
            <v>0</v>
          </cell>
          <cell r="R249">
            <v>0</v>
          </cell>
          <cell r="S249">
            <v>0</v>
          </cell>
          <cell r="T249">
            <v>1260</v>
          </cell>
          <cell r="U249">
            <v>0</v>
          </cell>
          <cell r="V249">
            <v>0</v>
          </cell>
          <cell r="W249">
            <v>0</v>
          </cell>
          <cell r="X249">
            <v>0</v>
          </cell>
          <cell r="Y249">
            <v>0</v>
          </cell>
          <cell r="Z249">
            <v>0</v>
          </cell>
          <cell r="AA249">
            <v>0</v>
          </cell>
          <cell r="AB249">
            <v>0</v>
          </cell>
          <cell r="AC249">
            <v>0</v>
          </cell>
          <cell r="AD249">
            <v>1260</v>
          </cell>
          <cell r="AE249">
            <v>1260</v>
          </cell>
          <cell r="AF249">
            <v>0</v>
          </cell>
          <cell r="AG249">
            <v>0</v>
          </cell>
          <cell r="AH249">
            <v>0</v>
          </cell>
          <cell r="AI249">
            <v>0</v>
          </cell>
          <cell r="AJ249">
            <v>0</v>
          </cell>
          <cell r="AK249">
            <v>0</v>
          </cell>
          <cell r="AL249">
            <v>1260</v>
          </cell>
          <cell r="AM249">
            <v>1260</v>
          </cell>
          <cell r="AN249">
            <v>0</v>
          </cell>
          <cell r="AQ249">
            <v>0</v>
          </cell>
          <cell r="AR249">
            <v>0</v>
          </cell>
          <cell r="AS249">
            <v>0</v>
          </cell>
          <cell r="AU249" t="str">
            <v>Trường THPT Lê Lợi</v>
          </cell>
          <cell r="AV249">
            <v>0</v>
          </cell>
        </row>
        <row r="250">
          <cell r="B250" t="str">
            <v>Nhà lớp học 4 phòng trường mầm non Mai Hóa</v>
          </cell>
          <cell r="C250">
            <v>0</v>
          </cell>
          <cell r="D250">
            <v>0</v>
          </cell>
          <cell r="E250">
            <v>0</v>
          </cell>
          <cell r="F250">
            <v>0</v>
          </cell>
          <cell r="G250" t="str">
            <v>Tuyên Hóa</v>
          </cell>
          <cell r="H250">
            <v>2020</v>
          </cell>
          <cell r="I250">
            <v>0</v>
          </cell>
          <cell r="J250">
            <v>2022</v>
          </cell>
          <cell r="K250">
            <v>0</v>
          </cell>
          <cell r="L250">
            <v>0</v>
          </cell>
          <cell r="M250" t="str">
            <v>3447/QĐ-UBND ngày 10/9/2019</v>
          </cell>
          <cell r="N250">
            <v>3800</v>
          </cell>
          <cell r="O250">
            <v>0</v>
          </cell>
          <cell r="P250">
            <v>2280</v>
          </cell>
          <cell r="Q250">
            <v>0</v>
          </cell>
          <cell r="R250">
            <v>0</v>
          </cell>
          <cell r="S250">
            <v>0</v>
          </cell>
          <cell r="T250">
            <v>684</v>
          </cell>
          <cell r="U250">
            <v>0</v>
          </cell>
          <cell r="V250">
            <v>0</v>
          </cell>
          <cell r="W250">
            <v>0</v>
          </cell>
          <cell r="X250">
            <v>0</v>
          </cell>
          <cell r="Y250">
            <v>0</v>
          </cell>
          <cell r="Z250">
            <v>0</v>
          </cell>
          <cell r="AA250">
            <v>0</v>
          </cell>
          <cell r="AB250">
            <v>0</v>
          </cell>
          <cell r="AC250">
            <v>0</v>
          </cell>
          <cell r="AD250">
            <v>684</v>
          </cell>
          <cell r="AE250">
            <v>684</v>
          </cell>
          <cell r="AF250">
            <v>0</v>
          </cell>
          <cell r="AG250">
            <v>0</v>
          </cell>
          <cell r="AH250">
            <v>0</v>
          </cell>
          <cell r="AI250">
            <v>0</v>
          </cell>
          <cell r="AJ250">
            <v>0</v>
          </cell>
          <cell r="AK250">
            <v>0</v>
          </cell>
          <cell r="AL250">
            <v>684</v>
          </cell>
          <cell r="AM250">
            <v>684</v>
          </cell>
          <cell r="AN250">
            <v>0</v>
          </cell>
          <cell r="AQ250">
            <v>0</v>
          </cell>
          <cell r="AR250">
            <v>0</v>
          </cell>
          <cell r="AS250">
            <v>0</v>
          </cell>
          <cell r="AU250" t="str">
            <v>UBND xã Mai Hóa</v>
          </cell>
          <cell r="AV250">
            <v>0</v>
          </cell>
        </row>
        <row r="251">
          <cell r="B251" t="str">
            <v>Nhà lớp học 4 phòng Trường Mầm non Quảng Lộc</v>
          </cell>
          <cell r="C251">
            <v>0</v>
          </cell>
          <cell r="D251">
            <v>0</v>
          </cell>
          <cell r="E251">
            <v>0</v>
          </cell>
          <cell r="F251">
            <v>0</v>
          </cell>
          <cell r="G251" t="str">
            <v>Ba Đồn</v>
          </cell>
          <cell r="H251">
            <v>2020</v>
          </cell>
          <cell r="I251">
            <v>0</v>
          </cell>
          <cell r="J251">
            <v>2022</v>
          </cell>
          <cell r="K251">
            <v>0</v>
          </cell>
          <cell r="L251">
            <v>0</v>
          </cell>
          <cell r="M251" t="str">
            <v>3301/QĐ-UBND ngày 30/8/2019</v>
          </cell>
          <cell r="N251">
            <v>3823</v>
          </cell>
          <cell r="O251">
            <v>0</v>
          </cell>
          <cell r="P251">
            <v>2294</v>
          </cell>
          <cell r="Q251">
            <v>0</v>
          </cell>
          <cell r="R251">
            <v>0</v>
          </cell>
          <cell r="S251">
            <v>0</v>
          </cell>
          <cell r="T251">
            <v>688.19999999999993</v>
          </cell>
          <cell r="U251">
            <v>0</v>
          </cell>
          <cell r="V251">
            <v>0</v>
          </cell>
          <cell r="W251">
            <v>0</v>
          </cell>
          <cell r="X251">
            <v>0</v>
          </cell>
          <cell r="Y251">
            <v>0</v>
          </cell>
          <cell r="Z251">
            <v>0</v>
          </cell>
          <cell r="AA251">
            <v>0</v>
          </cell>
          <cell r="AB251">
            <v>0</v>
          </cell>
          <cell r="AC251">
            <v>0</v>
          </cell>
          <cell r="AD251">
            <v>688.19999999999993</v>
          </cell>
          <cell r="AE251">
            <v>688.19999999999993</v>
          </cell>
          <cell r="AF251">
            <v>0</v>
          </cell>
          <cell r="AG251">
            <v>0</v>
          </cell>
          <cell r="AH251">
            <v>0</v>
          </cell>
          <cell r="AI251">
            <v>0</v>
          </cell>
          <cell r="AJ251">
            <v>0</v>
          </cell>
          <cell r="AK251">
            <v>0</v>
          </cell>
          <cell r="AL251">
            <v>688.19999999999993</v>
          </cell>
          <cell r="AM251">
            <v>688.19999999999993</v>
          </cell>
          <cell r="AN251">
            <v>0</v>
          </cell>
          <cell r="AQ251">
            <v>0</v>
          </cell>
          <cell r="AR251">
            <v>0</v>
          </cell>
          <cell r="AS251">
            <v>0</v>
          </cell>
          <cell r="AU251" t="str">
            <v>UBND xã Quảng Lộc</v>
          </cell>
          <cell r="AV251">
            <v>0</v>
          </cell>
        </row>
        <row r="252">
          <cell r="B252" t="str">
            <v>Trường THCS Quảng Lộc (6 phòng)</v>
          </cell>
          <cell r="C252">
            <v>0</v>
          </cell>
          <cell r="D252">
            <v>0</v>
          </cell>
          <cell r="E252">
            <v>0</v>
          </cell>
          <cell r="F252">
            <v>0</v>
          </cell>
          <cell r="G252" t="str">
            <v>Ba Đồn</v>
          </cell>
          <cell r="H252">
            <v>2020</v>
          </cell>
          <cell r="I252">
            <v>0</v>
          </cell>
          <cell r="J252">
            <v>2022</v>
          </cell>
          <cell r="K252">
            <v>0</v>
          </cell>
          <cell r="L252">
            <v>0</v>
          </cell>
          <cell r="M252" t="str">
            <v>4142/QĐ-UBND ngày 30/10/2019</v>
          </cell>
          <cell r="N252">
            <v>5000</v>
          </cell>
          <cell r="O252">
            <v>0</v>
          </cell>
          <cell r="P252">
            <v>3000</v>
          </cell>
          <cell r="Q252">
            <v>0</v>
          </cell>
          <cell r="R252">
            <v>0</v>
          </cell>
          <cell r="S252">
            <v>0</v>
          </cell>
          <cell r="T252">
            <v>900</v>
          </cell>
          <cell r="U252">
            <v>0</v>
          </cell>
          <cell r="V252">
            <v>0</v>
          </cell>
          <cell r="W252">
            <v>0</v>
          </cell>
          <cell r="X252">
            <v>0</v>
          </cell>
          <cell r="Y252">
            <v>0</v>
          </cell>
          <cell r="Z252">
            <v>0</v>
          </cell>
          <cell r="AA252">
            <v>0</v>
          </cell>
          <cell r="AB252">
            <v>0</v>
          </cell>
          <cell r="AC252">
            <v>0</v>
          </cell>
          <cell r="AD252">
            <v>900</v>
          </cell>
          <cell r="AE252">
            <v>900</v>
          </cell>
          <cell r="AF252">
            <v>0</v>
          </cell>
          <cell r="AG252">
            <v>0</v>
          </cell>
          <cell r="AH252">
            <v>0</v>
          </cell>
          <cell r="AI252">
            <v>0</v>
          </cell>
          <cell r="AJ252">
            <v>0</v>
          </cell>
          <cell r="AK252">
            <v>0</v>
          </cell>
          <cell r="AL252">
            <v>900</v>
          </cell>
          <cell r="AM252">
            <v>900</v>
          </cell>
          <cell r="AN252">
            <v>0</v>
          </cell>
          <cell r="AQ252">
            <v>0</v>
          </cell>
          <cell r="AR252">
            <v>0</v>
          </cell>
          <cell r="AS252">
            <v>0</v>
          </cell>
          <cell r="AU252" t="str">
            <v>UBND xã Quảng Lộc</v>
          </cell>
          <cell r="AV252">
            <v>0</v>
          </cell>
        </row>
        <row r="253">
          <cell r="B253" t="str">
            <v>Nhà đa năng trường THPT Minh Hóa</v>
          </cell>
          <cell r="C253">
            <v>0</v>
          </cell>
          <cell r="D253">
            <v>0</v>
          </cell>
          <cell r="E253">
            <v>0</v>
          </cell>
          <cell r="F253">
            <v>0</v>
          </cell>
          <cell r="G253" t="str">
            <v>Minh Hóa</v>
          </cell>
          <cell r="H253">
            <v>2020</v>
          </cell>
          <cell r="I253">
            <v>0</v>
          </cell>
          <cell r="J253">
            <v>2022</v>
          </cell>
          <cell r="K253">
            <v>0</v>
          </cell>
          <cell r="L253">
            <v>0</v>
          </cell>
          <cell r="M253" t="str">
            <v>4221/QĐ-UBND ngày 30/10/2019</v>
          </cell>
          <cell r="N253">
            <v>5200</v>
          </cell>
          <cell r="O253">
            <v>0</v>
          </cell>
          <cell r="P253">
            <v>5200</v>
          </cell>
          <cell r="Q253">
            <v>0</v>
          </cell>
          <cell r="R253">
            <v>0</v>
          </cell>
          <cell r="S253">
            <v>0</v>
          </cell>
          <cell r="T253">
            <v>1560</v>
          </cell>
          <cell r="U253">
            <v>0</v>
          </cell>
          <cell r="V253">
            <v>0</v>
          </cell>
          <cell r="W253">
            <v>0</v>
          </cell>
          <cell r="X253">
            <v>0</v>
          </cell>
          <cell r="Y253">
            <v>0</v>
          </cell>
          <cell r="Z253">
            <v>0</v>
          </cell>
          <cell r="AA253">
            <v>0</v>
          </cell>
          <cell r="AB253">
            <v>0</v>
          </cell>
          <cell r="AC253">
            <v>0</v>
          </cell>
          <cell r="AD253">
            <v>1560</v>
          </cell>
          <cell r="AE253">
            <v>1560</v>
          </cell>
          <cell r="AF253">
            <v>0</v>
          </cell>
          <cell r="AG253">
            <v>0</v>
          </cell>
          <cell r="AH253">
            <v>0</v>
          </cell>
          <cell r="AI253">
            <v>0</v>
          </cell>
          <cell r="AJ253">
            <v>0</v>
          </cell>
          <cell r="AK253">
            <v>0</v>
          </cell>
          <cell r="AL253">
            <v>1560</v>
          </cell>
          <cell r="AM253">
            <v>1560</v>
          </cell>
          <cell r="AN253">
            <v>0</v>
          </cell>
          <cell r="AQ253">
            <v>0</v>
          </cell>
          <cell r="AR253">
            <v>0</v>
          </cell>
          <cell r="AS253">
            <v>0</v>
          </cell>
          <cell r="AU253" t="str">
            <v>Trường THPT Minh Hóa</v>
          </cell>
          <cell r="AV253">
            <v>0</v>
          </cell>
        </row>
        <row r="254">
          <cell r="B254" t="str">
            <v>Nhà đa năng trường THCS&amp;THPT Trung Hóa</v>
          </cell>
          <cell r="C254">
            <v>0</v>
          </cell>
          <cell r="D254">
            <v>0</v>
          </cell>
          <cell r="E254">
            <v>0</v>
          </cell>
          <cell r="F254">
            <v>0</v>
          </cell>
          <cell r="G254" t="str">
            <v>Minh Hóa</v>
          </cell>
          <cell r="H254">
            <v>2020</v>
          </cell>
          <cell r="I254">
            <v>0</v>
          </cell>
          <cell r="J254">
            <v>2022</v>
          </cell>
          <cell r="K254">
            <v>0</v>
          </cell>
          <cell r="L254">
            <v>0</v>
          </cell>
          <cell r="M254" t="str">
            <v>4140/QĐ-UBND ngày 30/10/2019</v>
          </cell>
          <cell r="N254">
            <v>5200</v>
          </cell>
          <cell r="O254">
            <v>0</v>
          </cell>
          <cell r="P254">
            <v>5200</v>
          </cell>
          <cell r="Q254">
            <v>0</v>
          </cell>
          <cell r="R254">
            <v>0</v>
          </cell>
          <cell r="S254">
            <v>0</v>
          </cell>
          <cell r="T254">
            <v>1560</v>
          </cell>
          <cell r="U254">
            <v>0</v>
          </cell>
          <cell r="V254">
            <v>0</v>
          </cell>
          <cell r="W254">
            <v>0</v>
          </cell>
          <cell r="X254">
            <v>0</v>
          </cell>
          <cell r="Y254">
            <v>0</v>
          </cell>
          <cell r="Z254">
            <v>0</v>
          </cell>
          <cell r="AA254">
            <v>0</v>
          </cell>
          <cell r="AB254">
            <v>0</v>
          </cell>
          <cell r="AC254">
            <v>0</v>
          </cell>
          <cell r="AD254">
            <v>1560</v>
          </cell>
          <cell r="AE254">
            <v>1560</v>
          </cell>
          <cell r="AF254">
            <v>0</v>
          </cell>
          <cell r="AG254">
            <v>0</v>
          </cell>
          <cell r="AH254">
            <v>0</v>
          </cell>
          <cell r="AI254">
            <v>0</v>
          </cell>
          <cell r="AJ254">
            <v>0</v>
          </cell>
          <cell r="AK254">
            <v>0</v>
          </cell>
          <cell r="AL254">
            <v>1560</v>
          </cell>
          <cell r="AM254">
            <v>1560</v>
          </cell>
          <cell r="AN254">
            <v>0</v>
          </cell>
          <cell r="AQ254">
            <v>0</v>
          </cell>
          <cell r="AR254">
            <v>0</v>
          </cell>
          <cell r="AS254">
            <v>0</v>
          </cell>
          <cell r="AU254" t="str">
            <v>Trường THCS&amp;THPT Trung Hóa</v>
          </cell>
          <cell r="AV254">
            <v>0</v>
          </cell>
        </row>
        <row r="255">
          <cell r="B255" t="str">
            <v>Nhà đa chức năng, sân, bếp ăn và khuôn viên Trường mầm non Quảng Minh (Điểm chính)</v>
          </cell>
          <cell r="C255">
            <v>0</v>
          </cell>
          <cell r="D255">
            <v>0</v>
          </cell>
          <cell r="E255">
            <v>0</v>
          </cell>
          <cell r="F255">
            <v>0</v>
          </cell>
          <cell r="G255" t="str">
            <v>Ba Đồn</v>
          </cell>
          <cell r="H255">
            <v>2020</v>
          </cell>
          <cell r="I255">
            <v>0</v>
          </cell>
          <cell r="J255">
            <v>2022</v>
          </cell>
          <cell r="K255">
            <v>0</v>
          </cell>
          <cell r="L255">
            <v>0</v>
          </cell>
          <cell r="M255" t="str">
            <v>4299/QĐ-UBND ngày 31/10/2019</v>
          </cell>
          <cell r="N255">
            <v>10000</v>
          </cell>
          <cell r="O255">
            <v>0</v>
          </cell>
          <cell r="P255">
            <v>6000</v>
          </cell>
          <cell r="Q255">
            <v>0</v>
          </cell>
          <cell r="R255">
            <v>0</v>
          </cell>
          <cell r="S255">
            <v>0</v>
          </cell>
          <cell r="T255">
            <v>1800</v>
          </cell>
          <cell r="U255">
            <v>0</v>
          </cell>
          <cell r="V255">
            <v>0</v>
          </cell>
          <cell r="W255">
            <v>0</v>
          </cell>
          <cell r="X255">
            <v>0</v>
          </cell>
          <cell r="Y255">
            <v>0</v>
          </cell>
          <cell r="Z255">
            <v>0</v>
          </cell>
          <cell r="AA255">
            <v>0</v>
          </cell>
          <cell r="AB255">
            <v>0</v>
          </cell>
          <cell r="AC255">
            <v>0</v>
          </cell>
          <cell r="AD255">
            <v>1800</v>
          </cell>
          <cell r="AE255">
            <v>1800</v>
          </cell>
          <cell r="AF255">
            <v>0</v>
          </cell>
          <cell r="AG255">
            <v>0</v>
          </cell>
          <cell r="AH255">
            <v>0</v>
          </cell>
          <cell r="AI255">
            <v>0</v>
          </cell>
          <cell r="AJ255">
            <v>0</v>
          </cell>
          <cell r="AK255">
            <v>0</v>
          </cell>
          <cell r="AL255">
            <v>1800</v>
          </cell>
          <cell r="AM255">
            <v>1800</v>
          </cell>
          <cell r="AN255">
            <v>0</v>
          </cell>
          <cell r="AQ255">
            <v>0</v>
          </cell>
          <cell r="AR255">
            <v>0</v>
          </cell>
          <cell r="AS255">
            <v>0</v>
          </cell>
          <cell r="AU255" t="str">
            <v>UBND xã Quảng Minh</v>
          </cell>
          <cell r="AV255">
            <v>0</v>
          </cell>
        </row>
        <row r="256">
          <cell r="B256" t="str">
            <v>Nhà lớp học 6 phòng 2 tầng trường mầm non thôn Hà Tiến xã Quảng Tiến</v>
          </cell>
          <cell r="C256">
            <v>0</v>
          </cell>
          <cell r="D256">
            <v>0</v>
          </cell>
          <cell r="E256">
            <v>0</v>
          </cell>
          <cell r="F256">
            <v>0</v>
          </cell>
          <cell r="G256" t="str">
            <v>Quảng Trạch</v>
          </cell>
          <cell r="H256">
            <v>2020</v>
          </cell>
          <cell r="I256">
            <v>0</v>
          </cell>
          <cell r="J256">
            <v>2022</v>
          </cell>
          <cell r="K256">
            <v>0</v>
          </cell>
          <cell r="L256">
            <v>0</v>
          </cell>
          <cell r="M256">
            <v>0</v>
          </cell>
          <cell r="N256">
            <v>5000</v>
          </cell>
          <cell r="O256">
            <v>0</v>
          </cell>
          <cell r="P256">
            <v>3000</v>
          </cell>
          <cell r="Q256">
            <v>0</v>
          </cell>
          <cell r="R256">
            <v>0</v>
          </cell>
          <cell r="S256">
            <v>0</v>
          </cell>
          <cell r="T256">
            <v>900</v>
          </cell>
          <cell r="U256">
            <v>0</v>
          </cell>
          <cell r="V256">
            <v>0</v>
          </cell>
          <cell r="W256">
            <v>0</v>
          </cell>
          <cell r="X256">
            <v>0</v>
          </cell>
          <cell r="Y256">
            <v>0</v>
          </cell>
          <cell r="Z256">
            <v>0</v>
          </cell>
          <cell r="AA256">
            <v>0</v>
          </cell>
          <cell r="AB256">
            <v>0</v>
          </cell>
          <cell r="AC256">
            <v>0</v>
          </cell>
          <cell r="AD256">
            <v>900</v>
          </cell>
          <cell r="AE256">
            <v>900</v>
          </cell>
          <cell r="AF256">
            <v>0</v>
          </cell>
          <cell r="AG256">
            <v>0</v>
          </cell>
          <cell r="AH256">
            <v>0</v>
          </cell>
          <cell r="AI256">
            <v>0</v>
          </cell>
          <cell r="AJ256">
            <v>0</v>
          </cell>
          <cell r="AK256">
            <v>0</v>
          </cell>
          <cell r="AL256">
            <v>900</v>
          </cell>
          <cell r="AM256">
            <v>900</v>
          </cell>
          <cell r="AN256">
            <v>0</v>
          </cell>
          <cell r="AQ256">
            <v>0</v>
          </cell>
          <cell r="AR256">
            <v>0</v>
          </cell>
          <cell r="AS256">
            <v>0</v>
          </cell>
          <cell r="AU256" t="str">
            <v>UBND huyện Quảng Trạch</v>
          </cell>
          <cell r="AV256">
            <v>0</v>
          </cell>
        </row>
        <row r="257">
          <cell r="B257" t="str">
            <v>Nhà lớp học 2 tầng 8 phòng Trường Mầm non Ba Đồn</v>
          </cell>
          <cell r="C257">
            <v>0</v>
          </cell>
          <cell r="D257">
            <v>0</v>
          </cell>
          <cell r="E257">
            <v>0</v>
          </cell>
          <cell r="F257">
            <v>0</v>
          </cell>
          <cell r="G257" t="str">
            <v>Ba Đồn</v>
          </cell>
          <cell r="H257">
            <v>2020</v>
          </cell>
          <cell r="I257">
            <v>0</v>
          </cell>
          <cell r="J257">
            <v>2022</v>
          </cell>
          <cell r="K257">
            <v>0</v>
          </cell>
          <cell r="L257">
            <v>0</v>
          </cell>
          <cell r="M257" t="str">
            <v>4138/QĐ-UBND ngày 30/10/2019</v>
          </cell>
          <cell r="N257">
            <v>8500</v>
          </cell>
          <cell r="O257">
            <v>0</v>
          </cell>
          <cell r="P257">
            <v>5100</v>
          </cell>
          <cell r="Q257">
            <v>0</v>
          </cell>
          <cell r="R257">
            <v>0</v>
          </cell>
          <cell r="S257">
            <v>0</v>
          </cell>
          <cell r="T257">
            <v>1530</v>
          </cell>
          <cell r="U257">
            <v>0</v>
          </cell>
          <cell r="V257">
            <v>0</v>
          </cell>
          <cell r="W257">
            <v>0</v>
          </cell>
          <cell r="X257">
            <v>0</v>
          </cell>
          <cell r="Y257">
            <v>0</v>
          </cell>
          <cell r="Z257">
            <v>0</v>
          </cell>
          <cell r="AA257">
            <v>0</v>
          </cell>
          <cell r="AB257">
            <v>0</v>
          </cell>
          <cell r="AC257">
            <v>0</v>
          </cell>
          <cell r="AD257">
            <v>1530</v>
          </cell>
          <cell r="AE257">
            <v>1530</v>
          </cell>
          <cell r="AF257">
            <v>0</v>
          </cell>
          <cell r="AG257">
            <v>0</v>
          </cell>
          <cell r="AH257">
            <v>0</v>
          </cell>
          <cell r="AI257">
            <v>0</v>
          </cell>
          <cell r="AJ257">
            <v>0</v>
          </cell>
          <cell r="AK257">
            <v>0</v>
          </cell>
          <cell r="AL257">
            <v>1530</v>
          </cell>
          <cell r="AM257">
            <v>1530</v>
          </cell>
          <cell r="AN257">
            <v>0</v>
          </cell>
          <cell r="AQ257">
            <v>0</v>
          </cell>
          <cell r="AR257">
            <v>0</v>
          </cell>
          <cell r="AS257">
            <v>0</v>
          </cell>
          <cell r="AU257" t="str">
            <v>UBND phường Ba Đồn</v>
          </cell>
          <cell r="AV257">
            <v>0</v>
          </cell>
        </row>
        <row r="258">
          <cell r="B258" t="str">
            <v>Nhà lớp học 2 tầng 8 phòng Trường Tiểu học Mai Thủy</v>
          </cell>
          <cell r="C258">
            <v>0</v>
          </cell>
          <cell r="D258">
            <v>0</v>
          </cell>
          <cell r="E258">
            <v>0</v>
          </cell>
          <cell r="F258">
            <v>0</v>
          </cell>
          <cell r="G258" t="str">
            <v>Lệ Thủy</v>
          </cell>
          <cell r="H258">
            <v>2020</v>
          </cell>
          <cell r="I258">
            <v>0</v>
          </cell>
          <cell r="J258">
            <v>2022</v>
          </cell>
          <cell r="K258">
            <v>0</v>
          </cell>
          <cell r="L258">
            <v>0</v>
          </cell>
          <cell r="M258" t="str">
            <v>4203/QĐ-UBND ngày 30/10/2019</v>
          </cell>
          <cell r="N258">
            <v>5000</v>
          </cell>
          <cell r="O258">
            <v>0</v>
          </cell>
          <cell r="P258">
            <v>3000</v>
          </cell>
          <cell r="Q258">
            <v>0</v>
          </cell>
          <cell r="R258">
            <v>0</v>
          </cell>
          <cell r="S258">
            <v>0</v>
          </cell>
          <cell r="T258">
            <v>900</v>
          </cell>
          <cell r="U258">
            <v>0</v>
          </cell>
          <cell r="V258">
            <v>0</v>
          </cell>
          <cell r="W258">
            <v>0</v>
          </cell>
          <cell r="X258">
            <v>0</v>
          </cell>
          <cell r="Y258">
            <v>0</v>
          </cell>
          <cell r="Z258">
            <v>0</v>
          </cell>
          <cell r="AA258">
            <v>0</v>
          </cell>
          <cell r="AB258">
            <v>0</v>
          </cell>
          <cell r="AC258">
            <v>0</v>
          </cell>
          <cell r="AD258">
            <v>900</v>
          </cell>
          <cell r="AE258">
            <v>900</v>
          </cell>
          <cell r="AF258">
            <v>0</v>
          </cell>
          <cell r="AG258">
            <v>0</v>
          </cell>
          <cell r="AH258">
            <v>0</v>
          </cell>
          <cell r="AI258">
            <v>0</v>
          </cell>
          <cell r="AJ258">
            <v>0</v>
          </cell>
          <cell r="AK258">
            <v>0</v>
          </cell>
          <cell r="AL258">
            <v>900</v>
          </cell>
          <cell r="AM258">
            <v>900</v>
          </cell>
          <cell r="AN258">
            <v>0</v>
          </cell>
          <cell r="AQ258">
            <v>0</v>
          </cell>
          <cell r="AR258">
            <v>0</v>
          </cell>
          <cell r="AS258">
            <v>0</v>
          </cell>
          <cell r="AU258" t="str">
            <v>UBND xã Mai Thủy</v>
          </cell>
          <cell r="AV258">
            <v>0</v>
          </cell>
        </row>
        <row r="259">
          <cell r="B259" t="str">
            <v>Nhà hiệu bộ, chức năng và khuôn viên Trường Tiểu học số 2 An Ninh</v>
          </cell>
          <cell r="C259">
            <v>0</v>
          </cell>
          <cell r="D259">
            <v>0</v>
          </cell>
          <cell r="E259">
            <v>0</v>
          </cell>
          <cell r="F259">
            <v>0</v>
          </cell>
          <cell r="G259" t="str">
            <v>Quảng Ninh</v>
          </cell>
          <cell r="H259">
            <v>2020</v>
          </cell>
          <cell r="I259">
            <v>0</v>
          </cell>
          <cell r="J259">
            <v>2022</v>
          </cell>
          <cell r="K259">
            <v>0</v>
          </cell>
          <cell r="L259">
            <v>0</v>
          </cell>
          <cell r="M259" t="str">
            <v>4197/QĐ-UBND ngày 30/10/2019</v>
          </cell>
          <cell r="N259">
            <v>5000</v>
          </cell>
          <cell r="O259">
            <v>0</v>
          </cell>
          <cell r="P259">
            <v>3000</v>
          </cell>
          <cell r="Q259">
            <v>0</v>
          </cell>
          <cell r="R259">
            <v>0</v>
          </cell>
          <cell r="S259">
            <v>0</v>
          </cell>
          <cell r="T259">
            <v>900</v>
          </cell>
          <cell r="U259">
            <v>0</v>
          </cell>
          <cell r="V259">
            <v>0</v>
          </cell>
          <cell r="W259">
            <v>0</v>
          </cell>
          <cell r="X259">
            <v>0</v>
          </cell>
          <cell r="Y259">
            <v>0</v>
          </cell>
          <cell r="Z259">
            <v>0</v>
          </cell>
          <cell r="AA259">
            <v>0</v>
          </cell>
          <cell r="AB259">
            <v>0</v>
          </cell>
          <cell r="AC259">
            <v>0</v>
          </cell>
          <cell r="AD259">
            <v>900</v>
          </cell>
          <cell r="AE259">
            <v>900</v>
          </cell>
          <cell r="AF259">
            <v>0</v>
          </cell>
          <cell r="AG259">
            <v>0</v>
          </cell>
          <cell r="AH259">
            <v>0</v>
          </cell>
          <cell r="AI259">
            <v>0</v>
          </cell>
          <cell r="AJ259">
            <v>0</v>
          </cell>
          <cell r="AK259">
            <v>0</v>
          </cell>
          <cell r="AL259">
            <v>900</v>
          </cell>
          <cell r="AM259">
            <v>900</v>
          </cell>
          <cell r="AN259">
            <v>0</v>
          </cell>
          <cell r="AQ259">
            <v>0</v>
          </cell>
          <cell r="AR259">
            <v>0</v>
          </cell>
          <cell r="AS259">
            <v>0</v>
          </cell>
          <cell r="AU259" t="str">
            <v>UBND huyện Quảng Ninh</v>
          </cell>
          <cell r="AV259">
            <v>0</v>
          </cell>
        </row>
        <row r="260">
          <cell r="B260" t="str">
            <v>Trường Mầm non xã Phong Thủy (khu vực Đại Phong)</v>
          </cell>
          <cell r="C260">
            <v>0</v>
          </cell>
          <cell r="D260">
            <v>0</v>
          </cell>
          <cell r="E260">
            <v>0</v>
          </cell>
          <cell r="F260">
            <v>0</v>
          </cell>
          <cell r="G260" t="str">
            <v>Lệ Thủy</v>
          </cell>
          <cell r="H260">
            <v>2020</v>
          </cell>
          <cell r="I260">
            <v>0</v>
          </cell>
          <cell r="J260">
            <v>2022</v>
          </cell>
          <cell r="K260">
            <v>0</v>
          </cell>
          <cell r="L260">
            <v>0</v>
          </cell>
          <cell r="M260" t="str">
            <v>4184/QĐ-UBND ngày 30/10/2019</v>
          </cell>
          <cell r="N260">
            <v>8500</v>
          </cell>
          <cell r="O260">
            <v>0</v>
          </cell>
          <cell r="P260">
            <v>4800</v>
          </cell>
          <cell r="Q260">
            <v>0</v>
          </cell>
          <cell r="R260">
            <v>0</v>
          </cell>
          <cell r="S260">
            <v>0</v>
          </cell>
          <cell r="T260">
            <v>1440</v>
          </cell>
          <cell r="U260">
            <v>0</v>
          </cell>
          <cell r="V260">
            <v>0</v>
          </cell>
          <cell r="W260">
            <v>0</v>
          </cell>
          <cell r="X260">
            <v>0</v>
          </cell>
          <cell r="Y260">
            <v>0</v>
          </cell>
          <cell r="Z260">
            <v>0</v>
          </cell>
          <cell r="AA260">
            <v>0</v>
          </cell>
          <cell r="AB260">
            <v>0</v>
          </cell>
          <cell r="AC260">
            <v>0</v>
          </cell>
          <cell r="AD260">
            <v>1440</v>
          </cell>
          <cell r="AE260">
            <v>1440</v>
          </cell>
          <cell r="AF260">
            <v>0</v>
          </cell>
          <cell r="AG260">
            <v>0</v>
          </cell>
          <cell r="AH260">
            <v>0</v>
          </cell>
          <cell r="AI260">
            <v>0</v>
          </cell>
          <cell r="AJ260">
            <v>0</v>
          </cell>
          <cell r="AK260">
            <v>0</v>
          </cell>
          <cell r="AL260">
            <v>1440</v>
          </cell>
          <cell r="AM260">
            <v>1440</v>
          </cell>
          <cell r="AN260">
            <v>0</v>
          </cell>
          <cell r="AQ260">
            <v>0</v>
          </cell>
          <cell r="AR260">
            <v>0</v>
          </cell>
          <cell r="AS260">
            <v>0</v>
          </cell>
          <cell r="AU260" t="str">
            <v>UBND xã Phong Thủy</v>
          </cell>
          <cell r="AV260">
            <v>0</v>
          </cell>
        </row>
        <row r="261">
          <cell r="B261" t="str">
            <v>Hệ thống thoát nước và sân đường nội bộ Trường THCS&amp;THPT Bắc Sơn, xã Thanh Hóa</v>
          </cell>
          <cell r="C261">
            <v>0</v>
          </cell>
          <cell r="D261">
            <v>0</v>
          </cell>
          <cell r="E261">
            <v>0</v>
          </cell>
          <cell r="F261">
            <v>0</v>
          </cell>
          <cell r="G261" t="str">
            <v>Tuyên Hóa</v>
          </cell>
          <cell r="H261">
            <v>2020</v>
          </cell>
          <cell r="I261">
            <v>0</v>
          </cell>
          <cell r="J261">
            <v>2022</v>
          </cell>
          <cell r="K261">
            <v>0</v>
          </cell>
          <cell r="L261">
            <v>0</v>
          </cell>
          <cell r="M261">
            <v>0</v>
          </cell>
          <cell r="N261">
            <v>4500</v>
          </cell>
          <cell r="O261">
            <v>0</v>
          </cell>
          <cell r="P261">
            <v>4500</v>
          </cell>
          <cell r="Q261">
            <v>0</v>
          </cell>
          <cell r="R261">
            <v>0</v>
          </cell>
          <cell r="S261">
            <v>0</v>
          </cell>
          <cell r="T261">
            <v>1350</v>
          </cell>
          <cell r="U261">
            <v>0</v>
          </cell>
          <cell r="V261">
            <v>0</v>
          </cell>
          <cell r="W261">
            <v>0</v>
          </cell>
          <cell r="X261">
            <v>0</v>
          </cell>
          <cell r="Y261">
            <v>0</v>
          </cell>
          <cell r="Z261">
            <v>0</v>
          </cell>
          <cell r="AA261">
            <v>0</v>
          </cell>
          <cell r="AB261">
            <v>0</v>
          </cell>
          <cell r="AC261">
            <v>0</v>
          </cell>
          <cell r="AD261">
            <v>1350</v>
          </cell>
          <cell r="AE261">
            <v>1350</v>
          </cell>
          <cell r="AF261">
            <v>0</v>
          </cell>
          <cell r="AG261">
            <v>0</v>
          </cell>
          <cell r="AH261">
            <v>0</v>
          </cell>
          <cell r="AI261">
            <v>0</v>
          </cell>
          <cell r="AJ261">
            <v>0</v>
          </cell>
          <cell r="AK261">
            <v>0</v>
          </cell>
          <cell r="AL261">
            <v>1350</v>
          </cell>
          <cell r="AM261">
            <v>1350</v>
          </cell>
          <cell r="AN261">
            <v>0</v>
          </cell>
          <cell r="AQ261">
            <v>0</v>
          </cell>
          <cell r="AR261">
            <v>0</v>
          </cell>
          <cell r="AS261">
            <v>0</v>
          </cell>
          <cell r="AU261" t="str">
            <v>Trường THCS&amp;THPT Bắc Sơn</v>
          </cell>
          <cell r="AV261">
            <v>0</v>
          </cell>
        </row>
        <row r="262">
          <cell r="B262" t="str">
            <v>Nhà đa năng trường THPT Lê Lợi</v>
          </cell>
          <cell r="C262">
            <v>0</v>
          </cell>
          <cell r="D262">
            <v>0</v>
          </cell>
          <cell r="E262">
            <v>0</v>
          </cell>
          <cell r="F262">
            <v>0</v>
          </cell>
          <cell r="G262" t="str">
            <v>Quảng Trạch</v>
          </cell>
          <cell r="H262">
            <v>2020</v>
          </cell>
          <cell r="I262">
            <v>0</v>
          </cell>
          <cell r="J262">
            <v>2022</v>
          </cell>
          <cell r="K262">
            <v>0</v>
          </cell>
          <cell r="L262">
            <v>0</v>
          </cell>
          <cell r="M262" t="str">
            <v>4139/QĐ-UBND ngày 30/10/2019</v>
          </cell>
          <cell r="N262">
            <v>5200</v>
          </cell>
          <cell r="O262">
            <v>0</v>
          </cell>
          <cell r="P262">
            <v>5200</v>
          </cell>
          <cell r="Q262">
            <v>0</v>
          </cell>
          <cell r="R262">
            <v>0</v>
          </cell>
          <cell r="S262">
            <v>0</v>
          </cell>
          <cell r="T262">
            <v>1560</v>
          </cell>
          <cell r="U262">
            <v>0</v>
          </cell>
          <cell r="V262">
            <v>0</v>
          </cell>
          <cell r="W262">
            <v>0</v>
          </cell>
          <cell r="X262">
            <v>0</v>
          </cell>
          <cell r="Y262">
            <v>0</v>
          </cell>
          <cell r="Z262">
            <v>0</v>
          </cell>
          <cell r="AA262">
            <v>0</v>
          </cell>
          <cell r="AB262">
            <v>0</v>
          </cell>
          <cell r="AC262">
            <v>0</v>
          </cell>
          <cell r="AD262">
            <v>1560</v>
          </cell>
          <cell r="AE262">
            <v>1560</v>
          </cell>
          <cell r="AF262">
            <v>0</v>
          </cell>
          <cell r="AG262">
            <v>0</v>
          </cell>
          <cell r="AH262">
            <v>0</v>
          </cell>
          <cell r="AI262">
            <v>0</v>
          </cell>
          <cell r="AJ262">
            <v>0</v>
          </cell>
          <cell r="AK262">
            <v>0</v>
          </cell>
          <cell r="AL262">
            <v>1560</v>
          </cell>
          <cell r="AM262">
            <v>1560</v>
          </cell>
          <cell r="AN262">
            <v>0</v>
          </cell>
          <cell r="AQ262">
            <v>0</v>
          </cell>
          <cell r="AR262">
            <v>0</v>
          </cell>
          <cell r="AS262">
            <v>0</v>
          </cell>
          <cell r="AU262" t="str">
            <v>Trường THPT Lê Lợi</v>
          </cell>
          <cell r="AV262">
            <v>0</v>
          </cell>
        </row>
        <row r="263">
          <cell r="B263" t="str">
            <v>Nhà lớp học 6 phòng 3 tầng, Trường Mầm non xã Cảnh Dương</v>
          </cell>
          <cell r="C263">
            <v>0</v>
          </cell>
          <cell r="D263">
            <v>0</v>
          </cell>
          <cell r="E263">
            <v>0</v>
          </cell>
          <cell r="F263">
            <v>0</v>
          </cell>
          <cell r="G263" t="str">
            <v>Quảng Trạch</v>
          </cell>
          <cell r="H263">
            <v>2020</v>
          </cell>
          <cell r="I263">
            <v>0</v>
          </cell>
          <cell r="J263">
            <v>2022</v>
          </cell>
          <cell r="K263">
            <v>0</v>
          </cell>
          <cell r="L263">
            <v>0</v>
          </cell>
          <cell r="M263" t="str">
            <v>4145/QĐ-UBND ngày 30/10/2019</v>
          </cell>
          <cell r="N263">
            <v>6500</v>
          </cell>
          <cell r="O263">
            <v>0</v>
          </cell>
          <cell r="P263">
            <v>3900</v>
          </cell>
          <cell r="Q263">
            <v>0</v>
          </cell>
          <cell r="R263">
            <v>0</v>
          </cell>
          <cell r="S263">
            <v>0</v>
          </cell>
          <cell r="T263">
            <v>1170</v>
          </cell>
          <cell r="U263">
            <v>0</v>
          </cell>
          <cell r="V263">
            <v>0</v>
          </cell>
          <cell r="W263">
            <v>0</v>
          </cell>
          <cell r="X263">
            <v>0</v>
          </cell>
          <cell r="Y263">
            <v>0</v>
          </cell>
          <cell r="Z263">
            <v>0</v>
          </cell>
          <cell r="AA263">
            <v>0</v>
          </cell>
          <cell r="AB263">
            <v>0</v>
          </cell>
          <cell r="AC263">
            <v>0</v>
          </cell>
          <cell r="AD263">
            <v>1170</v>
          </cell>
          <cell r="AE263">
            <v>1170</v>
          </cell>
          <cell r="AF263">
            <v>0</v>
          </cell>
          <cell r="AG263">
            <v>0</v>
          </cell>
          <cell r="AH263">
            <v>0</v>
          </cell>
          <cell r="AI263">
            <v>0</v>
          </cell>
          <cell r="AJ263">
            <v>0</v>
          </cell>
          <cell r="AK263">
            <v>0</v>
          </cell>
          <cell r="AL263">
            <v>1170</v>
          </cell>
          <cell r="AM263">
            <v>1170</v>
          </cell>
          <cell r="AN263">
            <v>0</v>
          </cell>
          <cell r="AQ263">
            <v>0</v>
          </cell>
          <cell r="AR263">
            <v>0</v>
          </cell>
          <cell r="AS263">
            <v>0</v>
          </cell>
          <cell r="AU263" t="str">
            <v>UBND xã Cảnh Dương</v>
          </cell>
          <cell r="AV263">
            <v>0</v>
          </cell>
        </row>
        <row r="264">
          <cell r="B264" t="str">
            <v>Cải tạo và nâng cấp Nhà giảng đường
A3 Trường Đại học Quảng Bình</v>
          </cell>
          <cell r="C264">
            <v>0</v>
          </cell>
          <cell r="D264">
            <v>0</v>
          </cell>
          <cell r="E264">
            <v>0</v>
          </cell>
          <cell r="F264">
            <v>0</v>
          </cell>
          <cell r="G264" t="str">
            <v>Đồng Hới</v>
          </cell>
          <cell r="H264">
            <v>2020</v>
          </cell>
          <cell r="I264">
            <v>0</v>
          </cell>
          <cell r="J264">
            <v>2022</v>
          </cell>
          <cell r="K264">
            <v>0</v>
          </cell>
          <cell r="L264">
            <v>0</v>
          </cell>
          <cell r="M264" t="str">
            <v>4104/QĐ-UBND ngày 29/10/2019</v>
          </cell>
          <cell r="N264">
            <v>5000</v>
          </cell>
          <cell r="O264">
            <v>0</v>
          </cell>
          <cell r="P264">
            <v>5000</v>
          </cell>
          <cell r="Q264">
            <v>0</v>
          </cell>
          <cell r="R264">
            <v>0</v>
          </cell>
          <cell r="S264">
            <v>0</v>
          </cell>
          <cell r="T264">
            <v>1500</v>
          </cell>
          <cell r="U264">
            <v>0</v>
          </cell>
          <cell r="V264">
            <v>0</v>
          </cell>
          <cell r="W264">
            <v>0</v>
          </cell>
          <cell r="X264">
            <v>0</v>
          </cell>
          <cell r="Y264">
            <v>0</v>
          </cell>
          <cell r="Z264">
            <v>0</v>
          </cell>
          <cell r="AA264">
            <v>0</v>
          </cell>
          <cell r="AB264">
            <v>0</v>
          </cell>
          <cell r="AC264">
            <v>0</v>
          </cell>
          <cell r="AD264">
            <v>1500</v>
          </cell>
          <cell r="AE264">
            <v>1500</v>
          </cell>
          <cell r="AF264">
            <v>0</v>
          </cell>
          <cell r="AG264">
            <v>0</v>
          </cell>
          <cell r="AH264">
            <v>0</v>
          </cell>
          <cell r="AI264">
            <v>0</v>
          </cell>
          <cell r="AJ264">
            <v>0</v>
          </cell>
          <cell r="AK264">
            <v>0</v>
          </cell>
          <cell r="AL264">
            <v>1500</v>
          </cell>
          <cell r="AM264">
            <v>1500</v>
          </cell>
          <cell r="AN264">
            <v>0</v>
          </cell>
          <cell r="AQ264">
            <v>0</v>
          </cell>
          <cell r="AR264">
            <v>0</v>
          </cell>
          <cell r="AS264">
            <v>0</v>
          </cell>
          <cell r="AU264" t="str">
            <v>Trường Đại học Quảng Bình</v>
          </cell>
          <cell r="AV264">
            <v>0</v>
          </cell>
        </row>
        <row r="265">
          <cell r="B265" t="str">
            <v>Nhà đa năng trường THPT Phan Đình Phùng</v>
          </cell>
          <cell r="C265">
            <v>0</v>
          </cell>
          <cell r="D265">
            <v>0</v>
          </cell>
          <cell r="E265">
            <v>0</v>
          </cell>
          <cell r="F265">
            <v>0</v>
          </cell>
          <cell r="G265" t="str">
            <v>Đồng Hới</v>
          </cell>
          <cell r="H265">
            <v>2020</v>
          </cell>
          <cell r="I265">
            <v>0</v>
          </cell>
          <cell r="J265">
            <v>2022</v>
          </cell>
          <cell r="K265">
            <v>0</v>
          </cell>
          <cell r="L265">
            <v>0</v>
          </cell>
          <cell r="M265" t="str">
            <v>4208/QĐ-UBND ngày 30/10/2019</v>
          </cell>
          <cell r="N265">
            <v>5700</v>
          </cell>
          <cell r="O265">
            <v>0</v>
          </cell>
          <cell r="P265">
            <v>5700</v>
          </cell>
          <cell r="Q265">
            <v>0</v>
          </cell>
          <cell r="R265">
            <v>0</v>
          </cell>
          <cell r="S265">
            <v>0</v>
          </cell>
          <cell r="T265">
            <v>1710</v>
          </cell>
          <cell r="U265">
            <v>0</v>
          </cell>
          <cell r="V265">
            <v>0</v>
          </cell>
          <cell r="W265">
            <v>0</v>
          </cell>
          <cell r="X265">
            <v>0</v>
          </cell>
          <cell r="Y265">
            <v>0</v>
          </cell>
          <cell r="Z265">
            <v>0</v>
          </cell>
          <cell r="AA265">
            <v>0</v>
          </cell>
          <cell r="AB265">
            <v>0</v>
          </cell>
          <cell r="AC265">
            <v>0</v>
          </cell>
          <cell r="AD265">
            <v>700</v>
          </cell>
          <cell r="AE265">
            <v>700</v>
          </cell>
          <cell r="AF265">
            <v>0</v>
          </cell>
          <cell r="AG265">
            <v>0</v>
          </cell>
          <cell r="AH265">
            <v>0</v>
          </cell>
          <cell r="AI265">
            <v>0</v>
          </cell>
          <cell r="AJ265">
            <v>0</v>
          </cell>
          <cell r="AK265">
            <v>0</v>
          </cell>
          <cell r="AL265">
            <v>700</v>
          </cell>
          <cell r="AM265">
            <v>700</v>
          </cell>
          <cell r="AN265">
            <v>0</v>
          </cell>
          <cell r="AQ265">
            <v>0</v>
          </cell>
          <cell r="AR265">
            <v>0</v>
          </cell>
          <cell r="AS265">
            <v>0</v>
          </cell>
          <cell r="AU265" t="str">
            <v>Trường THPT Phan Đình Phùng</v>
          </cell>
          <cell r="AV265">
            <v>0</v>
          </cell>
        </row>
        <row r="266">
          <cell r="B266" t="str">
            <v>Nhà lớp học 2 tầng 6 phòng trường tiểu học Quảng Minh A (điểm trường Minh Tiến)</v>
          </cell>
          <cell r="C266">
            <v>0</v>
          </cell>
          <cell r="D266">
            <v>0</v>
          </cell>
          <cell r="E266">
            <v>0</v>
          </cell>
          <cell r="F266">
            <v>0</v>
          </cell>
          <cell r="G266" t="str">
            <v>Ba Đồn</v>
          </cell>
          <cell r="H266">
            <v>2020</v>
          </cell>
          <cell r="I266">
            <v>0</v>
          </cell>
          <cell r="J266">
            <v>2022</v>
          </cell>
          <cell r="K266">
            <v>0</v>
          </cell>
          <cell r="L266">
            <v>0</v>
          </cell>
          <cell r="M266" t="str">
            <v>4205/QĐ-UBND ngày 30/10/2019</v>
          </cell>
          <cell r="N266">
            <v>4500</v>
          </cell>
          <cell r="O266">
            <v>0</v>
          </cell>
          <cell r="P266">
            <v>2700</v>
          </cell>
          <cell r="Q266">
            <v>0</v>
          </cell>
          <cell r="R266">
            <v>0</v>
          </cell>
          <cell r="S266">
            <v>0</v>
          </cell>
          <cell r="T266">
            <v>810</v>
          </cell>
          <cell r="U266">
            <v>0</v>
          </cell>
          <cell r="V266">
            <v>0</v>
          </cell>
          <cell r="W266">
            <v>0</v>
          </cell>
          <cell r="X266">
            <v>0</v>
          </cell>
          <cell r="Y266">
            <v>0</v>
          </cell>
          <cell r="Z266">
            <v>0</v>
          </cell>
          <cell r="AA266">
            <v>0</v>
          </cell>
          <cell r="AB266">
            <v>0</v>
          </cell>
          <cell r="AC266">
            <v>0</v>
          </cell>
          <cell r="AD266">
            <v>810</v>
          </cell>
          <cell r="AE266">
            <v>810</v>
          </cell>
          <cell r="AF266">
            <v>0</v>
          </cell>
          <cell r="AG266">
            <v>0</v>
          </cell>
          <cell r="AH266">
            <v>0</v>
          </cell>
          <cell r="AI266">
            <v>0</v>
          </cell>
          <cell r="AJ266">
            <v>0</v>
          </cell>
          <cell r="AK266">
            <v>0</v>
          </cell>
          <cell r="AL266">
            <v>0</v>
          </cell>
          <cell r="AM266">
            <v>0</v>
          </cell>
          <cell r="AN266">
            <v>0</v>
          </cell>
          <cell r="AQ266">
            <v>0</v>
          </cell>
          <cell r="AR266">
            <v>0</v>
          </cell>
          <cell r="AS266">
            <v>0</v>
          </cell>
          <cell r="AU266" t="str">
            <v>UBND xã Quảng Minh</v>
          </cell>
          <cell r="AV266">
            <v>0</v>
          </cell>
        </row>
        <row r="267">
          <cell r="B267" t="str">
            <v>Y tế</v>
          </cell>
          <cell r="C267">
            <v>0</v>
          </cell>
          <cell r="D267">
            <v>0</v>
          </cell>
          <cell r="E267">
            <v>0</v>
          </cell>
          <cell r="F267">
            <v>0</v>
          </cell>
          <cell r="G267">
            <v>0</v>
          </cell>
          <cell r="H267">
            <v>0</v>
          </cell>
          <cell r="I267">
            <v>0</v>
          </cell>
          <cell r="J267">
            <v>0</v>
          </cell>
          <cell r="K267">
            <v>0</v>
          </cell>
          <cell r="L267">
            <v>0</v>
          </cell>
          <cell r="M267">
            <v>0</v>
          </cell>
          <cell r="N267">
            <v>188745</v>
          </cell>
          <cell r="O267">
            <v>0</v>
          </cell>
          <cell r="P267">
            <v>138231</v>
          </cell>
          <cell r="Q267">
            <v>19931</v>
          </cell>
          <cell r="R267">
            <v>0</v>
          </cell>
          <cell r="S267">
            <v>9931</v>
          </cell>
          <cell r="T267">
            <v>47326</v>
          </cell>
          <cell r="U267">
            <v>36519.800000000003</v>
          </cell>
          <cell r="V267">
            <v>0</v>
          </cell>
          <cell r="W267">
            <v>16595.3</v>
          </cell>
          <cell r="X267">
            <v>0</v>
          </cell>
          <cell r="Y267">
            <v>0</v>
          </cell>
          <cell r="Z267">
            <v>0</v>
          </cell>
          <cell r="AA267">
            <v>38151</v>
          </cell>
          <cell r="AB267">
            <v>18220</v>
          </cell>
          <cell r="AC267">
            <v>28151</v>
          </cell>
          <cell r="AD267">
            <v>90256</v>
          </cell>
          <cell r="AE267">
            <v>61229.8</v>
          </cell>
          <cell r="AF267">
            <v>0</v>
          </cell>
          <cell r="AG267">
            <v>0</v>
          </cell>
          <cell r="AH267">
            <v>0</v>
          </cell>
          <cell r="AI267">
            <v>0</v>
          </cell>
          <cell r="AJ267">
            <v>0</v>
          </cell>
          <cell r="AK267">
            <v>0</v>
          </cell>
          <cell r="AL267">
            <v>0</v>
          </cell>
          <cell r="AM267">
            <v>0</v>
          </cell>
          <cell r="AN267">
            <v>0</v>
          </cell>
          <cell r="AQ267">
            <v>0</v>
          </cell>
          <cell r="AR267">
            <v>0</v>
          </cell>
          <cell r="AS267">
            <v>0</v>
          </cell>
          <cell r="AT267">
            <v>0</v>
          </cell>
          <cell r="AU267">
            <v>0</v>
          </cell>
        </row>
        <row r="268">
          <cell r="B268" t="str">
            <v>Dự án dự kiến hoàn thành 2018</v>
          </cell>
          <cell r="C268">
            <v>0</v>
          </cell>
          <cell r="D268">
            <v>0</v>
          </cell>
          <cell r="E268">
            <v>0</v>
          </cell>
          <cell r="F268">
            <v>0</v>
          </cell>
          <cell r="G268">
            <v>0</v>
          </cell>
          <cell r="H268">
            <v>0</v>
          </cell>
          <cell r="I268">
            <v>0</v>
          </cell>
          <cell r="J268">
            <v>0</v>
          </cell>
          <cell r="K268">
            <v>0</v>
          </cell>
          <cell r="L268">
            <v>0</v>
          </cell>
          <cell r="M268">
            <v>0</v>
          </cell>
          <cell r="N268">
            <v>40297</v>
          </cell>
          <cell r="O268">
            <v>0</v>
          </cell>
          <cell r="P268">
            <v>24894</v>
          </cell>
          <cell r="Q268">
            <v>16771</v>
          </cell>
          <cell r="R268">
            <v>0</v>
          </cell>
          <cell r="S268">
            <v>6771</v>
          </cell>
          <cell r="T268">
            <v>12049</v>
          </cell>
          <cell r="U268">
            <v>4403</v>
          </cell>
          <cell r="V268">
            <v>4403</v>
          </cell>
          <cell r="W268">
            <v>4403</v>
          </cell>
          <cell r="X268">
            <v>0</v>
          </cell>
          <cell r="Y268">
            <v>0</v>
          </cell>
          <cell r="Z268">
            <v>4403</v>
          </cell>
          <cell r="AA268">
            <v>21174</v>
          </cell>
          <cell r="AB268">
            <v>4403</v>
          </cell>
          <cell r="AC268">
            <v>11174</v>
          </cell>
          <cell r="AD268">
            <v>12049</v>
          </cell>
          <cell r="AE268">
            <v>0</v>
          </cell>
          <cell r="AF268">
            <v>0</v>
          </cell>
          <cell r="AG268">
            <v>0</v>
          </cell>
          <cell r="AH268">
            <v>0</v>
          </cell>
          <cell r="AI268">
            <v>0</v>
          </cell>
          <cell r="AJ268">
            <v>0</v>
          </cell>
          <cell r="AK268">
            <v>0</v>
          </cell>
          <cell r="AL268">
            <v>0</v>
          </cell>
          <cell r="AM268">
            <v>0</v>
          </cell>
          <cell r="AN268">
            <v>0</v>
          </cell>
          <cell r="AQ268">
            <v>0</v>
          </cell>
          <cell r="AR268">
            <v>0</v>
          </cell>
          <cell r="AS268">
            <v>0</v>
          </cell>
          <cell r="AT268">
            <v>0</v>
          </cell>
          <cell r="AU268">
            <v>0</v>
          </cell>
        </row>
        <row r="269">
          <cell r="B269" t="str">
            <v xml:space="preserve">Trung tâm chăm sóc phục hồi chức năng cho người tâm thần </v>
          </cell>
          <cell r="C269">
            <v>0</v>
          </cell>
          <cell r="D269">
            <v>0</v>
          </cell>
          <cell r="E269">
            <v>0</v>
          </cell>
          <cell r="F269">
            <v>0</v>
          </cell>
          <cell r="G269" t="str">
            <v>Đồng Hới</v>
          </cell>
          <cell r="H269">
            <v>2017</v>
          </cell>
          <cell r="I269">
            <v>0</v>
          </cell>
          <cell r="J269">
            <v>2018</v>
          </cell>
          <cell r="K269">
            <v>0</v>
          </cell>
          <cell r="L269">
            <v>0</v>
          </cell>
          <cell r="M269" t="str">
            <v>1881/QĐ-UBND ngày 29/5/2017</v>
          </cell>
          <cell r="N269">
            <v>7049</v>
          </cell>
          <cell r="O269">
            <v>0</v>
          </cell>
          <cell r="P269">
            <v>7049</v>
          </cell>
          <cell r="Q269">
            <v>4000</v>
          </cell>
          <cell r="R269">
            <v>0</v>
          </cell>
          <cell r="S269">
            <v>4000</v>
          </cell>
          <cell r="T269">
            <v>7049</v>
          </cell>
          <cell r="U269">
            <v>3049</v>
          </cell>
          <cell r="V269">
            <v>3049</v>
          </cell>
          <cell r="W269">
            <v>3049</v>
          </cell>
          <cell r="X269">
            <v>100</v>
          </cell>
          <cell r="Y269">
            <v>0</v>
          </cell>
          <cell r="Z269">
            <v>3049</v>
          </cell>
          <cell r="AA269">
            <v>7049</v>
          </cell>
          <cell r="AB269">
            <v>3049</v>
          </cell>
          <cell r="AC269">
            <v>7049</v>
          </cell>
          <cell r="AD269">
            <v>7049</v>
          </cell>
          <cell r="AE269">
            <v>0</v>
          </cell>
          <cell r="AF269">
            <v>0</v>
          </cell>
          <cell r="AG269">
            <v>0</v>
          </cell>
          <cell r="AH269">
            <v>0</v>
          </cell>
          <cell r="AI269">
            <v>0</v>
          </cell>
          <cell r="AJ269">
            <v>0</v>
          </cell>
          <cell r="AK269">
            <v>0</v>
          </cell>
          <cell r="AL269">
            <v>0</v>
          </cell>
          <cell r="AM269">
            <v>0</v>
          </cell>
          <cell r="AN269">
            <v>0</v>
          </cell>
          <cell r="AQ269">
            <v>0</v>
          </cell>
          <cell r="AR269">
            <v>0</v>
          </cell>
          <cell r="AS269">
            <v>0</v>
          </cell>
          <cell r="AT269" t="str">
            <v>NTM</v>
          </cell>
          <cell r="AU269">
            <v>0</v>
          </cell>
        </row>
        <row r="270">
          <cell r="B270" t="str">
            <v>XD mới Phòng khám đa khoa khu vực Sơn Trạch</v>
          </cell>
          <cell r="C270">
            <v>0</v>
          </cell>
          <cell r="D270">
            <v>0</v>
          </cell>
          <cell r="E270">
            <v>0</v>
          </cell>
          <cell r="F270">
            <v>0</v>
          </cell>
          <cell r="G270" t="str">
            <v>Bố Trạch</v>
          </cell>
          <cell r="H270">
            <v>2015</v>
          </cell>
          <cell r="I270">
            <v>0</v>
          </cell>
          <cell r="J270">
            <v>2018</v>
          </cell>
          <cell r="K270">
            <v>0</v>
          </cell>
          <cell r="L270">
            <v>0</v>
          </cell>
          <cell r="M270" t="str">
            <v>2724/QĐ-UBND, ngày 31/10/2013</v>
          </cell>
          <cell r="N270">
            <v>33248</v>
          </cell>
          <cell r="O270">
            <v>0</v>
          </cell>
          <cell r="P270">
            <v>17845</v>
          </cell>
          <cell r="Q270">
            <v>12771</v>
          </cell>
          <cell r="R270">
            <v>0</v>
          </cell>
          <cell r="S270">
            <v>2771</v>
          </cell>
          <cell r="T270">
            <v>5000</v>
          </cell>
          <cell r="U270">
            <v>1354</v>
          </cell>
          <cell r="V270">
            <v>1354</v>
          </cell>
          <cell r="W270">
            <v>1354</v>
          </cell>
          <cell r="X270">
            <v>100</v>
          </cell>
          <cell r="Y270">
            <v>0</v>
          </cell>
          <cell r="Z270">
            <v>1354</v>
          </cell>
          <cell r="AA270">
            <v>14125</v>
          </cell>
          <cell r="AB270">
            <v>1354</v>
          </cell>
          <cell r="AC270">
            <v>4125</v>
          </cell>
          <cell r="AD270">
            <v>5000</v>
          </cell>
          <cell r="AE270">
            <v>0</v>
          </cell>
          <cell r="AF270">
            <v>0</v>
          </cell>
          <cell r="AG270">
            <v>0</v>
          </cell>
          <cell r="AH270">
            <v>0</v>
          </cell>
          <cell r="AI270">
            <v>0</v>
          </cell>
          <cell r="AJ270">
            <v>0</v>
          </cell>
          <cell r="AK270">
            <v>0</v>
          </cell>
          <cell r="AL270">
            <v>0</v>
          </cell>
          <cell r="AM270">
            <v>0</v>
          </cell>
          <cell r="AN270">
            <v>0</v>
          </cell>
          <cell r="AQ270">
            <v>0</v>
          </cell>
          <cell r="AR270">
            <v>0</v>
          </cell>
          <cell r="AS270">
            <v>0</v>
          </cell>
          <cell r="AT270" t="str">
            <v>NTM</v>
          </cell>
          <cell r="AU270">
            <v>0</v>
          </cell>
        </row>
        <row r="271">
          <cell r="B271" t="str">
            <v>Dự án chuyển tiếp 2018</v>
          </cell>
          <cell r="C271">
            <v>0</v>
          </cell>
          <cell r="D271">
            <v>0</v>
          </cell>
          <cell r="E271">
            <v>0</v>
          </cell>
          <cell r="F271">
            <v>0</v>
          </cell>
          <cell r="G271">
            <v>0</v>
          </cell>
          <cell r="H271">
            <v>0</v>
          </cell>
          <cell r="I271">
            <v>0</v>
          </cell>
          <cell r="J271">
            <v>0</v>
          </cell>
          <cell r="K271">
            <v>0</v>
          </cell>
          <cell r="L271">
            <v>0</v>
          </cell>
          <cell r="M271">
            <v>0</v>
          </cell>
          <cell r="N271">
            <v>11675</v>
          </cell>
          <cell r="O271">
            <v>0</v>
          </cell>
          <cell r="P271">
            <v>11675</v>
          </cell>
          <cell r="Q271">
            <v>3000</v>
          </cell>
          <cell r="R271">
            <v>0</v>
          </cell>
          <cell r="S271">
            <v>3000</v>
          </cell>
          <cell r="T271">
            <v>10551</v>
          </cell>
          <cell r="U271">
            <v>7551</v>
          </cell>
          <cell r="V271">
            <v>3776</v>
          </cell>
          <cell r="W271">
            <v>3775.5</v>
          </cell>
          <cell r="X271">
            <v>0</v>
          </cell>
          <cell r="Y271">
            <v>1625</v>
          </cell>
          <cell r="Z271">
            <v>5401</v>
          </cell>
          <cell r="AA271">
            <v>8401</v>
          </cell>
          <cell r="AB271">
            <v>5401</v>
          </cell>
          <cell r="AC271">
            <v>8401</v>
          </cell>
          <cell r="AD271">
            <v>10551</v>
          </cell>
          <cell r="AE271">
            <v>2150</v>
          </cell>
          <cell r="AF271">
            <v>0</v>
          </cell>
          <cell r="AG271">
            <v>0</v>
          </cell>
          <cell r="AH271">
            <v>0</v>
          </cell>
          <cell r="AI271">
            <v>0</v>
          </cell>
          <cell r="AJ271">
            <v>0</v>
          </cell>
          <cell r="AK271">
            <v>0</v>
          </cell>
          <cell r="AL271">
            <v>0</v>
          </cell>
          <cell r="AM271">
            <v>0</v>
          </cell>
          <cell r="AN271">
            <v>0</v>
          </cell>
          <cell r="AQ271">
            <v>0</v>
          </cell>
          <cell r="AR271">
            <v>0</v>
          </cell>
          <cell r="AS271">
            <v>0</v>
          </cell>
          <cell r="AT271" t="str">
            <v>NTM</v>
          </cell>
          <cell r="AU271">
            <v>0</v>
          </cell>
        </row>
        <row r="272">
          <cell r="B272" t="str">
            <v>Hạ tầng kỹ thuật Bệnh viện Đa khoa huyện Quảng Ninh</v>
          </cell>
          <cell r="C272">
            <v>0</v>
          </cell>
          <cell r="D272">
            <v>0</v>
          </cell>
          <cell r="E272">
            <v>0</v>
          </cell>
          <cell r="F272">
            <v>0</v>
          </cell>
          <cell r="G272" t="str">
            <v>Quảng Ninh</v>
          </cell>
          <cell r="H272">
            <v>2017</v>
          </cell>
          <cell r="I272">
            <v>0</v>
          </cell>
          <cell r="J272">
            <v>2019</v>
          </cell>
          <cell r="K272">
            <v>0</v>
          </cell>
          <cell r="L272">
            <v>0</v>
          </cell>
          <cell r="M272" t="str">
            <v>528/QĐ-UBND, ngày 15/3/2011; 2017/QĐ-UBND ngày 21/8/2013; 2124/QĐ-UBND ngày 05/9/2013</v>
          </cell>
          <cell r="N272">
            <v>6612</v>
          </cell>
          <cell r="O272">
            <v>0</v>
          </cell>
          <cell r="P272">
            <v>6612</v>
          </cell>
          <cell r="Q272">
            <v>1650</v>
          </cell>
          <cell r="R272">
            <v>0</v>
          </cell>
          <cell r="S272">
            <v>1650</v>
          </cell>
          <cell r="T272">
            <v>5951</v>
          </cell>
          <cell r="U272">
            <v>4301</v>
          </cell>
          <cell r="V272">
            <v>2151</v>
          </cell>
          <cell r="W272">
            <v>2150.5</v>
          </cell>
          <cell r="X272">
            <v>50</v>
          </cell>
          <cell r="Y272">
            <v>0</v>
          </cell>
          <cell r="Z272">
            <v>2151</v>
          </cell>
          <cell r="AA272">
            <v>3801</v>
          </cell>
          <cell r="AB272">
            <v>2151</v>
          </cell>
          <cell r="AC272">
            <v>3801</v>
          </cell>
          <cell r="AD272">
            <v>5951</v>
          </cell>
          <cell r="AE272">
            <v>2150</v>
          </cell>
          <cell r="AF272">
            <v>2150</v>
          </cell>
          <cell r="AG272">
            <v>100</v>
          </cell>
          <cell r="AH272">
            <v>0</v>
          </cell>
          <cell r="AI272">
            <v>2150</v>
          </cell>
          <cell r="AJ272">
            <v>5951</v>
          </cell>
          <cell r="AK272">
            <v>5951</v>
          </cell>
          <cell r="AL272">
            <v>5951</v>
          </cell>
          <cell r="AM272">
            <v>0</v>
          </cell>
          <cell r="AN272">
            <v>0</v>
          </cell>
          <cell r="AQ272" t="str">
            <v>Võ Ninh</v>
          </cell>
          <cell r="AR272">
            <v>0</v>
          </cell>
          <cell r="AS272">
            <v>0</v>
          </cell>
          <cell r="AT272" t="str">
            <v>NTM</v>
          </cell>
          <cell r="AU272" t="str">
            <v>Bệnh viện Đa khoa huyện Quảng Ninh</v>
          </cell>
        </row>
        <row r="273">
          <cell r="B273" t="str">
            <v>Phòng khám bệnh và hạ tầng kỹ thuật Trung tâm Y tế dự phòng huyện Quảng Ninh</v>
          </cell>
          <cell r="C273">
            <v>0</v>
          </cell>
          <cell r="D273">
            <v>0</v>
          </cell>
          <cell r="E273">
            <v>0</v>
          </cell>
          <cell r="F273">
            <v>0</v>
          </cell>
          <cell r="G273" t="str">
            <v>Quảng Ninh</v>
          </cell>
          <cell r="H273">
            <v>2017</v>
          </cell>
          <cell r="I273">
            <v>0</v>
          </cell>
          <cell r="J273">
            <v>2019</v>
          </cell>
          <cell r="K273">
            <v>0</v>
          </cell>
          <cell r="L273">
            <v>0</v>
          </cell>
          <cell r="M273" t="str">
            <v>3386/QĐ-UBND
 ngày 27/10/2016</v>
          </cell>
          <cell r="N273">
            <v>5063</v>
          </cell>
          <cell r="O273">
            <v>0</v>
          </cell>
          <cell r="P273">
            <v>5063</v>
          </cell>
          <cell r="Q273">
            <v>1350</v>
          </cell>
          <cell r="R273">
            <v>0</v>
          </cell>
          <cell r="S273">
            <v>1350</v>
          </cell>
          <cell r="T273">
            <v>4600</v>
          </cell>
          <cell r="U273">
            <v>3250</v>
          </cell>
          <cell r="V273">
            <v>1625</v>
          </cell>
          <cell r="W273">
            <v>1625</v>
          </cell>
          <cell r="X273">
            <v>50</v>
          </cell>
          <cell r="Y273">
            <v>1625</v>
          </cell>
          <cell r="Z273">
            <v>3250</v>
          </cell>
          <cell r="AA273">
            <v>4600</v>
          </cell>
          <cell r="AB273">
            <v>3250</v>
          </cell>
          <cell r="AC273">
            <v>4600</v>
          </cell>
          <cell r="AD273">
            <v>4600</v>
          </cell>
          <cell r="AE273">
            <v>0</v>
          </cell>
          <cell r="AF273">
            <v>0</v>
          </cell>
          <cell r="AG273">
            <v>0</v>
          </cell>
          <cell r="AH273">
            <v>0</v>
          </cell>
          <cell r="AI273">
            <v>0</v>
          </cell>
          <cell r="AJ273">
            <v>0</v>
          </cell>
          <cell r="AK273">
            <v>0</v>
          </cell>
          <cell r="AL273">
            <v>0</v>
          </cell>
          <cell r="AM273">
            <v>0</v>
          </cell>
          <cell r="AN273">
            <v>0</v>
          </cell>
          <cell r="AQ273">
            <v>0</v>
          </cell>
          <cell r="AR273">
            <v>0</v>
          </cell>
          <cell r="AS273">
            <v>0</v>
          </cell>
          <cell r="AT273" t="str">
            <v>NTM</v>
          </cell>
        </row>
        <row r="274">
          <cell r="B274" t="str">
            <v>Dự án khởi công mới 2018</v>
          </cell>
          <cell r="C274">
            <v>0</v>
          </cell>
          <cell r="D274">
            <v>0</v>
          </cell>
          <cell r="E274">
            <v>0</v>
          </cell>
          <cell r="F274">
            <v>0</v>
          </cell>
          <cell r="G274">
            <v>0</v>
          </cell>
          <cell r="H274">
            <v>0</v>
          </cell>
          <cell r="I274">
            <v>0</v>
          </cell>
          <cell r="J274">
            <v>0</v>
          </cell>
          <cell r="K274">
            <v>0</v>
          </cell>
          <cell r="L274">
            <v>0</v>
          </cell>
          <cell r="M274">
            <v>0</v>
          </cell>
          <cell r="N274">
            <v>34391</v>
          </cell>
          <cell r="O274">
            <v>0</v>
          </cell>
          <cell r="P274">
            <v>27362</v>
          </cell>
          <cell r="Q274">
            <v>160</v>
          </cell>
          <cell r="R274">
            <v>0</v>
          </cell>
          <cell r="S274">
            <v>160</v>
          </cell>
          <cell r="T274">
            <v>24726</v>
          </cell>
          <cell r="U274">
            <v>24565.8</v>
          </cell>
          <cell r="V274">
            <v>8416</v>
          </cell>
          <cell r="W274">
            <v>8416.7999999999993</v>
          </cell>
          <cell r="X274">
            <v>0</v>
          </cell>
          <cell r="Y274">
            <v>0</v>
          </cell>
          <cell r="Z274">
            <v>8416</v>
          </cell>
          <cell r="AA274">
            <v>8576</v>
          </cell>
          <cell r="AB274">
            <v>8416</v>
          </cell>
          <cell r="AC274">
            <v>8576</v>
          </cell>
          <cell r="AD274">
            <v>24726</v>
          </cell>
          <cell r="AE274">
            <v>16149.8</v>
          </cell>
          <cell r="AF274">
            <v>0</v>
          </cell>
          <cell r="AG274">
            <v>0</v>
          </cell>
          <cell r="AH274">
            <v>0</v>
          </cell>
          <cell r="AI274">
            <v>0</v>
          </cell>
          <cell r="AJ274">
            <v>0</v>
          </cell>
          <cell r="AK274">
            <v>0</v>
          </cell>
          <cell r="AL274">
            <v>0</v>
          </cell>
          <cell r="AM274">
            <v>0</v>
          </cell>
          <cell r="AN274">
            <v>0</v>
          </cell>
          <cell r="AQ274">
            <v>0</v>
          </cell>
          <cell r="AR274">
            <v>0</v>
          </cell>
          <cell r="AS274">
            <v>0</v>
          </cell>
          <cell r="AT274" t="str">
            <v>NTM</v>
          </cell>
        </row>
        <row r="275">
          <cell r="B275" t="str">
            <v>Cải tạo, nâng cấp bệnh viện Y học cổ truyền tỉnh</v>
          </cell>
          <cell r="C275">
            <v>0</v>
          </cell>
          <cell r="D275">
            <v>0</v>
          </cell>
          <cell r="E275">
            <v>0</v>
          </cell>
          <cell r="F275">
            <v>0</v>
          </cell>
          <cell r="G275" t="str">
            <v>Đồng Hới</v>
          </cell>
          <cell r="H275">
            <v>2018</v>
          </cell>
          <cell r="I275">
            <v>0</v>
          </cell>
          <cell r="J275">
            <v>2020</v>
          </cell>
          <cell r="K275">
            <v>0</v>
          </cell>
          <cell r="L275">
            <v>0</v>
          </cell>
          <cell r="M275" t="str">
            <v>3867/QĐ-UBND ngày 30/10/2017</v>
          </cell>
          <cell r="N275">
            <v>4200</v>
          </cell>
          <cell r="O275">
            <v>0</v>
          </cell>
          <cell r="P275">
            <v>4200</v>
          </cell>
          <cell r="Q275">
            <v>40</v>
          </cell>
          <cell r="R275">
            <v>0</v>
          </cell>
          <cell r="S275">
            <v>40</v>
          </cell>
          <cell r="T275">
            <v>3780</v>
          </cell>
          <cell r="U275">
            <v>3740</v>
          </cell>
          <cell r="V275">
            <v>1122</v>
          </cell>
          <cell r="W275">
            <v>1122</v>
          </cell>
          <cell r="X275">
            <v>30</v>
          </cell>
          <cell r="Y275">
            <v>0</v>
          </cell>
          <cell r="Z275">
            <v>1122</v>
          </cell>
          <cell r="AA275">
            <v>1162</v>
          </cell>
          <cell r="AB275">
            <v>1122</v>
          </cell>
          <cell r="AC275">
            <v>1162</v>
          </cell>
          <cell r="AD275">
            <v>3780</v>
          </cell>
          <cell r="AE275">
            <v>2618</v>
          </cell>
          <cell r="AF275">
            <v>1309</v>
          </cell>
          <cell r="AG275">
            <v>50</v>
          </cell>
          <cell r="AH275">
            <v>0</v>
          </cell>
          <cell r="AI275">
            <v>1309</v>
          </cell>
          <cell r="AJ275">
            <v>2471</v>
          </cell>
          <cell r="AK275">
            <v>2471</v>
          </cell>
          <cell r="AL275">
            <v>3780</v>
          </cell>
          <cell r="AM275">
            <v>1309</v>
          </cell>
          <cell r="AN275" t="str">
            <v>Bổ sung số QĐ, cập nhật số KH 2018-2020 (trừ CBĐT)</v>
          </cell>
          <cell r="AQ275" t="str">
            <v>Nam Lý</v>
          </cell>
          <cell r="AR275">
            <v>0</v>
          </cell>
          <cell r="AS275">
            <v>0</v>
          </cell>
          <cell r="AT275">
            <v>0</v>
          </cell>
          <cell r="AU275" t="str">
            <v>Bệnh viện Y học cổ truyền tỉnh</v>
          </cell>
        </row>
        <row r="276">
          <cell r="B276" t="str">
            <v>Xây dựng nhà quản lý và hành chính Bệnh viện Đa khoa huyện Lệ Thủy</v>
          </cell>
          <cell r="C276">
            <v>0</v>
          </cell>
          <cell r="D276">
            <v>0</v>
          </cell>
          <cell r="E276">
            <v>0</v>
          </cell>
          <cell r="F276">
            <v>0</v>
          </cell>
          <cell r="G276" t="str">
            <v>Lệ Thủy</v>
          </cell>
          <cell r="H276">
            <v>2018</v>
          </cell>
          <cell r="I276">
            <v>0</v>
          </cell>
          <cell r="J276">
            <v>2020</v>
          </cell>
          <cell r="K276">
            <v>0</v>
          </cell>
          <cell r="L276">
            <v>0</v>
          </cell>
          <cell r="M276" t="str">
            <v>3954/QĐ-UBND ngày 31/10/2017</v>
          </cell>
          <cell r="N276">
            <v>5000</v>
          </cell>
          <cell r="O276">
            <v>0</v>
          </cell>
          <cell r="P276">
            <v>5000</v>
          </cell>
          <cell r="Q276">
            <v>60</v>
          </cell>
          <cell r="R276">
            <v>0</v>
          </cell>
          <cell r="S276">
            <v>60</v>
          </cell>
          <cell r="T276">
            <v>4500</v>
          </cell>
          <cell r="U276">
            <v>4440</v>
          </cell>
          <cell r="V276">
            <v>1332</v>
          </cell>
          <cell r="W276">
            <v>1332</v>
          </cell>
          <cell r="X276">
            <v>30</v>
          </cell>
          <cell r="Y276">
            <v>0</v>
          </cell>
          <cell r="Z276">
            <v>1332</v>
          </cell>
          <cell r="AA276">
            <v>1392</v>
          </cell>
          <cell r="AB276">
            <v>1332</v>
          </cell>
          <cell r="AC276">
            <v>1392</v>
          </cell>
          <cell r="AD276">
            <v>4500</v>
          </cell>
          <cell r="AE276">
            <v>3108</v>
          </cell>
          <cell r="AF276">
            <v>1554</v>
          </cell>
          <cell r="AG276">
            <v>50</v>
          </cell>
          <cell r="AH276">
            <v>0</v>
          </cell>
          <cell r="AI276">
            <v>1554</v>
          </cell>
          <cell r="AJ276">
            <v>2946</v>
          </cell>
          <cell r="AK276">
            <v>2946</v>
          </cell>
          <cell r="AL276">
            <v>4500</v>
          </cell>
          <cell r="AM276">
            <v>1554</v>
          </cell>
          <cell r="AN276">
            <v>0</v>
          </cell>
          <cell r="AO276" t="str">
            <v>A Hiếu VX cung cấp, trong QLVB chưa có</v>
          </cell>
          <cell r="AQ276" t="str">
            <v>Kiến Giang</v>
          </cell>
          <cell r="AR276">
            <v>0</v>
          </cell>
          <cell r="AS276">
            <v>0</v>
          </cell>
          <cell r="AT276">
            <v>0</v>
          </cell>
          <cell r="AU276" t="str">
            <v>Bệnh viện Đa khoa huyện Lệ Thủy</v>
          </cell>
        </row>
        <row r="277">
          <cell r="B277" t="str">
            <v>Trạm Y tế xã Quảng Châu cũ</v>
          </cell>
          <cell r="C277">
            <v>0</v>
          </cell>
          <cell r="D277">
            <v>0</v>
          </cell>
          <cell r="E277">
            <v>0</v>
          </cell>
          <cell r="F277">
            <v>0</v>
          </cell>
          <cell r="G277" t="str">
            <v>Quảng Trạch</v>
          </cell>
          <cell r="H277">
            <v>2018</v>
          </cell>
          <cell r="I277">
            <v>0</v>
          </cell>
          <cell r="J277">
            <v>2020</v>
          </cell>
          <cell r="K277">
            <v>0</v>
          </cell>
          <cell r="L277">
            <v>0</v>
          </cell>
          <cell r="M277">
            <v>0</v>
          </cell>
          <cell r="N277">
            <v>0</v>
          </cell>
          <cell r="O277">
            <v>0</v>
          </cell>
          <cell r="P277">
            <v>0</v>
          </cell>
          <cell r="Q277">
            <v>0</v>
          </cell>
          <cell r="R277">
            <v>0</v>
          </cell>
          <cell r="S277">
            <v>0</v>
          </cell>
          <cell r="T277">
            <v>0</v>
          </cell>
          <cell r="U277">
            <v>0</v>
          </cell>
          <cell r="V277" t="e">
            <v>#N/A</v>
          </cell>
          <cell r="W277" t="e">
            <v>#N/A</v>
          </cell>
          <cell r="X277" t="e">
            <v>#N/A</v>
          </cell>
          <cell r="Y277">
            <v>0</v>
          </cell>
          <cell r="Z277" t="e">
            <v>#N/A</v>
          </cell>
          <cell r="AA277" t="e">
            <v>#N/A</v>
          </cell>
          <cell r="AB277" t="e">
            <v>#N/A</v>
          </cell>
          <cell r="AC277" t="e">
            <v>#N/A</v>
          </cell>
          <cell r="AD277">
            <v>0</v>
          </cell>
          <cell r="AE277" t="e">
            <v>#N/A</v>
          </cell>
          <cell r="AF277" t="e">
            <v>#N/A</v>
          </cell>
          <cell r="AG277" t="e">
            <v>#N/A</v>
          </cell>
          <cell r="AH277">
            <v>0</v>
          </cell>
          <cell r="AI277" t="e">
            <v>#N/A</v>
          </cell>
          <cell r="AJ277" t="e">
            <v>#N/A</v>
          </cell>
          <cell r="AK277" t="e">
            <v>#N/A</v>
          </cell>
          <cell r="AL277">
            <v>0</v>
          </cell>
          <cell r="AM277" t="e">
            <v>#N/A</v>
          </cell>
          <cell r="AN277" t="str">
            <v>Chưa nộp lại CTĐT 40/60</v>
          </cell>
          <cell r="AQ277">
            <v>0</v>
          </cell>
          <cell r="AR277">
            <v>0</v>
          </cell>
          <cell r="AS277">
            <v>0</v>
          </cell>
          <cell r="AT277" t="str">
            <v>NTM</v>
          </cell>
        </row>
        <row r="278">
          <cell r="B278" t="str">
            <v>Nhà điều trị bệnh nhân Bệnh viện đa khoa huyện Bố Trạch</v>
          </cell>
          <cell r="C278">
            <v>0</v>
          </cell>
          <cell r="D278">
            <v>0</v>
          </cell>
          <cell r="E278">
            <v>0</v>
          </cell>
          <cell r="F278">
            <v>0</v>
          </cell>
          <cell r="G278" t="str">
            <v>Bố Trạch</v>
          </cell>
          <cell r="H278">
            <v>2018</v>
          </cell>
          <cell r="I278">
            <v>0</v>
          </cell>
          <cell r="J278">
            <v>2020</v>
          </cell>
          <cell r="K278">
            <v>0</v>
          </cell>
          <cell r="L278">
            <v>0</v>
          </cell>
          <cell r="M278" t="str">
            <v>3949/QĐ-UBND ngày 31/10/2017</v>
          </cell>
          <cell r="N278">
            <v>5500</v>
          </cell>
          <cell r="O278">
            <v>0</v>
          </cell>
          <cell r="P278">
            <v>5500</v>
          </cell>
          <cell r="Q278">
            <v>60</v>
          </cell>
          <cell r="R278">
            <v>0</v>
          </cell>
          <cell r="S278">
            <v>60</v>
          </cell>
          <cell r="T278">
            <v>4950</v>
          </cell>
          <cell r="U278">
            <v>4890</v>
          </cell>
          <cell r="V278">
            <v>1467</v>
          </cell>
          <cell r="W278">
            <v>1467</v>
          </cell>
          <cell r="X278">
            <v>30</v>
          </cell>
          <cell r="Y278">
            <v>0</v>
          </cell>
          <cell r="Z278">
            <v>1467</v>
          </cell>
          <cell r="AA278">
            <v>1527</v>
          </cell>
          <cell r="AB278">
            <v>1467</v>
          </cell>
          <cell r="AC278">
            <v>1527</v>
          </cell>
          <cell r="AD278">
            <v>4950</v>
          </cell>
          <cell r="AE278">
            <v>3423</v>
          </cell>
          <cell r="AF278">
            <v>1712</v>
          </cell>
          <cell r="AG278">
            <v>50.014607069821793</v>
          </cell>
          <cell r="AH278">
            <v>0</v>
          </cell>
          <cell r="AI278">
            <v>1712</v>
          </cell>
          <cell r="AJ278">
            <v>3239</v>
          </cell>
          <cell r="AK278">
            <v>3239</v>
          </cell>
          <cell r="AL278">
            <v>4950</v>
          </cell>
          <cell r="AM278">
            <v>1711</v>
          </cell>
          <cell r="AN278" t="str">
            <v>Bổ sung số QĐ, cập nhật số KH 2018-2020 (trừ CBĐT)</v>
          </cell>
          <cell r="AQ278" t="str">
            <v>Hoàn Lão</v>
          </cell>
          <cell r="AR278">
            <v>0</v>
          </cell>
          <cell r="AS278">
            <v>0</v>
          </cell>
          <cell r="AT278">
            <v>0</v>
          </cell>
          <cell r="AU278" t="str">
            <v>Bệnh viện đa khoa huyện Bố Trạch</v>
          </cell>
        </row>
        <row r="279">
          <cell r="B279" t="str">
            <v>Cải tạo, sửa chữa Phòng khám đa khoa khu vực Hóa Tiến</v>
          </cell>
          <cell r="C279">
            <v>0</v>
          </cell>
          <cell r="D279">
            <v>0</v>
          </cell>
          <cell r="E279">
            <v>0</v>
          </cell>
          <cell r="F279">
            <v>0</v>
          </cell>
          <cell r="G279" t="str">
            <v>Minh Hóa</v>
          </cell>
          <cell r="H279">
            <v>2018</v>
          </cell>
          <cell r="I279">
            <v>0</v>
          </cell>
          <cell r="J279">
            <v>2020</v>
          </cell>
          <cell r="K279">
            <v>0</v>
          </cell>
          <cell r="L279">
            <v>0</v>
          </cell>
          <cell r="M279" t="str">
            <v>3785/QĐ-UBND ngày 25/10/2017</v>
          </cell>
          <cell r="N279">
            <v>1662</v>
          </cell>
          <cell r="O279">
            <v>0</v>
          </cell>
          <cell r="P279">
            <v>1662</v>
          </cell>
          <cell r="Q279">
            <v>0</v>
          </cell>
          <cell r="R279">
            <v>0</v>
          </cell>
          <cell r="S279">
            <v>0</v>
          </cell>
          <cell r="T279">
            <v>1496</v>
          </cell>
          <cell r="U279">
            <v>1495.8</v>
          </cell>
          <cell r="V279">
            <v>1495</v>
          </cell>
          <cell r="W279">
            <v>1495.8</v>
          </cell>
          <cell r="X279">
            <v>100</v>
          </cell>
          <cell r="Y279">
            <v>0</v>
          </cell>
          <cell r="Z279">
            <v>1495</v>
          </cell>
          <cell r="AA279">
            <v>1495</v>
          </cell>
          <cell r="AB279">
            <v>1495</v>
          </cell>
          <cell r="AC279">
            <v>1495</v>
          </cell>
          <cell r="AD279">
            <v>1496</v>
          </cell>
          <cell r="AE279">
            <v>0.79999999999995453</v>
          </cell>
          <cell r="AF279">
            <v>0</v>
          </cell>
          <cell r="AG279">
            <v>0</v>
          </cell>
          <cell r="AH279">
            <v>0</v>
          </cell>
          <cell r="AI279">
            <v>0</v>
          </cell>
          <cell r="AJ279">
            <v>0</v>
          </cell>
          <cell r="AK279">
            <v>0</v>
          </cell>
          <cell r="AL279">
            <v>0</v>
          </cell>
          <cell r="AM279">
            <v>0</v>
          </cell>
          <cell r="AN279">
            <v>0</v>
          </cell>
          <cell r="AQ279">
            <v>0</v>
          </cell>
          <cell r="AR279">
            <v>0</v>
          </cell>
          <cell r="AS279">
            <v>0</v>
          </cell>
          <cell r="AT279">
            <v>0</v>
          </cell>
        </row>
        <row r="280">
          <cell r="B280" t="str">
            <v>Khối nhà điều trị người bệnh nội trú- Bệnh viện đa khoa khu vực Bắc Quảng Bình</v>
          </cell>
          <cell r="C280">
            <v>0</v>
          </cell>
          <cell r="D280">
            <v>0</v>
          </cell>
          <cell r="E280">
            <v>0</v>
          </cell>
          <cell r="F280">
            <v>0</v>
          </cell>
          <cell r="G280" t="str">
            <v>Ba Đồn</v>
          </cell>
          <cell r="H280">
            <v>2018</v>
          </cell>
          <cell r="I280">
            <v>0</v>
          </cell>
          <cell r="J280">
            <v>2020</v>
          </cell>
          <cell r="K280">
            <v>0</v>
          </cell>
          <cell r="L280">
            <v>0</v>
          </cell>
          <cell r="M280" t="str">
            <v>3445/QĐ-UBND ngày 28/10/52016</v>
          </cell>
          <cell r="N280">
            <v>18029</v>
          </cell>
          <cell r="O280">
            <v>0</v>
          </cell>
          <cell r="P280">
            <v>11000</v>
          </cell>
          <cell r="Q280">
            <v>0</v>
          </cell>
          <cell r="R280">
            <v>0</v>
          </cell>
          <cell r="S280">
            <v>0</v>
          </cell>
          <cell r="T280">
            <v>10000</v>
          </cell>
          <cell r="U280">
            <v>10000</v>
          </cell>
          <cell r="V280">
            <v>3000</v>
          </cell>
          <cell r="W280">
            <v>3000</v>
          </cell>
          <cell r="X280">
            <v>30</v>
          </cell>
          <cell r="Y280">
            <v>0</v>
          </cell>
          <cell r="Z280">
            <v>3000</v>
          </cell>
          <cell r="AA280">
            <v>3000</v>
          </cell>
          <cell r="AB280">
            <v>3000</v>
          </cell>
          <cell r="AC280">
            <v>3000</v>
          </cell>
          <cell r="AD280">
            <v>10000</v>
          </cell>
          <cell r="AE280">
            <v>7000</v>
          </cell>
          <cell r="AF280">
            <v>3500</v>
          </cell>
          <cell r="AG280">
            <v>50</v>
          </cell>
          <cell r="AH280">
            <v>0</v>
          </cell>
          <cell r="AI280">
            <v>3500</v>
          </cell>
          <cell r="AJ280">
            <v>6500</v>
          </cell>
          <cell r="AK280">
            <v>6500</v>
          </cell>
          <cell r="AL280">
            <v>10000</v>
          </cell>
          <cell r="AM280">
            <v>3500</v>
          </cell>
          <cell r="AN280" t="str">
            <v>Bổ sung số QĐ, cập nhật số KH 2018-2020 (trừ CBĐT)</v>
          </cell>
          <cell r="AQ280" t="str">
            <v>Quảng Thọ</v>
          </cell>
          <cell r="AR280">
            <v>0</v>
          </cell>
          <cell r="AS280">
            <v>0</v>
          </cell>
          <cell r="AT280">
            <v>0</v>
          </cell>
          <cell r="AU280" t="str">
            <v>Bệnh viện đa khoa khu vực Bắc Quảng Bình</v>
          </cell>
        </row>
        <row r="281">
          <cell r="B281" t="str">
            <v>Dự án khởi công mới năm 2019</v>
          </cell>
          <cell r="C281">
            <v>0</v>
          </cell>
          <cell r="D281">
            <v>0</v>
          </cell>
          <cell r="E281">
            <v>0</v>
          </cell>
          <cell r="F281">
            <v>0</v>
          </cell>
          <cell r="G281">
            <v>0</v>
          </cell>
          <cell r="H281">
            <v>0</v>
          </cell>
          <cell r="I281">
            <v>0</v>
          </cell>
          <cell r="J281">
            <v>0</v>
          </cell>
          <cell r="K281">
            <v>0</v>
          </cell>
          <cell r="L281">
            <v>0</v>
          </cell>
          <cell r="M281">
            <v>0</v>
          </cell>
          <cell r="N281">
            <v>58382</v>
          </cell>
          <cell r="O281">
            <v>0</v>
          </cell>
          <cell r="P281">
            <v>46800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34680</v>
          </cell>
          <cell r="AE281">
            <v>34680</v>
          </cell>
          <cell r="AF281">
            <v>0</v>
          </cell>
          <cell r="AG281">
            <v>0</v>
          </cell>
          <cell r="AH281">
            <v>0</v>
          </cell>
          <cell r="AI281">
            <v>0</v>
          </cell>
          <cell r="AJ281">
            <v>0</v>
          </cell>
          <cell r="AK281">
            <v>0</v>
          </cell>
          <cell r="AL281">
            <v>0</v>
          </cell>
          <cell r="AM281">
            <v>0</v>
          </cell>
          <cell r="AN281">
            <v>0</v>
          </cell>
          <cell r="AQ281">
            <v>0</v>
          </cell>
          <cell r="AR281">
            <v>0</v>
          </cell>
          <cell r="AS281">
            <v>0</v>
          </cell>
          <cell r="AT281">
            <v>0</v>
          </cell>
          <cell r="AU281">
            <v>0</v>
          </cell>
          <cell r="AV281">
            <v>0</v>
          </cell>
        </row>
        <row r="282">
          <cell r="B282" t="str">
            <v>Các dự án trong KH trung hạn đã cân đối nguồn</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Q282">
            <v>0</v>
          </cell>
          <cell r="AR282">
            <v>0</v>
          </cell>
          <cell r="AS282">
            <v>0</v>
          </cell>
          <cell r="AT282">
            <v>0</v>
          </cell>
          <cell r="AU282">
            <v>0</v>
          </cell>
          <cell r="AV282">
            <v>0</v>
          </cell>
        </row>
        <row r="283">
          <cell r="B283" t="str">
            <v>Trạm Y tế phường Quảng Phúc</v>
          </cell>
          <cell r="C283">
            <v>0</v>
          </cell>
          <cell r="D283">
            <v>0</v>
          </cell>
          <cell r="E283">
            <v>0</v>
          </cell>
          <cell r="F283">
            <v>0</v>
          </cell>
          <cell r="G283" t="str">
            <v>Ba Đồn</v>
          </cell>
          <cell r="H283">
            <v>2018</v>
          </cell>
          <cell r="I283">
            <v>0</v>
          </cell>
          <cell r="J283">
            <v>2020</v>
          </cell>
          <cell r="K283">
            <v>0</v>
          </cell>
          <cell r="L283">
            <v>0</v>
          </cell>
          <cell r="M283" t="str">
            <v>3970a/QĐ-UBND ngày 31/10/2017</v>
          </cell>
          <cell r="N283">
            <v>3982</v>
          </cell>
          <cell r="O283">
            <v>0</v>
          </cell>
          <cell r="P283">
            <v>3000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3000</v>
          </cell>
          <cell r="AE283">
            <v>3000</v>
          </cell>
          <cell r="AF283">
            <v>1500</v>
          </cell>
          <cell r="AG283">
            <v>50</v>
          </cell>
          <cell r="AH283">
            <v>0</v>
          </cell>
          <cell r="AI283">
            <v>1500</v>
          </cell>
          <cell r="AJ283">
            <v>1500</v>
          </cell>
          <cell r="AK283">
            <v>1500</v>
          </cell>
          <cell r="AL283">
            <v>3000</v>
          </cell>
          <cell r="AM283">
            <v>1500</v>
          </cell>
          <cell r="AN283" t="str">
            <v>Năm 2018 đã bố trí ngân sách phường, điều chỉnh tăng trung hạn từ 500 lên 3 tỷ</v>
          </cell>
          <cell r="AQ283" t="str">
            <v>Quảng Phúc</v>
          </cell>
          <cell r="AR283">
            <v>0</v>
          </cell>
          <cell r="AS283">
            <v>0</v>
          </cell>
          <cell r="AT283">
            <v>0</v>
          </cell>
          <cell r="AU283" t="str">
            <v>UBND phường
Quảng Phúc</v>
          </cell>
          <cell r="AV283" t="str">
            <v>Có trong KH
trung hạn</v>
          </cell>
        </row>
        <row r="284">
          <cell r="B284" t="str">
            <v>Bệnh viện Đa khoa Tuyên Hóa</v>
          </cell>
          <cell r="C284">
            <v>0</v>
          </cell>
          <cell r="D284">
            <v>0</v>
          </cell>
          <cell r="E284">
            <v>0</v>
          </cell>
          <cell r="F284">
            <v>0</v>
          </cell>
          <cell r="G284" t="str">
            <v>Tuyên Hóa</v>
          </cell>
          <cell r="H284">
            <v>2019</v>
          </cell>
          <cell r="I284">
            <v>0</v>
          </cell>
          <cell r="J284">
            <v>2021</v>
          </cell>
          <cell r="K284">
            <v>0</v>
          </cell>
          <cell r="L284">
            <v>0</v>
          </cell>
          <cell r="M284" t="str">
            <v>3858/QĐ-UBND ngày 31/10/2018</v>
          </cell>
          <cell r="N284">
            <v>5000</v>
          </cell>
          <cell r="O284">
            <v>0</v>
          </cell>
          <cell r="P284">
            <v>5000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3000</v>
          </cell>
          <cell r="AE284">
            <v>3000</v>
          </cell>
          <cell r="AF284">
            <v>1500</v>
          </cell>
          <cell r="AG284">
            <v>50</v>
          </cell>
          <cell r="AH284">
            <v>0</v>
          </cell>
          <cell r="AI284">
            <v>1500</v>
          </cell>
          <cell r="AJ284">
            <v>1500</v>
          </cell>
          <cell r="AK284">
            <v>1500</v>
          </cell>
          <cell r="AL284">
            <v>3000</v>
          </cell>
          <cell r="AM284">
            <v>1500</v>
          </cell>
          <cell r="AN284">
            <v>0</v>
          </cell>
          <cell r="AQ284" t="str">
            <v>Đồng Lê</v>
          </cell>
          <cell r="AR284">
            <v>0</v>
          </cell>
          <cell r="AS284">
            <v>0</v>
          </cell>
          <cell r="AU284" t="str">
            <v>Bệnh viện Đa khoa Tuyên Hóa</v>
          </cell>
          <cell r="AV284" t="str">
            <v>Có trong KH
trung hạn</v>
          </cell>
        </row>
        <row r="285">
          <cell r="B285" t="str">
            <v>Trạm y tế xã Quảng Châu</v>
          </cell>
          <cell r="C285">
            <v>0</v>
          </cell>
          <cell r="D285">
            <v>0</v>
          </cell>
          <cell r="E285">
            <v>0</v>
          </cell>
          <cell r="F285">
            <v>0</v>
          </cell>
          <cell r="G285" t="str">
            <v>Quảng Trạch</v>
          </cell>
          <cell r="H285">
            <v>2019</v>
          </cell>
          <cell r="I285">
            <v>0</v>
          </cell>
          <cell r="J285">
            <v>2021</v>
          </cell>
          <cell r="K285">
            <v>0</v>
          </cell>
          <cell r="L285">
            <v>0</v>
          </cell>
          <cell r="M285" t="str">
            <v>3803/QĐ-UBND ngày 31/10/2018</v>
          </cell>
          <cell r="N285">
            <v>3000</v>
          </cell>
          <cell r="O285">
            <v>0</v>
          </cell>
          <cell r="P285">
            <v>1800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1800</v>
          </cell>
          <cell r="AE285">
            <v>1800</v>
          </cell>
          <cell r="AF285">
            <v>900</v>
          </cell>
          <cell r="AG285">
            <v>50</v>
          </cell>
          <cell r="AH285">
            <v>0</v>
          </cell>
          <cell r="AI285">
            <v>900</v>
          </cell>
          <cell r="AJ285">
            <v>900</v>
          </cell>
          <cell r="AK285">
            <v>900</v>
          </cell>
          <cell r="AL285">
            <v>1800</v>
          </cell>
          <cell r="AM285">
            <v>900</v>
          </cell>
          <cell r="AN285">
            <v>0</v>
          </cell>
          <cell r="AQ285" t="str">
            <v>Quảng Châu</v>
          </cell>
          <cell r="AR285">
            <v>0</v>
          </cell>
          <cell r="AS285" t="str">
            <v>xã 135</v>
          </cell>
          <cell r="AT285" t="str">
            <v>NTM</v>
          </cell>
          <cell r="AU285" t="str">
            <v>UBND xã Quảng Châu</v>
          </cell>
          <cell r="AV285" t="str">
            <v>Có trong KH
trung hạn</v>
          </cell>
        </row>
        <row r="286">
          <cell r="B286" t="str">
            <v>Trạm  Y tế phường Quảng Long</v>
          </cell>
          <cell r="C286">
            <v>0</v>
          </cell>
          <cell r="D286">
            <v>0</v>
          </cell>
          <cell r="E286">
            <v>0</v>
          </cell>
          <cell r="F286">
            <v>0</v>
          </cell>
          <cell r="G286" t="str">
            <v>Ba Đồn</v>
          </cell>
          <cell r="H286">
            <v>2019</v>
          </cell>
          <cell r="I286">
            <v>0</v>
          </cell>
          <cell r="J286">
            <v>2021</v>
          </cell>
          <cell r="K286">
            <v>0</v>
          </cell>
          <cell r="L286">
            <v>0</v>
          </cell>
          <cell r="M286" t="str">
            <v>3776/QĐ-UBND ngày 31/10/2018</v>
          </cell>
          <cell r="N286">
            <v>3000</v>
          </cell>
          <cell r="O286">
            <v>0</v>
          </cell>
          <cell r="P286">
            <v>3000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1800</v>
          </cell>
          <cell r="AE286">
            <v>1800</v>
          </cell>
          <cell r="AF286">
            <v>900</v>
          </cell>
          <cell r="AG286">
            <v>50</v>
          </cell>
          <cell r="AH286">
            <v>0</v>
          </cell>
          <cell r="AI286">
            <v>900</v>
          </cell>
          <cell r="AJ286">
            <v>900</v>
          </cell>
          <cell r="AK286">
            <v>900</v>
          </cell>
          <cell r="AL286">
            <v>1800</v>
          </cell>
          <cell r="AM286">
            <v>900</v>
          </cell>
          <cell r="AN286">
            <v>0</v>
          </cell>
          <cell r="AQ286" t="str">
            <v>Quảng Long</v>
          </cell>
          <cell r="AR286">
            <v>0</v>
          </cell>
          <cell r="AS286">
            <v>0</v>
          </cell>
          <cell r="AU286" t="str">
            <v>UBND phường
Quảng Long</v>
          </cell>
          <cell r="AV286" t="str">
            <v>Có trong KH
trung hạn</v>
          </cell>
        </row>
        <row r="287">
          <cell r="B287" t="str">
            <v>Bệnh viện Đa khoa Đồng Hới</v>
          </cell>
          <cell r="C287">
            <v>0</v>
          </cell>
          <cell r="D287">
            <v>0</v>
          </cell>
          <cell r="E287">
            <v>0</v>
          </cell>
          <cell r="F287">
            <v>0</v>
          </cell>
          <cell r="G287" t="str">
            <v>Đồng Hới</v>
          </cell>
          <cell r="H287">
            <v>2019</v>
          </cell>
          <cell r="I287">
            <v>0</v>
          </cell>
          <cell r="J287">
            <v>2021</v>
          </cell>
          <cell r="K287">
            <v>0</v>
          </cell>
          <cell r="L287">
            <v>0</v>
          </cell>
          <cell r="M287" t="str">
            <v>3802/QĐ-UBND ngày 31/10/2018</v>
          </cell>
          <cell r="N287">
            <v>8600</v>
          </cell>
          <cell r="O287">
            <v>0</v>
          </cell>
          <cell r="P287">
            <v>8600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5160</v>
          </cell>
          <cell r="AE287">
            <v>5160</v>
          </cell>
          <cell r="AF287">
            <v>2580</v>
          </cell>
          <cell r="AG287">
            <v>50</v>
          </cell>
          <cell r="AH287">
            <v>0</v>
          </cell>
          <cell r="AI287">
            <v>2580</v>
          </cell>
          <cell r="AJ287">
            <v>2580</v>
          </cell>
          <cell r="AK287">
            <v>2580</v>
          </cell>
          <cell r="AL287">
            <v>5160</v>
          </cell>
          <cell r="AM287">
            <v>2580</v>
          </cell>
          <cell r="AN287" t="str">
            <v>Đ/c tăng tổng mức đầu tư từ 5,5 tỷ đồng lên 8,6 tỷ theo QĐ chủ trương đầu tư. Bố trí vốn từ năm 2019
KHV trung hạn 500 &gt;&gt; 5160</v>
          </cell>
          <cell r="AQ287" t="str">
            <v>Đức Ninh</v>
          </cell>
          <cell r="AR287">
            <v>0</v>
          </cell>
          <cell r="AS287">
            <v>0</v>
          </cell>
          <cell r="AT287" t="str">
            <v>NTM</v>
          </cell>
          <cell r="AU287" t="str">
            <v>Bệnh viện Đa khoa Đồng Hới</v>
          </cell>
          <cell r="AV287" t="str">
            <v>Có trong KH
trung hạn</v>
          </cell>
        </row>
        <row r="288">
          <cell r="B288" t="str">
            <v>Bệnh viện Đa khoa Minh Hóa</v>
          </cell>
          <cell r="C288">
            <v>0</v>
          </cell>
          <cell r="D288">
            <v>0</v>
          </cell>
          <cell r="E288">
            <v>0</v>
          </cell>
          <cell r="F288">
            <v>0</v>
          </cell>
          <cell r="G288" t="str">
            <v>Minh Hóa</v>
          </cell>
          <cell r="H288">
            <v>2019</v>
          </cell>
          <cell r="I288">
            <v>0</v>
          </cell>
          <cell r="J288">
            <v>2021</v>
          </cell>
          <cell r="K288">
            <v>0</v>
          </cell>
          <cell r="L288">
            <v>0</v>
          </cell>
          <cell r="M288" t="str">
            <v>3890/QĐ-UBND ngày 31/10/2018</v>
          </cell>
          <cell r="N288">
            <v>5500</v>
          </cell>
          <cell r="O288">
            <v>0</v>
          </cell>
          <cell r="P288">
            <v>5500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3300</v>
          </cell>
          <cell r="AE288">
            <v>3300</v>
          </cell>
          <cell r="AF288">
            <v>1650</v>
          </cell>
          <cell r="AG288">
            <v>50</v>
          </cell>
          <cell r="AH288">
            <v>0</v>
          </cell>
          <cell r="AI288">
            <v>1650</v>
          </cell>
          <cell r="AJ288">
            <v>1650</v>
          </cell>
          <cell r="AK288">
            <v>1650</v>
          </cell>
          <cell r="AL288">
            <v>3300</v>
          </cell>
          <cell r="AM288">
            <v>1650</v>
          </cell>
          <cell r="AN288">
            <v>0</v>
          </cell>
          <cell r="AQ288" t="str">
            <v>Quy Đạt</v>
          </cell>
          <cell r="AR288">
            <v>0</v>
          </cell>
          <cell r="AS288">
            <v>0</v>
          </cell>
          <cell r="AU288" t="str">
            <v>Bệnh viện Đa khoa Minh Hóa</v>
          </cell>
          <cell r="AV288" t="str">
            <v>Có trong KH
trung hạn</v>
          </cell>
        </row>
        <row r="289">
          <cell r="B289" t="str">
            <v>Trung tâm Y tế huyện Quảng Trạch</v>
          </cell>
          <cell r="C289">
            <v>0</v>
          </cell>
          <cell r="D289">
            <v>0</v>
          </cell>
          <cell r="E289">
            <v>0</v>
          </cell>
          <cell r="F289">
            <v>0</v>
          </cell>
          <cell r="G289" t="str">
            <v>Quảng Trạch</v>
          </cell>
          <cell r="H289">
            <v>2018</v>
          </cell>
          <cell r="I289">
            <v>0</v>
          </cell>
          <cell r="J289">
            <v>2020</v>
          </cell>
          <cell r="K289">
            <v>0</v>
          </cell>
          <cell r="L289">
            <v>0</v>
          </cell>
          <cell r="M289" t="str">
            <v>2151/QĐ-UBND ngày 02/7/2018</v>
          </cell>
          <cell r="N289">
            <v>14800</v>
          </cell>
          <cell r="O289">
            <v>0</v>
          </cell>
          <cell r="P289">
            <v>9800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9600</v>
          </cell>
          <cell r="AE289">
            <v>9600</v>
          </cell>
          <cell r="AF289">
            <v>4800</v>
          </cell>
          <cell r="AG289">
            <v>50</v>
          </cell>
          <cell r="AH289">
            <v>0</v>
          </cell>
          <cell r="AI289">
            <v>4800</v>
          </cell>
          <cell r="AJ289">
            <v>4800</v>
          </cell>
          <cell r="AK289">
            <v>4800</v>
          </cell>
          <cell r="AL289">
            <v>9600</v>
          </cell>
          <cell r="AM289">
            <v>4800</v>
          </cell>
          <cell r="AN289" t="str">
            <v>TT. HĐND tỉnh đã đồng ý bổ sung trung hạn và bố trí từ năm 2019 (VB số 136/HĐND-VP ngày 25/10/2018) Năm 2018 đã bố trí vốn sự nghiệp y tế để thực hiện</v>
          </cell>
          <cell r="AO289" t="str">
            <v>Điều chỉnh tăng NS tỉnh từ 9,600 lên 9,800</v>
          </cell>
          <cell r="AQ289" t="str">
            <v>Quảng Hưng</v>
          </cell>
          <cell r="AR289">
            <v>0</v>
          </cell>
          <cell r="AS289">
            <v>0</v>
          </cell>
          <cell r="AT289">
            <v>0</v>
          </cell>
          <cell r="AU289" t="str">
            <v>Sở Y tế</v>
          </cell>
          <cell r="AV289" t="str">
            <v>có ý kiến Thường trực HDND</v>
          </cell>
        </row>
        <row r="290">
          <cell r="B290" t="str">
            <v xml:space="preserve">Các dự án bổ sung KH trung hạn </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Q290">
            <v>0</v>
          </cell>
          <cell r="AR290">
            <v>0</v>
          </cell>
          <cell r="AS290">
            <v>0</v>
          </cell>
          <cell r="AT290">
            <v>0</v>
          </cell>
          <cell r="AU290">
            <v>0</v>
          </cell>
          <cell r="AV290">
            <v>0</v>
          </cell>
        </row>
        <row r="291">
          <cell r="B291" t="str">
            <v>Trạm y tế xã Quảng Lộc</v>
          </cell>
          <cell r="C291">
            <v>0</v>
          </cell>
          <cell r="D291">
            <v>0</v>
          </cell>
          <cell r="E291">
            <v>0</v>
          </cell>
          <cell r="F291">
            <v>0</v>
          </cell>
          <cell r="G291" t="str">
            <v>Ba Đồn</v>
          </cell>
          <cell r="H291">
            <v>2018</v>
          </cell>
          <cell r="I291">
            <v>0</v>
          </cell>
          <cell r="J291">
            <v>2020</v>
          </cell>
          <cell r="K291">
            <v>0</v>
          </cell>
          <cell r="L291">
            <v>0</v>
          </cell>
          <cell r="M291" t="str">
            <v>3865/QĐ-UBND ngày 30/10/2017</v>
          </cell>
          <cell r="N291">
            <v>4000</v>
          </cell>
          <cell r="O291">
            <v>0</v>
          </cell>
          <cell r="P291">
            <v>2400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2400</v>
          </cell>
          <cell r="AE291">
            <v>2400</v>
          </cell>
          <cell r="AF291">
            <v>1200</v>
          </cell>
          <cell r="AG291">
            <v>50</v>
          </cell>
          <cell r="AH291">
            <v>0</v>
          </cell>
          <cell r="AI291">
            <v>1200</v>
          </cell>
          <cell r="AJ291">
            <v>1200</v>
          </cell>
          <cell r="AK291">
            <v>1200</v>
          </cell>
          <cell r="AL291">
            <v>2400</v>
          </cell>
          <cell r="AM291">
            <v>1200</v>
          </cell>
          <cell r="AN291" t="str">
            <v>Bố trí NS xã 2018</v>
          </cell>
          <cell r="AQ291" t="str">
            <v>Quảng Lộc</v>
          </cell>
          <cell r="AR291">
            <v>0</v>
          </cell>
          <cell r="AS291">
            <v>0</v>
          </cell>
          <cell r="AT291" t="str">
            <v>NTM</v>
          </cell>
          <cell r="AU291" t="str">
            <v>UBND xã Quảng Lộc</v>
          </cell>
          <cell r="AV291">
            <v>0</v>
          </cell>
        </row>
        <row r="292">
          <cell r="B292" t="str">
            <v>Hạ tầng kỹ thuật Trung tâm Y tế huyện Lệ Thuỷ</v>
          </cell>
          <cell r="C292">
            <v>0</v>
          </cell>
          <cell r="D292">
            <v>0</v>
          </cell>
          <cell r="E292">
            <v>0</v>
          </cell>
          <cell r="F292">
            <v>0</v>
          </cell>
          <cell r="G292" t="str">
            <v>Lệ Thủy</v>
          </cell>
          <cell r="H292">
            <v>2019</v>
          </cell>
          <cell r="I292">
            <v>0</v>
          </cell>
          <cell r="J292">
            <v>2021</v>
          </cell>
          <cell r="K292">
            <v>0</v>
          </cell>
          <cell r="L292">
            <v>0</v>
          </cell>
          <cell r="M292" t="str">
            <v>3889a/QĐ-UBND ngày 31/10/2018</v>
          </cell>
          <cell r="N292">
            <v>3500</v>
          </cell>
          <cell r="O292">
            <v>0</v>
          </cell>
          <cell r="P292">
            <v>3500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2100</v>
          </cell>
          <cell r="AE292">
            <v>2100</v>
          </cell>
          <cell r="AF292">
            <v>1050</v>
          </cell>
          <cell r="AG292">
            <v>50</v>
          </cell>
          <cell r="AH292">
            <v>0</v>
          </cell>
          <cell r="AI292">
            <v>1050</v>
          </cell>
          <cell r="AJ292">
            <v>1050</v>
          </cell>
          <cell r="AK292">
            <v>1050</v>
          </cell>
          <cell r="AL292">
            <v>2100</v>
          </cell>
          <cell r="AM292">
            <v>1050</v>
          </cell>
          <cell r="AN292">
            <v>0</v>
          </cell>
          <cell r="AQ292" t="str">
            <v>Kiến Giang</v>
          </cell>
          <cell r="AR292">
            <v>0</v>
          </cell>
          <cell r="AS292">
            <v>0</v>
          </cell>
          <cell r="AT292">
            <v>0</v>
          </cell>
          <cell r="AU292" t="str">
            <v>Trung tâm Y tế huyện Lệ Thuỷ</v>
          </cell>
          <cell r="AV292" t="str">
            <v>Đ/c Giám đốc. Có trong KH
trung hạn</v>
          </cell>
        </row>
        <row r="293">
          <cell r="B293" t="str">
            <v>Trạm Y tế xã Đức Trạch</v>
          </cell>
          <cell r="C293">
            <v>0</v>
          </cell>
          <cell r="D293">
            <v>0</v>
          </cell>
          <cell r="E293">
            <v>0</v>
          </cell>
          <cell r="F293">
            <v>0</v>
          </cell>
          <cell r="G293" t="str">
            <v>Bố Trạch</v>
          </cell>
          <cell r="H293">
            <v>2019</v>
          </cell>
          <cell r="I293">
            <v>0</v>
          </cell>
          <cell r="J293">
            <v>2021</v>
          </cell>
          <cell r="K293">
            <v>0</v>
          </cell>
          <cell r="L293">
            <v>0</v>
          </cell>
          <cell r="M293" t="str">
            <v>3347/QĐ-UBND ngày 9/10/2018</v>
          </cell>
          <cell r="N293">
            <v>4000</v>
          </cell>
          <cell r="O293">
            <v>0</v>
          </cell>
          <cell r="P293">
            <v>2400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1440</v>
          </cell>
          <cell r="AE293">
            <v>1440</v>
          </cell>
          <cell r="AF293">
            <v>720</v>
          </cell>
          <cell r="AG293">
            <v>50</v>
          </cell>
          <cell r="AH293">
            <v>0</v>
          </cell>
          <cell r="AI293">
            <v>720</v>
          </cell>
          <cell r="AJ293">
            <v>720</v>
          </cell>
          <cell r="AK293">
            <v>720</v>
          </cell>
          <cell r="AL293">
            <v>1440</v>
          </cell>
          <cell r="AM293">
            <v>720</v>
          </cell>
          <cell r="AN293" t="str">
            <v>Bố trí theo PVX đề xuất</v>
          </cell>
          <cell r="AQ293" t="str">
            <v>Đức Trạch</v>
          </cell>
          <cell r="AR293">
            <v>0</v>
          </cell>
          <cell r="AS293">
            <v>0</v>
          </cell>
          <cell r="AT293" t="str">
            <v>NTM</v>
          </cell>
          <cell r="AU293" t="str">
            <v>UBND xã Đức Trạch</v>
          </cell>
          <cell r="AV293" t="str">
            <v>889/VPUBND-KTTH
ngày 26/03/2018</v>
          </cell>
        </row>
        <row r="294">
          <cell r="B294" t="str">
            <v>Trạm y tế xã Quảng Kim</v>
          </cell>
          <cell r="C294">
            <v>0</v>
          </cell>
          <cell r="D294">
            <v>0</v>
          </cell>
          <cell r="E294">
            <v>0</v>
          </cell>
          <cell r="F294">
            <v>0</v>
          </cell>
          <cell r="G294" t="str">
            <v>Quảng Trạch</v>
          </cell>
          <cell r="H294">
            <v>2019</v>
          </cell>
          <cell r="I294">
            <v>0</v>
          </cell>
          <cell r="J294">
            <v>2021</v>
          </cell>
          <cell r="K294">
            <v>0</v>
          </cell>
          <cell r="L294">
            <v>0</v>
          </cell>
          <cell r="M294" t="str">
            <v>3885/QĐ-UBND ngày 31/10/2018</v>
          </cell>
          <cell r="N294">
            <v>3000</v>
          </cell>
          <cell r="O294">
            <v>0</v>
          </cell>
          <cell r="P294">
            <v>1800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1080</v>
          </cell>
          <cell r="AE294">
            <v>1080</v>
          </cell>
          <cell r="AF294">
            <v>540</v>
          </cell>
          <cell r="AG294">
            <v>50</v>
          </cell>
          <cell r="AH294">
            <v>0</v>
          </cell>
          <cell r="AI294">
            <v>540</v>
          </cell>
          <cell r="AJ294">
            <v>540</v>
          </cell>
          <cell r="AK294">
            <v>540</v>
          </cell>
          <cell r="AL294">
            <v>1080</v>
          </cell>
          <cell r="AM294">
            <v>540</v>
          </cell>
          <cell r="AN294" t="str">
            <v>Bố trí theo PVX đề xuất</v>
          </cell>
          <cell r="AQ294" t="str">
            <v>Quảng Kim</v>
          </cell>
          <cell r="AR294">
            <v>0</v>
          </cell>
          <cell r="AS294">
            <v>0</v>
          </cell>
          <cell r="AT294" t="str">
            <v>NTM</v>
          </cell>
          <cell r="AU294" t="str">
            <v>UBND xã Quảng Kim</v>
          </cell>
          <cell r="AV294" t="str">
            <v>Có trong KH
trung hạn</v>
          </cell>
        </row>
        <row r="295">
          <cell r="B295" t="str">
            <v>DANH MỤC P.VX ĐỀ NGHỊ BỔ SUNG</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Q295">
            <v>0</v>
          </cell>
          <cell r="AR295">
            <v>0</v>
          </cell>
          <cell r="AS295">
            <v>0</v>
          </cell>
          <cell r="AT295">
            <v>0</v>
          </cell>
          <cell r="AU295">
            <v>0</v>
          </cell>
          <cell r="AV295">
            <v>0</v>
          </cell>
        </row>
        <row r="296">
          <cell r="B296" t="str">
            <v>Dự án có trong KH ĐTC trung hạn (Điều chỉnh)</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Q296">
            <v>0</v>
          </cell>
          <cell r="AR296">
            <v>0</v>
          </cell>
          <cell r="AS296">
            <v>0</v>
          </cell>
          <cell r="AT296">
            <v>0</v>
          </cell>
          <cell r="AU296">
            <v>0</v>
          </cell>
          <cell r="AV296">
            <v>0</v>
          </cell>
        </row>
        <row r="297">
          <cell r="B297" t="str">
            <v>Khoa Dược - Bệnh viện Đa khoa huyện Quảng Ninh</v>
          </cell>
          <cell r="C297">
            <v>0</v>
          </cell>
          <cell r="D297">
            <v>0</v>
          </cell>
          <cell r="E297">
            <v>0</v>
          </cell>
          <cell r="F297">
            <v>0</v>
          </cell>
          <cell r="G297" t="str">
            <v>Quảng Ninh</v>
          </cell>
          <cell r="H297">
            <v>2020</v>
          </cell>
          <cell r="I297">
            <v>0</v>
          </cell>
          <cell r="J297">
            <v>2022</v>
          </cell>
          <cell r="K297">
            <v>0</v>
          </cell>
          <cell r="L297">
            <v>0</v>
          </cell>
          <cell r="M297" t="str">
            <v>4196/QĐ-UBND ngày 30/10/2019</v>
          </cell>
          <cell r="N297">
            <v>5500</v>
          </cell>
          <cell r="O297">
            <v>0</v>
          </cell>
          <cell r="P297">
            <v>4500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1350</v>
          </cell>
          <cell r="AE297">
            <v>1350</v>
          </cell>
          <cell r="AF297">
            <v>0</v>
          </cell>
          <cell r="AG297">
            <v>0</v>
          </cell>
          <cell r="AH297">
            <v>0</v>
          </cell>
          <cell r="AI297">
            <v>0</v>
          </cell>
          <cell r="AJ297">
            <v>0</v>
          </cell>
          <cell r="AK297">
            <v>0</v>
          </cell>
          <cell r="AL297">
            <v>1350</v>
          </cell>
          <cell r="AM297">
            <v>1350</v>
          </cell>
          <cell r="AN297">
            <v>0</v>
          </cell>
          <cell r="AQ297">
            <v>0</v>
          </cell>
          <cell r="AR297">
            <v>0</v>
          </cell>
          <cell r="AS297">
            <v>0</v>
          </cell>
          <cell r="AT297">
            <v>0</v>
          </cell>
          <cell r="AU297" t="str">
            <v>Bệnh viện Đa khoa huyện Quảng Ninh</v>
          </cell>
          <cell r="AV297">
            <v>0</v>
          </cell>
        </row>
        <row r="298">
          <cell r="B298" t="str">
            <v>Dự án không có trong KH ĐTC trung hạn (Bổ sung)</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Q298">
            <v>0</v>
          </cell>
          <cell r="AR298">
            <v>0</v>
          </cell>
          <cell r="AS298">
            <v>0</v>
          </cell>
          <cell r="AT298">
            <v>0</v>
          </cell>
          <cell r="AU298">
            <v>0</v>
          </cell>
          <cell r="AV298">
            <v>0</v>
          </cell>
        </row>
        <row r="299">
          <cell r="B299" t="str">
            <v>Trạm Y tế phường Ba Đồn</v>
          </cell>
          <cell r="C299">
            <v>0</v>
          </cell>
          <cell r="D299">
            <v>0</v>
          </cell>
          <cell r="E299">
            <v>0</v>
          </cell>
          <cell r="F299">
            <v>0</v>
          </cell>
          <cell r="G299" t="str">
            <v>Ba Đồn</v>
          </cell>
          <cell r="H299">
            <v>2020</v>
          </cell>
          <cell r="I299">
            <v>0</v>
          </cell>
          <cell r="J299">
            <v>2022</v>
          </cell>
          <cell r="K299">
            <v>0</v>
          </cell>
          <cell r="L299">
            <v>0</v>
          </cell>
          <cell r="M299" t="str">
            <v>4141/QĐ-UBND ngày 30/10/2019</v>
          </cell>
          <cell r="N299">
            <v>5000</v>
          </cell>
          <cell r="O299">
            <v>0</v>
          </cell>
          <cell r="P299">
            <v>3000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900</v>
          </cell>
          <cell r="AE299">
            <v>900</v>
          </cell>
          <cell r="AF299">
            <v>0</v>
          </cell>
          <cell r="AG299">
            <v>0</v>
          </cell>
          <cell r="AH299">
            <v>0</v>
          </cell>
          <cell r="AI299">
            <v>0</v>
          </cell>
          <cell r="AJ299">
            <v>0</v>
          </cell>
          <cell r="AK299">
            <v>0</v>
          </cell>
          <cell r="AL299">
            <v>900</v>
          </cell>
          <cell r="AM299">
            <v>900</v>
          </cell>
          <cell r="AN299">
            <v>0</v>
          </cell>
          <cell r="AQ299">
            <v>0</v>
          </cell>
          <cell r="AR299">
            <v>0</v>
          </cell>
          <cell r="AS299">
            <v>0</v>
          </cell>
          <cell r="AT299">
            <v>0</v>
          </cell>
          <cell r="AU299" t="str">
            <v>UBND phường Ba Đồn</v>
          </cell>
          <cell r="AV299">
            <v>0</v>
          </cell>
        </row>
        <row r="300">
          <cell r="B300" t="str">
            <v>Trạm Y tế xã Trung Trạch</v>
          </cell>
          <cell r="C300">
            <v>0</v>
          </cell>
          <cell r="D300">
            <v>0</v>
          </cell>
          <cell r="E300">
            <v>0</v>
          </cell>
          <cell r="F300">
            <v>0</v>
          </cell>
          <cell r="G300" t="str">
            <v>Bố Trạch</v>
          </cell>
          <cell r="H300">
            <v>2020</v>
          </cell>
          <cell r="I300">
            <v>0</v>
          </cell>
          <cell r="J300">
            <v>2022</v>
          </cell>
          <cell r="K300">
            <v>0</v>
          </cell>
          <cell r="L300">
            <v>0</v>
          </cell>
          <cell r="M300" t="str">
            <v>4201/QĐ-UBND ngày 30/10/2019</v>
          </cell>
          <cell r="N300">
            <v>5500</v>
          </cell>
          <cell r="O300">
            <v>0</v>
          </cell>
          <cell r="P300">
            <v>3300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990</v>
          </cell>
          <cell r="AE300">
            <v>990</v>
          </cell>
          <cell r="AF300">
            <v>0</v>
          </cell>
          <cell r="AG300">
            <v>0</v>
          </cell>
          <cell r="AH300">
            <v>0</v>
          </cell>
          <cell r="AI300">
            <v>0</v>
          </cell>
          <cell r="AJ300">
            <v>0</v>
          </cell>
          <cell r="AK300">
            <v>0</v>
          </cell>
          <cell r="AL300">
            <v>990</v>
          </cell>
          <cell r="AM300">
            <v>990</v>
          </cell>
          <cell r="AN300">
            <v>0</v>
          </cell>
          <cell r="AQ300">
            <v>0</v>
          </cell>
          <cell r="AR300">
            <v>0</v>
          </cell>
          <cell r="AS300">
            <v>0</v>
          </cell>
          <cell r="AT300">
            <v>0</v>
          </cell>
          <cell r="AU300" t="str">
            <v>UBND xã Trung Trạch</v>
          </cell>
          <cell r="AV300">
            <v>0</v>
          </cell>
        </row>
        <row r="301">
          <cell r="B301" t="str">
            <v>Xây dựng Trạm y tế 6 phòng 2 tầng xã Quảng Liên</v>
          </cell>
          <cell r="C301">
            <v>0</v>
          </cell>
          <cell r="D301">
            <v>0</v>
          </cell>
          <cell r="E301">
            <v>0</v>
          </cell>
          <cell r="F301">
            <v>0</v>
          </cell>
          <cell r="G301" t="str">
            <v>Quảng Trạch</v>
          </cell>
          <cell r="H301">
            <v>2020</v>
          </cell>
          <cell r="I301">
            <v>0</v>
          </cell>
          <cell r="J301">
            <v>2022</v>
          </cell>
          <cell r="K301">
            <v>0</v>
          </cell>
          <cell r="L301">
            <v>0</v>
          </cell>
          <cell r="M301">
            <v>0</v>
          </cell>
          <cell r="N301">
            <v>3000</v>
          </cell>
          <cell r="O301">
            <v>0</v>
          </cell>
          <cell r="P301">
            <v>1800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540</v>
          </cell>
          <cell r="AE301">
            <v>540</v>
          </cell>
          <cell r="AF301">
            <v>0</v>
          </cell>
          <cell r="AG301">
            <v>0</v>
          </cell>
          <cell r="AH301">
            <v>0</v>
          </cell>
          <cell r="AI301">
            <v>0</v>
          </cell>
          <cell r="AJ301">
            <v>0</v>
          </cell>
          <cell r="AK301">
            <v>0</v>
          </cell>
          <cell r="AL301">
            <v>540</v>
          </cell>
          <cell r="AM301">
            <v>540</v>
          </cell>
          <cell r="AN301">
            <v>0</v>
          </cell>
          <cell r="AQ301">
            <v>0</v>
          </cell>
          <cell r="AR301">
            <v>0</v>
          </cell>
          <cell r="AS301">
            <v>0</v>
          </cell>
          <cell r="AT301">
            <v>0</v>
          </cell>
          <cell r="AU301" t="str">
            <v>UBND xã Quảng Liên</v>
          </cell>
          <cell r="AV301">
            <v>0</v>
          </cell>
        </row>
        <row r="302">
          <cell r="B302" t="str">
            <v>Trạm Y tế xã Đồng Trạch</v>
          </cell>
          <cell r="C302">
            <v>0</v>
          </cell>
          <cell r="D302">
            <v>0</v>
          </cell>
          <cell r="E302">
            <v>0</v>
          </cell>
          <cell r="F302">
            <v>0</v>
          </cell>
          <cell r="G302" t="str">
            <v>Bố Trạch</v>
          </cell>
          <cell r="H302">
            <v>2020</v>
          </cell>
          <cell r="I302">
            <v>0</v>
          </cell>
          <cell r="J302">
            <v>2022</v>
          </cell>
          <cell r="K302">
            <v>0</v>
          </cell>
          <cell r="L302">
            <v>0</v>
          </cell>
          <cell r="M302" t="str">
            <v>4199/QĐ-UBND ngày 30/10/2019</v>
          </cell>
          <cell r="N302">
            <v>5500</v>
          </cell>
          <cell r="O302">
            <v>0</v>
          </cell>
          <cell r="P302">
            <v>3300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990</v>
          </cell>
          <cell r="AE302">
            <v>990</v>
          </cell>
          <cell r="AF302">
            <v>0</v>
          </cell>
          <cell r="AG302">
            <v>0</v>
          </cell>
          <cell r="AH302">
            <v>0</v>
          </cell>
          <cell r="AI302">
            <v>0</v>
          </cell>
          <cell r="AJ302">
            <v>0</v>
          </cell>
          <cell r="AK302">
            <v>0</v>
          </cell>
          <cell r="AL302">
            <v>990</v>
          </cell>
          <cell r="AM302">
            <v>990</v>
          </cell>
          <cell r="AN302">
            <v>0</v>
          </cell>
          <cell r="AQ302">
            <v>0</v>
          </cell>
          <cell r="AR302">
            <v>0</v>
          </cell>
          <cell r="AS302">
            <v>0</v>
          </cell>
          <cell r="AT302">
            <v>0</v>
          </cell>
          <cell r="AU302" t="str">
            <v>UBND xã Đồng Trạch</v>
          </cell>
          <cell r="AV302">
            <v>0</v>
          </cell>
        </row>
        <row r="303">
          <cell r="B303" t="str">
            <v>Trung tâm y tế huyện Quảng Trạch (GĐ2)</v>
          </cell>
          <cell r="C303">
            <v>0</v>
          </cell>
          <cell r="D303">
            <v>0</v>
          </cell>
          <cell r="E303">
            <v>0</v>
          </cell>
          <cell r="F303">
            <v>0</v>
          </cell>
          <cell r="G303" t="str">
            <v>Quảng Trạch</v>
          </cell>
          <cell r="H303">
            <v>2020</v>
          </cell>
          <cell r="I303">
            <v>0</v>
          </cell>
          <cell r="J303">
            <v>2022</v>
          </cell>
          <cell r="K303">
            <v>0</v>
          </cell>
          <cell r="L303">
            <v>0</v>
          </cell>
          <cell r="M303">
            <v>0</v>
          </cell>
          <cell r="N303">
            <v>8500</v>
          </cell>
          <cell r="O303">
            <v>0</v>
          </cell>
          <cell r="P303">
            <v>5000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1500</v>
          </cell>
          <cell r="AE303">
            <v>1500</v>
          </cell>
          <cell r="AF303">
            <v>0</v>
          </cell>
          <cell r="AG303">
            <v>0</v>
          </cell>
          <cell r="AH303">
            <v>0</v>
          </cell>
          <cell r="AI303">
            <v>0</v>
          </cell>
          <cell r="AJ303">
            <v>0</v>
          </cell>
          <cell r="AK303">
            <v>0</v>
          </cell>
          <cell r="AL303">
            <v>1500</v>
          </cell>
          <cell r="AM303">
            <v>1500</v>
          </cell>
          <cell r="AN303">
            <v>0</v>
          </cell>
          <cell r="AQ303">
            <v>0</v>
          </cell>
          <cell r="AR303">
            <v>0</v>
          </cell>
          <cell r="AS303">
            <v>0</v>
          </cell>
          <cell r="AT303">
            <v>0</v>
          </cell>
          <cell r="AU303" t="str">
            <v>Trung tâm y tế huyện Quảng Trạch</v>
          </cell>
          <cell r="AV303">
            <v>0</v>
          </cell>
        </row>
        <row r="304">
          <cell r="B304" t="str">
            <v>Nhà điều trị và hạ tầng kỹ thuật bệnh viện đa khoa huyện Lệ Thủy</v>
          </cell>
          <cell r="C304">
            <v>0</v>
          </cell>
          <cell r="D304">
            <v>0</v>
          </cell>
          <cell r="E304">
            <v>0</v>
          </cell>
          <cell r="F304">
            <v>0</v>
          </cell>
          <cell r="G304" t="str">
            <v>Lệ Thủy</v>
          </cell>
          <cell r="H304">
            <v>2020</v>
          </cell>
          <cell r="I304">
            <v>0</v>
          </cell>
          <cell r="J304">
            <v>2022</v>
          </cell>
          <cell r="K304">
            <v>0</v>
          </cell>
          <cell r="L304">
            <v>0</v>
          </cell>
          <cell r="M304" t="str">
            <v>4190/QĐ-UBND ngày 30/10/2019</v>
          </cell>
          <cell r="N304">
            <v>11000</v>
          </cell>
          <cell r="O304">
            <v>0</v>
          </cell>
          <cell r="P304">
            <v>6600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1980</v>
          </cell>
          <cell r="AE304">
            <v>1980</v>
          </cell>
          <cell r="AF304">
            <v>0</v>
          </cell>
          <cell r="AG304">
            <v>0</v>
          </cell>
          <cell r="AH304">
            <v>0</v>
          </cell>
          <cell r="AI304">
            <v>0</v>
          </cell>
          <cell r="AJ304">
            <v>0</v>
          </cell>
          <cell r="AK304">
            <v>0</v>
          </cell>
          <cell r="AL304">
            <v>1980</v>
          </cell>
          <cell r="AM304">
            <v>1980</v>
          </cell>
          <cell r="AN304">
            <v>0</v>
          </cell>
          <cell r="AQ304">
            <v>0</v>
          </cell>
          <cell r="AR304">
            <v>0</v>
          </cell>
          <cell r="AS304">
            <v>0</v>
          </cell>
          <cell r="AT304">
            <v>0</v>
          </cell>
          <cell r="AU304" t="str">
            <v>Bệnh viện Đa khoa huyện Lệ Thủy</v>
          </cell>
          <cell r="AV304">
            <v>0</v>
          </cell>
        </row>
        <row r="305">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t="str">
            <v>Trạm y tế xã Quảng Lộc bỏ danh mục</v>
          </cell>
          <cell r="AQ305">
            <v>0</v>
          </cell>
          <cell r="AR305">
            <v>0</v>
          </cell>
          <cell r="AS305">
            <v>0</v>
          </cell>
        </row>
        <row r="306">
          <cell r="B306" t="str">
            <v>Hạ tầng CK Cha Lo</v>
          </cell>
          <cell r="C306">
            <v>0</v>
          </cell>
          <cell r="D306">
            <v>0</v>
          </cell>
          <cell r="E306">
            <v>0</v>
          </cell>
          <cell r="F306">
            <v>0</v>
          </cell>
          <cell r="G306">
            <v>0</v>
          </cell>
          <cell r="H306">
            <v>0</v>
          </cell>
          <cell r="I306">
            <v>0</v>
          </cell>
          <cell r="J306">
            <v>0</v>
          </cell>
          <cell r="K306">
            <v>0</v>
          </cell>
          <cell r="L306">
            <v>0</v>
          </cell>
          <cell r="M306">
            <v>0</v>
          </cell>
          <cell r="N306">
            <v>546929</v>
          </cell>
          <cell r="O306">
            <v>0</v>
          </cell>
          <cell r="P306">
            <v>152590</v>
          </cell>
          <cell r="Q306">
            <v>169488</v>
          </cell>
          <cell r="R306">
            <v>0</v>
          </cell>
          <cell r="S306">
            <v>24737</v>
          </cell>
          <cell r="T306">
            <v>104854</v>
          </cell>
          <cell r="U306">
            <v>80500</v>
          </cell>
          <cell r="V306">
            <v>20000</v>
          </cell>
          <cell r="W306">
            <v>20000</v>
          </cell>
          <cell r="X306">
            <v>0</v>
          </cell>
          <cell r="Y306">
            <v>0</v>
          </cell>
          <cell r="Z306">
            <v>20000</v>
          </cell>
          <cell r="AA306">
            <v>189488</v>
          </cell>
          <cell r="AB306">
            <v>20000</v>
          </cell>
          <cell r="AC306">
            <v>44737</v>
          </cell>
          <cell r="AD306">
            <v>104854</v>
          </cell>
          <cell r="AE306">
            <v>60500</v>
          </cell>
          <cell r="AF306">
            <v>0</v>
          </cell>
          <cell r="AG306">
            <v>0</v>
          </cell>
          <cell r="AH306">
            <v>0</v>
          </cell>
          <cell r="AI306">
            <v>0</v>
          </cell>
          <cell r="AJ306">
            <v>0</v>
          </cell>
          <cell r="AK306">
            <v>0</v>
          </cell>
          <cell r="AL306">
            <v>0</v>
          </cell>
          <cell r="AM306">
            <v>0</v>
          </cell>
          <cell r="AN306">
            <v>0</v>
          </cell>
          <cell r="AQ306">
            <v>0</v>
          </cell>
          <cell r="AR306">
            <v>0</v>
          </cell>
          <cell r="AS306">
            <v>0</v>
          </cell>
        </row>
        <row r="307">
          <cell r="B307" t="str">
            <v>Hạ tầng khu phi thuế quan và các điểm dịch vụ khu kinh tế cửa khẩu Cha Lo</v>
          </cell>
          <cell r="C307">
            <v>0</v>
          </cell>
          <cell r="D307">
            <v>0</v>
          </cell>
          <cell r="E307" t="str">
            <v>HTCC</v>
          </cell>
          <cell r="F307" t="str">
            <v>4Chuyển tiếp</v>
          </cell>
          <cell r="G307" t="str">
            <v>Minh Hóa</v>
          </cell>
          <cell r="H307">
            <v>2015</v>
          </cell>
          <cell r="I307">
            <v>2015</v>
          </cell>
          <cell r="J307">
            <v>2020</v>
          </cell>
          <cell r="K307" t="str">
            <v>chưa</v>
          </cell>
          <cell r="L307">
            <v>0</v>
          </cell>
          <cell r="M307" t="str">
            <v>3064/QĐ-UBND ngày 29/10/2014; 4885/QĐ-UBND ngày 29/12/2017</v>
          </cell>
          <cell r="N307">
            <v>307197</v>
          </cell>
          <cell r="O307">
            <v>0</v>
          </cell>
          <cell r="P307">
            <v>67815</v>
          </cell>
          <cell r="Q307">
            <v>104943</v>
          </cell>
          <cell r="R307">
            <v>0</v>
          </cell>
          <cell r="S307">
            <v>4750</v>
          </cell>
          <cell r="T307">
            <v>61034</v>
          </cell>
          <cell r="U307">
            <v>56284</v>
          </cell>
          <cell r="V307">
            <v>7500</v>
          </cell>
          <cell r="W307">
            <v>7500</v>
          </cell>
          <cell r="X307">
            <v>0</v>
          </cell>
          <cell r="Y307">
            <v>0</v>
          </cell>
          <cell r="Z307">
            <v>7500</v>
          </cell>
          <cell r="AA307">
            <v>112443</v>
          </cell>
          <cell r="AB307">
            <v>7500</v>
          </cell>
          <cell r="AC307">
            <v>12250</v>
          </cell>
          <cell r="AD307">
            <v>61034</v>
          </cell>
          <cell r="AE307">
            <v>48784</v>
          </cell>
          <cell r="AF307">
            <v>10000</v>
          </cell>
          <cell r="AG307">
            <v>20.498524106264348</v>
          </cell>
          <cell r="AH307">
            <v>583</v>
          </cell>
          <cell r="AI307">
            <v>10583</v>
          </cell>
          <cell r="AJ307">
            <v>123026</v>
          </cell>
          <cell r="AK307">
            <v>22833</v>
          </cell>
          <cell r="AL307">
            <v>61034</v>
          </cell>
          <cell r="AM307">
            <v>38201</v>
          </cell>
          <cell r="AN307">
            <v>0</v>
          </cell>
          <cell r="AQ307" t="str">
            <v>KKT Cừa khẩu Cha Lo</v>
          </cell>
          <cell r="AR307" t="str">
            <v>Khác</v>
          </cell>
          <cell r="AS307">
            <v>0</v>
          </cell>
          <cell r="AU307" t="str">
            <v>BQL Khu Kinh tế</v>
          </cell>
        </row>
        <row r="308">
          <cell r="B308" t="str">
            <v>Nhà liên ngành và Quốc môn KKT cửa khẩu Quốc tế Cha Lo (giai đoạn 2)</v>
          </cell>
          <cell r="C308">
            <v>0</v>
          </cell>
          <cell r="D308">
            <v>0</v>
          </cell>
          <cell r="E308" t="str">
            <v>HTCC</v>
          </cell>
          <cell r="F308" t="str">
            <v>4Chuyển tiếp</v>
          </cell>
          <cell r="G308" t="str">
            <v>Minh Hóa</v>
          </cell>
          <cell r="H308">
            <v>2016</v>
          </cell>
          <cell r="I308">
            <v>2016</v>
          </cell>
          <cell r="J308">
            <v>2018</v>
          </cell>
          <cell r="K308" t="str">
            <v xml:space="preserve">chưa </v>
          </cell>
          <cell r="L308">
            <v>0</v>
          </cell>
          <cell r="M308" t="str">
            <v>1515/QĐ-UBND ngày 01/7/2013</v>
          </cell>
          <cell r="N308">
            <v>167137</v>
          </cell>
          <cell r="O308">
            <v>0</v>
          </cell>
          <cell r="P308">
            <v>66855</v>
          </cell>
          <cell r="Q308">
            <v>45084</v>
          </cell>
          <cell r="R308">
            <v>0</v>
          </cell>
          <cell r="S308">
            <v>10000</v>
          </cell>
          <cell r="T308">
            <v>25900</v>
          </cell>
          <cell r="U308">
            <v>15900</v>
          </cell>
          <cell r="V308">
            <v>4184</v>
          </cell>
          <cell r="W308">
            <v>4184</v>
          </cell>
          <cell r="X308">
            <v>0</v>
          </cell>
          <cell r="Y308">
            <v>0</v>
          </cell>
          <cell r="Z308">
            <v>4184</v>
          </cell>
          <cell r="AA308">
            <v>49268</v>
          </cell>
          <cell r="AB308">
            <v>4184</v>
          </cell>
          <cell r="AC308">
            <v>14184</v>
          </cell>
          <cell r="AD308">
            <v>25900</v>
          </cell>
          <cell r="AE308">
            <v>11716</v>
          </cell>
          <cell r="AF308">
            <v>11716</v>
          </cell>
          <cell r="AG308">
            <v>100</v>
          </cell>
          <cell r="AH308">
            <v>-583</v>
          </cell>
          <cell r="AI308">
            <v>11133</v>
          </cell>
          <cell r="AJ308">
            <v>60401</v>
          </cell>
          <cell r="AK308">
            <v>25317</v>
          </cell>
          <cell r="AL308">
            <v>25900</v>
          </cell>
          <cell r="AM308">
            <v>0</v>
          </cell>
          <cell r="AN308">
            <v>0</v>
          </cell>
          <cell r="AQ308" t="str">
            <v>KKT Cừa khẩu Cha Lo</v>
          </cell>
          <cell r="AR308" t="str">
            <v>Khác</v>
          </cell>
          <cell r="AS308">
            <v>0</v>
          </cell>
          <cell r="AU308" t="str">
            <v>BQL Khu Kinh tế</v>
          </cell>
        </row>
        <row r="309">
          <cell r="B309" t="str">
            <v>Hạ tầng kỹ thuật Khu trung tâm cửa khẩu Quốc tế Cha Lo (giai đoạn 2)</v>
          </cell>
          <cell r="C309">
            <v>0</v>
          </cell>
          <cell r="D309">
            <v>0</v>
          </cell>
          <cell r="E309" t="str">
            <v>HTCC</v>
          </cell>
          <cell r="F309" t="str">
            <v>4Chuyển tiếp</v>
          </cell>
          <cell r="G309" t="str">
            <v>Minh Hóa</v>
          </cell>
          <cell r="H309">
            <v>2016</v>
          </cell>
          <cell r="I309">
            <v>2016</v>
          </cell>
          <cell r="J309">
            <v>2018</v>
          </cell>
          <cell r="K309" t="str">
            <v>chưa</v>
          </cell>
          <cell r="L309">
            <v>0</v>
          </cell>
          <cell r="M309" t="str">
            <v>2564/QĐ-CT ngày 22/10/2012</v>
          </cell>
          <cell r="N309">
            <v>72595</v>
          </cell>
          <cell r="O309">
            <v>0</v>
          </cell>
          <cell r="P309">
            <v>17920</v>
          </cell>
          <cell r="Q309">
            <v>19461</v>
          </cell>
          <cell r="R309">
            <v>0</v>
          </cell>
          <cell r="S309">
            <v>9987</v>
          </cell>
          <cell r="T309">
            <v>17920</v>
          </cell>
          <cell r="U309">
            <v>8316</v>
          </cell>
          <cell r="V309">
            <v>8316</v>
          </cell>
          <cell r="W309">
            <v>8316</v>
          </cell>
          <cell r="X309">
            <v>0</v>
          </cell>
          <cell r="Y309">
            <v>0</v>
          </cell>
          <cell r="Z309">
            <v>8316</v>
          </cell>
          <cell r="AA309">
            <v>27777</v>
          </cell>
          <cell r="AB309">
            <v>8316</v>
          </cell>
          <cell r="AC309">
            <v>18303</v>
          </cell>
          <cell r="AD309">
            <v>17920</v>
          </cell>
          <cell r="AE309">
            <v>0</v>
          </cell>
          <cell r="AF309">
            <v>0</v>
          </cell>
          <cell r="AG309">
            <v>0</v>
          </cell>
          <cell r="AH309">
            <v>0</v>
          </cell>
          <cell r="AI309">
            <v>0</v>
          </cell>
          <cell r="AJ309">
            <v>0</v>
          </cell>
          <cell r="AK309">
            <v>0</v>
          </cell>
          <cell r="AL309">
            <v>0</v>
          </cell>
          <cell r="AM309">
            <v>0</v>
          </cell>
          <cell r="AN309">
            <v>0</v>
          </cell>
          <cell r="AO309">
            <v>0</v>
          </cell>
          <cell r="AQ309">
            <v>0</v>
          </cell>
          <cell r="AR309">
            <v>0</v>
          </cell>
          <cell r="AS309">
            <v>0</v>
          </cell>
          <cell r="AU309" t="str">
            <v>BQL Khu Kinh tế</v>
          </cell>
        </row>
        <row r="310">
          <cell r="B310" t="str">
            <v>Đầu tư Phong Nha</v>
          </cell>
          <cell r="C310">
            <v>0</v>
          </cell>
          <cell r="D310">
            <v>0</v>
          </cell>
          <cell r="E310">
            <v>0</v>
          </cell>
          <cell r="F310">
            <v>0</v>
          </cell>
          <cell r="G310">
            <v>0</v>
          </cell>
          <cell r="H310">
            <v>0</v>
          </cell>
          <cell r="I310">
            <v>0</v>
          </cell>
          <cell r="J310">
            <v>0</v>
          </cell>
          <cell r="K310">
            <v>0</v>
          </cell>
          <cell r="L310">
            <v>0</v>
          </cell>
          <cell r="M310">
            <v>0</v>
          </cell>
          <cell r="N310">
            <v>27144</v>
          </cell>
          <cell r="O310">
            <v>0</v>
          </cell>
          <cell r="P310">
            <v>27144</v>
          </cell>
          <cell r="Q310">
            <v>2735</v>
          </cell>
          <cell r="R310">
            <v>0</v>
          </cell>
          <cell r="S310">
            <v>2735</v>
          </cell>
          <cell r="T310">
            <v>24975</v>
          </cell>
          <cell r="U310">
            <v>22500</v>
          </cell>
          <cell r="V310">
            <v>7636</v>
          </cell>
          <cell r="W310">
            <v>7635.8</v>
          </cell>
          <cell r="X310">
            <v>0</v>
          </cell>
          <cell r="Y310">
            <v>0</v>
          </cell>
          <cell r="Z310">
            <v>7636</v>
          </cell>
          <cell r="AA310">
            <v>10371</v>
          </cell>
          <cell r="AB310">
            <v>7636</v>
          </cell>
          <cell r="AC310">
            <v>10371</v>
          </cell>
          <cell r="AD310">
            <v>24975</v>
          </cell>
          <cell r="AE310">
            <v>14744</v>
          </cell>
          <cell r="AF310">
            <v>0</v>
          </cell>
          <cell r="AG310">
            <v>0</v>
          </cell>
          <cell r="AH310">
            <v>0</v>
          </cell>
          <cell r="AI310">
            <v>0</v>
          </cell>
          <cell r="AJ310">
            <v>0</v>
          </cell>
          <cell r="AK310">
            <v>0</v>
          </cell>
          <cell r="AL310">
            <v>0</v>
          </cell>
          <cell r="AM310">
            <v>0</v>
          </cell>
          <cell r="AN310">
            <v>0</v>
          </cell>
          <cell r="AQ310">
            <v>0</v>
          </cell>
          <cell r="AR310">
            <v>0</v>
          </cell>
          <cell r="AS310">
            <v>0</v>
          </cell>
        </row>
        <row r="311">
          <cell r="B311" t="str">
            <v>Dự án chuyển tiếp</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Q311">
            <v>0</v>
          </cell>
          <cell r="AR311">
            <v>0</v>
          </cell>
          <cell r="AS311">
            <v>0</v>
          </cell>
        </row>
        <row r="312">
          <cell r="B312" t="str">
            <v>Trạm kiểm lâm Trộ Mợng</v>
          </cell>
          <cell r="C312">
            <v>0</v>
          </cell>
          <cell r="D312">
            <v>0</v>
          </cell>
          <cell r="E312">
            <v>0</v>
          </cell>
          <cell r="F312" t="str">
            <v>5KCM</v>
          </cell>
          <cell r="G312" t="str">
            <v>Bố Trạch</v>
          </cell>
          <cell r="H312">
            <v>2017</v>
          </cell>
          <cell r="I312">
            <v>0</v>
          </cell>
          <cell r="J312" t="str">
            <v>2019</v>
          </cell>
          <cell r="K312">
            <v>0</v>
          </cell>
          <cell r="L312">
            <v>0</v>
          </cell>
          <cell r="M312" t="str">
            <v>3525/QĐ-UBND ngày 31/10/2016</v>
          </cell>
          <cell r="N312">
            <v>7671</v>
          </cell>
          <cell r="O312">
            <v>0</v>
          </cell>
          <cell r="P312">
            <v>7671</v>
          </cell>
          <cell r="Q312">
            <v>2615</v>
          </cell>
          <cell r="R312">
            <v>0</v>
          </cell>
          <cell r="S312">
            <v>2615</v>
          </cell>
          <cell r="T312">
            <v>6904</v>
          </cell>
          <cell r="U312">
            <v>4429</v>
          </cell>
          <cell r="V312">
            <v>2215</v>
          </cell>
          <cell r="W312">
            <v>2214.5</v>
          </cell>
          <cell r="X312">
            <v>50</v>
          </cell>
          <cell r="Y312">
            <v>0</v>
          </cell>
          <cell r="Z312">
            <v>2215</v>
          </cell>
          <cell r="AA312">
            <v>4830</v>
          </cell>
          <cell r="AB312">
            <v>2215</v>
          </cell>
          <cell r="AC312">
            <v>4830</v>
          </cell>
          <cell r="AD312">
            <v>6904</v>
          </cell>
          <cell r="AE312">
            <v>2214</v>
          </cell>
          <cell r="AF312">
            <v>2214</v>
          </cell>
          <cell r="AG312">
            <v>100</v>
          </cell>
          <cell r="AH312">
            <v>0</v>
          </cell>
          <cell r="AI312">
            <v>2214</v>
          </cell>
          <cell r="AJ312">
            <v>7044</v>
          </cell>
          <cell r="AK312">
            <v>7044</v>
          </cell>
          <cell r="AL312">
            <v>6904</v>
          </cell>
          <cell r="AM312">
            <v>0</v>
          </cell>
          <cell r="AN312">
            <v>0</v>
          </cell>
          <cell r="AQ312">
            <v>0</v>
          </cell>
          <cell r="AR312" t="str">
            <v>Khác</v>
          </cell>
          <cell r="AS312">
            <v>0</v>
          </cell>
          <cell r="AU312" t="str">
            <v>Ban quản lý VQG Phong Nha - Kẻ Bàng</v>
          </cell>
        </row>
        <row r="313">
          <cell r="B313" t="str">
            <v>Dự án khởi công mới năm 2018</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Q313">
            <v>0</v>
          </cell>
          <cell r="AR313">
            <v>0</v>
          </cell>
          <cell r="AS313">
            <v>0</v>
          </cell>
        </row>
        <row r="314">
          <cell r="B314" t="str">
            <v xml:space="preserve">Khu cứu hộ động vật, thực vật hoang dã và mở rộng vườn thực vật </v>
          </cell>
          <cell r="C314">
            <v>0</v>
          </cell>
          <cell r="D314">
            <v>0</v>
          </cell>
          <cell r="E314">
            <v>0</v>
          </cell>
          <cell r="F314" t="str">
            <v>5KCM</v>
          </cell>
          <cell r="G314" t="str">
            <v>Bố Trạch</v>
          </cell>
          <cell r="H314">
            <v>2018</v>
          </cell>
          <cell r="I314">
            <v>0</v>
          </cell>
          <cell r="J314" t="str">
            <v>2020</v>
          </cell>
          <cell r="K314">
            <v>0</v>
          </cell>
          <cell r="L314">
            <v>0</v>
          </cell>
          <cell r="M314" t="str">
            <v>2856/QĐ-UBND ngày 28/8/2018</v>
          </cell>
          <cell r="N314">
            <v>8480</v>
          </cell>
          <cell r="O314">
            <v>0</v>
          </cell>
          <cell r="P314">
            <v>8480</v>
          </cell>
          <cell r="Q314">
            <v>60</v>
          </cell>
          <cell r="R314">
            <v>0</v>
          </cell>
          <cell r="S314">
            <v>60</v>
          </cell>
          <cell r="T314">
            <v>8171</v>
          </cell>
          <cell r="U314">
            <v>8171</v>
          </cell>
          <cell r="V314">
            <v>2451</v>
          </cell>
          <cell r="W314">
            <v>2451.3000000000002</v>
          </cell>
          <cell r="X314">
            <v>30</v>
          </cell>
          <cell r="Y314">
            <v>0</v>
          </cell>
          <cell r="Z314">
            <v>2451</v>
          </cell>
          <cell r="AA314">
            <v>2511</v>
          </cell>
          <cell r="AB314">
            <v>2451</v>
          </cell>
          <cell r="AC314">
            <v>2511</v>
          </cell>
          <cell r="AD314">
            <v>8171</v>
          </cell>
          <cell r="AE314">
            <v>5660</v>
          </cell>
          <cell r="AF314">
            <v>1716</v>
          </cell>
          <cell r="AG314">
            <v>30.318021201413426</v>
          </cell>
          <cell r="AH314">
            <v>0</v>
          </cell>
          <cell r="AI314">
            <v>1716</v>
          </cell>
          <cell r="AJ314">
            <v>4227</v>
          </cell>
          <cell r="AK314">
            <v>4227</v>
          </cell>
          <cell r="AL314">
            <v>8171</v>
          </cell>
          <cell r="AM314">
            <v>3944</v>
          </cell>
          <cell r="AN314">
            <v>0</v>
          </cell>
          <cell r="AQ314" t="str">
            <v>Sơn Trạch</v>
          </cell>
          <cell r="AR314" t="str">
            <v>Khác</v>
          </cell>
          <cell r="AS314">
            <v>0</v>
          </cell>
          <cell r="AU314" t="str">
            <v>Ban quản lý VQG Phong Nha - Kẻ Bàng</v>
          </cell>
        </row>
        <row r="315">
          <cell r="B315" t="str">
            <v xml:space="preserve">Hệ thống sàn đạo và điện chiếu sáng động Phong Nha </v>
          </cell>
          <cell r="C315">
            <v>0</v>
          </cell>
          <cell r="D315">
            <v>0</v>
          </cell>
          <cell r="E315">
            <v>0</v>
          </cell>
          <cell r="F315" t="str">
            <v>5KCM</v>
          </cell>
          <cell r="G315" t="str">
            <v>Bố Trạch</v>
          </cell>
          <cell r="H315">
            <v>2018</v>
          </cell>
          <cell r="I315">
            <v>0</v>
          </cell>
          <cell r="J315" t="str">
            <v>2020</v>
          </cell>
          <cell r="K315">
            <v>0</v>
          </cell>
          <cell r="L315">
            <v>0</v>
          </cell>
          <cell r="M315" t="str">
            <v>4742/QĐ-UBND ngày 31/12/2018</v>
          </cell>
          <cell r="N315">
            <v>10993</v>
          </cell>
          <cell r="O315">
            <v>0</v>
          </cell>
          <cell r="P315">
            <v>10993</v>
          </cell>
          <cell r="Q315">
            <v>60</v>
          </cell>
          <cell r="R315">
            <v>0</v>
          </cell>
          <cell r="S315">
            <v>60</v>
          </cell>
          <cell r="T315">
            <v>9900</v>
          </cell>
          <cell r="U315">
            <v>9900</v>
          </cell>
          <cell r="V315">
            <v>2970</v>
          </cell>
          <cell r="W315">
            <v>2970</v>
          </cell>
          <cell r="X315">
            <v>30</v>
          </cell>
          <cell r="Y315">
            <v>0</v>
          </cell>
          <cell r="Z315">
            <v>2970</v>
          </cell>
          <cell r="AA315">
            <v>3030</v>
          </cell>
          <cell r="AB315">
            <v>2970</v>
          </cell>
          <cell r="AC315">
            <v>3030</v>
          </cell>
          <cell r="AD315">
            <v>9900</v>
          </cell>
          <cell r="AE315">
            <v>6870</v>
          </cell>
          <cell r="AF315">
            <v>0</v>
          </cell>
          <cell r="AG315">
            <v>0</v>
          </cell>
          <cell r="AH315">
            <v>0</v>
          </cell>
          <cell r="AI315">
            <v>0</v>
          </cell>
          <cell r="AJ315">
            <v>3030</v>
          </cell>
          <cell r="AK315">
            <v>3030</v>
          </cell>
          <cell r="AL315">
            <v>9900</v>
          </cell>
          <cell r="AM315">
            <v>6870</v>
          </cell>
          <cell r="AN315">
            <v>0</v>
          </cell>
          <cell r="AQ315" t="str">
            <v>Sơn Trạch</v>
          </cell>
          <cell r="AR315" t="str">
            <v>Khác</v>
          </cell>
          <cell r="AS315">
            <v>0</v>
          </cell>
          <cell r="AU315" t="str">
            <v>Ban quản lý VQG Phong Nha - Kẻ Bàng</v>
          </cell>
        </row>
        <row r="316">
          <cell r="B316" t="str">
            <v>Nợ XDCB</v>
          </cell>
          <cell r="C316">
            <v>0</v>
          </cell>
          <cell r="D316">
            <v>0</v>
          </cell>
          <cell r="E316">
            <v>0</v>
          </cell>
          <cell r="F316">
            <v>0</v>
          </cell>
          <cell r="G316">
            <v>0</v>
          </cell>
          <cell r="H316">
            <v>0</v>
          </cell>
          <cell r="I316">
            <v>0</v>
          </cell>
          <cell r="J316">
            <v>0</v>
          </cell>
          <cell r="K316">
            <v>0</v>
          </cell>
          <cell r="L316">
            <v>0</v>
          </cell>
          <cell r="M316">
            <v>0</v>
          </cell>
          <cell r="N316">
            <v>1023225</v>
          </cell>
          <cell r="O316">
            <v>88130</v>
          </cell>
          <cell r="P316">
            <v>332661.2</v>
          </cell>
          <cell r="Q316">
            <v>677942</v>
          </cell>
          <cell r="R316">
            <v>96973</v>
          </cell>
          <cell r="S316">
            <v>251600</v>
          </cell>
          <cell r="T316">
            <v>100988</v>
          </cell>
          <cell r="U316">
            <v>48912</v>
          </cell>
          <cell r="V316">
            <v>18478</v>
          </cell>
          <cell r="W316">
            <v>18477.550000000156</v>
          </cell>
          <cell r="X316">
            <v>0</v>
          </cell>
          <cell r="Y316">
            <v>19896</v>
          </cell>
          <cell r="Z316">
            <v>38374</v>
          </cell>
          <cell r="AA316">
            <v>716316</v>
          </cell>
          <cell r="AB316">
            <v>135347</v>
          </cell>
          <cell r="AC316">
            <v>289974</v>
          </cell>
          <cell r="AD316">
            <v>100988</v>
          </cell>
          <cell r="AE316">
            <v>10538</v>
          </cell>
          <cell r="AF316">
            <v>0</v>
          </cell>
          <cell r="AG316">
            <v>0</v>
          </cell>
          <cell r="AH316">
            <v>0</v>
          </cell>
          <cell r="AI316">
            <v>0</v>
          </cell>
          <cell r="AJ316">
            <v>0</v>
          </cell>
          <cell r="AK316">
            <v>0</v>
          </cell>
          <cell r="AL316">
            <v>0</v>
          </cell>
          <cell r="AM316">
            <v>0</v>
          </cell>
          <cell r="AN316">
            <v>31994</v>
          </cell>
          <cell r="AO316">
            <v>-13516.449999999844</v>
          </cell>
          <cell r="AQ316">
            <v>0</v>
          </cell>
          <cell r="AR316">
            <v>0</v>
          </cell>
          <cell r="AS316">
            <v>0</v>
          </cell>
        </row>
        <row r="317">
          <cell r="B317" t="str">
            <v>Đường nối từ đường Nguyễn Hữu Cảnh - đường Nguyễn Văn Cừ  (đoạn từ Sở Tài chính - đường Nguyễn Văn Cừ), TP. Đồng Hới</v>
          </cell>
          <cell r="C317" t="str">
            <v>2704/QĐ-UBND ngày 07/9/2016</v>
          </cell>
          <cell r="D317">
            <v>50388</v>
          </cell>
          <cell r="E317" t="str">
            <v>GTVT</v>
          </cell>
          <cell r="F317" t="str">
            <v>2Nợ XDCB</v>
          </cell>
          <cell r="G317" t="str">
            <v>Đồng Hới</v>
          </cell>
          <cell r="H317">
            <v>2010</v>
          </cell>
          <cell r="I317" t="str">
            <v>5/2011</v>
          </cell>
          <cell r="J317">
            <v>2016</v>
          </cell>
          <cell r="K317" t="str">
            <v>5/2016</v>
          </cell>
          <cell r="L317">
            <v>0</v>
          </cell>
          <cell r="M317" t="str">
            <v>2757/QĐ-UBND ngày 27/10/2010; 46/QĐ-UBND ngày 10/01/2014</v>
          </cell>
          <cell r="N317">
            <v>52941</v>
          </cell>
          <cell r="O317">
            <v>0</v>
          </cell>
          <cell r="P317">
            <v>52941</v>
          </cell>
          <cell r="Q317">
            <v>43616</v>
          </cell>
          <cell r="R317">
            <v>0</v>
          </cell>
          <cell r="S317">
            <v>43616</v>
          </cell>
          <cell r="T317">
            <v>9348</v>
          </cell>
          <cell r="U317">
            <v>4272</v>
          </cell>
          <cell r="V317">
            <v>582</v>
          </cell>
          <cell r="W317">
            <v>581.59999999999991</v>
          </cell>
          <cell r="X317">
            <v>30</v>
          </cell>
          <cell r="Y317">
            <v>3690</v>
          </cell>
          <cell r="Z317">
            <v>4272</v>
          </cell>
          <cell r="AA317">
            <v>47888</v>
          </cell>
          <cell r="AB317">
            <v>4272</v>
          </cell>
          <cell r="AC317">
            <v>47888</v>
          </cell>
          <cell r="AD317">
            <v>9348</v>
          </cell>
          <cell r="AE317">
            <v>0</v>
          </cell>
          <cell r="AF317">
            <v>0</v>
          </cell>
          <cell r="AG317">
            <v>0</v>
          </cell>
          <cell r="AH317">
            <v>0</v>
          </cell>
          <cell r="AI317">
            <v>0</v>
          </cell>
          <cell r="AJ317">
            <v>0</v>
          </cell>
          <cell r="AK317">
            <v>0</v>
          </cell>
          <cell r="AL317">
            <v>0</v>
          </cell>
          <cell r="AM317">
            <v>0</v>
          </cell>
          <cell r="AN317">
            <v>0</v>
          </cell>
          <cell r="AQ317">
            <v>0</v>
          </cell>
          <cell r="AR317">
            <v>0</v>
          </cell>
          <cell r="AS317">
            <v>0</v>
          </cell>
        </row>
        <row r="318">
          <cell r="B318" t="str">
            <v>Trụ sở Chi cục Kiểm lâm</v>
          </cell>
          <cell r="C318" t="str">
            <v>QĐ QT số 3500/QĐ-UBND ngày 03/12/2014)</v>
          </cell>
          <cell r="D318">
            <v>15789.357</v>
          </cell>
          <cell r="E318" t="str">
            <v>NN-TL</v>
          </cell>
          <cell r="F318" t="str">
            <v>2Nợ XDCB</v>
          </cell>
          <cell r="G318" t="str">
            <v>Đồng Hới</v>
          </cell>
          <cell r="H318">
            <v>2010</v>
          </cell>
          <cell r="I318">
            <v>2010</v>
          </cell>
          <cell r="J318">
            <v>2012</v>
          </cell>
          <cell r="K318">
            <v>2012</v>
          </cell>
          <cell r="L318">
            <v>0</v>
          </cell>
          <cell r="M318" t="str">
            <v>949/QĐ-UBND ngày 4/5/2010</v>
          </cell>
          <cell r="N318">
            <v>15990</v>
          </cell>
          <cell r="O318">
            <v>0</v>
          </cell>
          <cell r="P318">
            <v>15990</v>
          </cell>
          <cell r="Q318">
            <v>15599</v>
          </cell>
          <cell r="R318">
            <v>0</v>
          </cell>
          <cell r="S318">
            <v>15599</v>
          </cell>
          <cell r="T318">
            <v>2890</v>
          </cell>
          <cell r="U318">
            <v>190</v>
          </cell>
          <cell r="V318">
            <v>190</v>
          </cell>
          <cell r="W318">
            <v>190</v>
          </cell>
          <cell r="X318">
            <v>100</v>
          </cell>
          <cell r="Y318">
            <v>0</v>
          </cell>
          <cell r="Z318">
            <v>190</v>
          </cell>
          <cell r="AA318">
            <v>15789</v>
          </cell>
          <cell r="AB318">
            <v>190</v>
          </cell>
          <cell r="AC318">
            <v>15789</v>
          </cell>
          <cell r="AD318">
            <v>2890</v>
          </cell>
          <cell r="AE318">
            <v>0</v>
          </cell>
          <cell r="AF318">
            <v>0</v>
          </cell>
          <cell r="AG318">
            <v>0</v>
          </cell>
          <cell r="AH318">
            <v>0</v>
          </cell>
          <cell r="AI318">
            <v>0</v>
          </cell>
          <cell r="AJ318">
            <v>0</v>
          </cell>
          <cell r="AK318">
            <v>0</v>
          </cell>
          <cell r="AL318">
            <v>0</v>
          </cell>
          <cell r="AM318">
            <v>0</v>
          </cell>
          <cell r="AN318">
            <v>0</v>
          </cell>
          <cell r="AQ318">
            <v>0</v>
          </cell>
          <cell r="AR318">
            <v>0</v>
          </cell>
          <cell r="AS318">
            <v>0</v>
          </cell>
        </row>
        <row r="319">
          <cell r="B319" t="str">
            <v>Nâng cấp hồ Hói Chánh</v>
          </cell>
          <cell r="C319" t="str">
            <v>NT đưa vào sử dụng</v>
          </cell>
          <cell r="D319">
            <v>0</v>
          </cell>
          <cell r="E319" t="str">
            <v>NN-TL</v>
          </cell>
          <cell r="F319" t="str">
            <v>2Nợ XDCB</v>
          </cell>
          <cell r="G319" t="str">
            <v>Tuyên Hóa</v>
          </cell>
          <cell r="H319">
            <v>2010</v>
          </cell>
          <cell r="I319">
            <v>2011</v>
          </cell>
          <cell r="J319">
            <v>2013</v>
          </cell>
          <cell r="K319">
            <v>2014</v>
          </cell>
          <cell r="L319">
            <v>0</v>
          </cell>
          <cell r="M319" t="str">
            <v>2392/QĐ-UBND ngày 17/9/2010; 2792/QĐ-UBND ngày 07/11/2013</v>
          </cell>
          <cell r="N319">
            <v>8753</v>
          </cell>
          <cell r="O319">
            <v>0</v>
          </cell>
          <cell r="P319">
            <v>8753</v>
          </cell>
          <cell r="Q319">
            <v>5840</v>
          </cell>
          <cell r="R319">
            <v>0</v>
          </cell>
          <cell r="S319">
            <v>5840</v>
          </cell>
          <cell r="T319">
            <v>2770</v>
          </cell>
          <cell r="U319">
            <v>209</v>
          </cell>
          <cell r="V319">
            <v>209</v>
          </cell>
          <cell r="W319">
            <v>209</v>
          </cell>
          <cell r="X319">
            <v>100</v>
          </cell>
          <cell r="Y319">
            <v>0</v>
          </cell>
          <cell r="Z319">
            <v>209</v>
          </cell>
          <cell r="AA319">
            <v>6049</v>
          </cell>
          <cell r="AB319">
            <v>209</v>
          </cell>
          <cell r="AC319">
            <v>6049</v>
          </cell>
          <cell r="AD319">
            <v>2770</v>
          </cell>
          <cell r="AE319">
            <v>0</v>
          </cell>
          <cell r="AF319">
            <v>0</v>
          </cell>
          <cell r="AG319">
            <v>0</v>
          </cell>
          <cell r="AH319">
            <v>0</v>
          </cell>
          <cell r="AI319">
            <v>0</v>
          </cell>
          <cell r="AJ319">
            <v>0</v>
          </cell>
          <cell r="AK319">
            <v>0</v>
          </cell>
          <cell r="AL319">
            <v>0</v>
          </cell>
          <cell r="AM319">
            <v>0</v>
          </cell>
          <cell r="AN319" t="str">
            <v>KH ĐTC 2018-2020 còn 500 tr nhưng sau khi quyết toán chỉ thiếu 209trđ</v>
          </cell>
          <cell r="AQ319">
            <v>0</v>
          </cell>
          <cell r="AR319">
            <v>0</v>
          </cell>
          <cell r="AS319">
            <v>0</v>
          </cell>
        </row>
        <row r="320">
          <cell r="B320" t="str">
            <v>Sửa chữa, nâng cấp đập Đồng Ran, Bắc Trạch</v>
          </cell>
          <cell r="C320" t="str">
            <v>QĐ QT số 1653/QĐ-UBND ngày 25/6/2014</v>
          </cell>
          <cell r="D320">
            <v>32737.117999999999</v>
          </cell>
          <cell r="E320" t="str">
            <v>NN-TL</v>
          </cell>
          <cell r="F320" t="str">
            <v>2Nợ XDCB</v>
          </cell>
          <cell r="G320" t="str">
            <v>Bố Trạch</v>
          </cell>
          <cell r="H320">
            <v>2012</v>
          </cell>
          <cell r="I320" t="str">
            <v>5/2012</v>
          </cell>
          <cell r="J320">
            <v>2013</v>
          </cell>
          <cell r="K320" t="str">
            <v>4/2013</v>
          </cell>
          <cell r="L320">
            <v>0</v>
          </cell>
          <cell r="M320" t="str">
            <v>1850/QĐ-UBND ngày 3/8/2011</v>
          </cell>
          <cell r="N320">
            <v>38908</v>
          </cell>
          <cell r="O320">
            <v>0</v>
          </cell>
          <cell r="P320">
            <v>3280</v>
          </cell>
          <cell r="Q320">
            <v>32338</v>
          </cell>
          <cell r="R320">
            <v>0</v>
          </cell>
          <cell r="S320">
            <v>2938</v>
          </cell>
          <cell r="T320">
            <v>2995</v>
          </cell>
          <cell r="U320">
            <v>537</v>
          </cell>
          <cell r="V320">
            <v>537</v>
          </cell>
          <cell r="W320">
            <v>537</v>
          </cell>
          <cell r="X320">
            <v>100</v>
          </cell>
          <cell r="Y320">
            <v>0</v>
          </cell>
          <cell r="Z320">
            <v>537</v>
          </cell>
          <cell r="AA320">
            <v>32875</v>
          </cell>
          <cell r="AB320">
            <v>537</v>
          </cell>
          <cell r="AC320">
            <v>3475</v>
          </cell>
          <cell r="AD320">
            <v>2995</v>
          </cell>
          <cell r="AE320">
            <v>0</v>
          </cell>
          <cell r="AF320">
            <v>0</v>
          </cell>
          <cell r="AG320">
            <v>0</v>
          </cell>
          <cell r="AH320">
            <v>0</v>
          </cell>
          <cell r="AI320">
            <v>0</v>
          </cell>
          <cell r="AJ320">
            <v>0</v>
          </cell>
          <cell r="AK320">
            <v>0</v>
          </cell>
          <cell r="AL320">
            <v>0</v>
          </cell>
          <cell r="AM320">
            <v>0</v>
          </cell>
          <cell r="AN320">
            <v>0</v>
          </cell>
          <cell r="AQ320">
            <v>0</v>
          </cell>
          <cell r="AR320">
            <v>0</v>
          </cell>
          <cell r="AS320">
            <v>0</v>
          </cell>
        </row>
        <row r="321">
          <cell r="B321" t="str">
            <v>Đường ngập lụt Trung Trạch - Hoàn Lão - Hoàn Trạch, huyện Bố Trạch</v>
          </cell>
          <cell r="C321" t="str">
            <v xml:space="preserve"> QĐ số 2108/QĐ-UBND ngày 14/7/2016</v>
          </cell>
          <cell r="D321">
            <v>6013</v>
          </cell>
          <cell r="E321" t="str">
            <v>GTVT</v>
          </cell>
          <cell r="F321" t="str">
            <v>2Nợ XDCB</v>
          </cell>
          <cell r="G321" t="str">
            <v>Bố Trạch</v>
          </cell>
          <cell r="H321">
            <v>2011</v>
          </cell>
          <cell r="I321">
            <v>0</v>
          </cell>
          <cell r="J321">
            <v>2015</v>
          </cell>
          <cell r="K321">
            <v>0</v>
          </cell>
          <cell r="L321">
            <v>0</v>
          </cell>
          <cell r="M321" t="str">
            <v>156/QĐ-UBND ngày 25/01/2010;
1440/QĐ-UBND ngày 21/6/2011</v>
          </cell>
          <cell r="N321">
            <v>19577</v>
          </cell>
          <cell r="O321">
            <v>0</v>
          </cell>
          <cell r="P321">
            <v>4013</v>
          </cell>
          <cell r="Q321">
            <v>5700</v>
          </cell>
          <cell r="R321">
            <v>0</v>
          </cell>
          <cell r="S321">
            <v>3700</v>
          </cell>
          <cell r="T321">
            <v>3513</v>
          </cell>
          <cell r="U321">
            <v>1413</v>
          </cell>
          <cell r="V321">
            <v>1413</v>
          </cell>
          <cell r="W321">
            <v>1413</v>
          </cell>
          <cell r="X321">
            <v>100</v>
          </cell>
          <cell r="Y321">
            <v>0</v>
          </cell>
          <cell r="Z321">
            <v>1413</v>
          </cell>
          <cell r="AA321">
            <v>7113</v>
          </cell>
          <cell r="AB321">
            <v>1413</v>
          </cell>
          <cell r="AC321">
            <v>5113</v>
          </cell>
          <cell r="AD321">
            <v>3513</v>
          </cell>
          <cell r="AE321">
            <v>0</v>
          </cell>
          <cell r="AF321">
            <v>0</v>
          </cell>
          <cell r="AG321">
            <v>0</v>
          </cell>
          <cell r="AH321">
            <v>0</v>
          </cell>
          <cell r="AI321">
            <v>0</v>
          </cell>
          <cell r="AJ321">
            <v>0</v>
          </cell>
          <cell r="AK321">
            <v>0</v>
          </cell>
          <cell r="AL321">
            <v>0</v>
          </cell>
          <cell r="AM321">
            <v>0</v>
          </cell>
          <cell r="AN321" t="str">
            <v>Cập nhật lại số vốn bố trí</v>
          </cell>
          <cell r="AQ321">
            <v>0</v>
          </cell>
          <cell r="AR321">
            <v>0</v>
          </cell>
          <cell r="AS321">
            <v>0</v>
          </cell>
        </row>
        <row r="322">
          <cell r="B322" t="str">
            <v>Trục đường chính Bắc-Nam rộng 60m, xã Bảo Ninh, TP. Đồng Hới (giai đoạn 1)</v>
          </cell>
          <cell r="C322">
            <v>0</v>
          </cell>
          <cell r="D322">
            <v>0</v>
          </cell>
          <cell r="E322" t="str">
            <v>GTVT</v>
          </cell>
          <cell r="F322" t="str">
            <v>2Nợ XDCB</v>
          </cell>
          <cell r="G322" t="str">
            <v>Đồng Hới</v>
          </cell>
          <cell r="H322">
            <v>2010</v>
          </cell>
          <cell r="I322">
            <v>0</v>
          </cell>
          <cell r="J322">
            <v>2014</v>
          </cell>
          <cell r="K322">
            <v>0</v>
          </cell>
          <cell r="L322">
            <v>0</v>
          </cell>
          <cell r="M322" t="str">
            <v>2705/QĐ-UBND ngày 25/9/2009; 2622/QĐ-UBND ngày 25/10/2013</v>
          </cell>
          <cell r="N322">
            <v>175084</v>
          </cell>
          <cell r="O322">
            <v>0</v>
          </cell>
          <cell r="P322">
            <v>113063</v>
          </cell>
          <cell r="Q322">
            <v>166695</v>
          </cell>
          <cell r="R322">
            <v>0</v>
          </cell>
          <cell r="S322">
            <v>103954</v>
          </cell>
          <cell r="T322">
            <v>2121</v>
          </cell>
          <cell r="U322">
            <v>1121</v>
          </cell>
          <cell r="V322">
            <v>1121</v>
          </cell>
          <cell r="W322">
            <v>1121</v>
          </cell>
          <cell r="X322">
            <v>100</v>
          </cell>
          <cell r="Y322">
            <v>0</v>
          </cell>
          <cell r="Z322">
            <v>1121</v>
          </cell>
          <cell r="AA322">
            <v>167816</v>
          </cell>
          <cell r="AB322">
            <v>1121</v>
          </cell>
          <cell r="AC322">
            <v>105075</v>
          </cell>
          <cell r="AD322">
            <v>2121</v>
          </cell>
          <cell r="AE322">
            <v>0</v>
          </cell>
          <cell r="AF322">
            <v>0</v>
          </cell>
          <cell r="AG322">
            <v>0</v>
          </cell>
          <cell r="AH322">
            <v>0</v>
          </cell>
          <cell r="AI322">
            <v>0</v>
          </cell>
          <cell r="AJ322">
            <v>0</v>
          </cell>
          <cell r="AK322">
            <v>0</v>
          </cell>
          <cell r="AL322">
            <v>0</v>
          </cell>
          <cell r="AM322">
            <v>0</v>
          </cell>
          <cell r="AN322" t="str">
            <v>Cập nhật lại số vốn bố trí</v>
          </cell>
          <cell r="AQ322">
            <v>0</v>
          </cell>
          <cell r="AR322">
            <v>0</v>
          </cell>
          <cell r="AS322">
            <v>0</v>
          </cell>
        </row>
        <row r="323">
          <cell r="B323" t="str">
            <v>Sửa chữa, nâng cấp đường vào xã Hồng Thủy</v>
          </cell>
          <cell r="C323">
            <v>0</v>
          </cell>
          <cell r="D323">
            <v>0</v>
          </cell>
          <cell r="E323" t="str">
            <v>GTVT</v>
          </cell>
          <cell r="F323" t="str">
            <v>2Nợ XDCB</v>
          </cell>
          <cell r="G323" t="str">
            <v>Lệ Thủy</v>
          </cell>
          <cell r="H323">
            <v>2011</v>
          </cell>
          <cell r="I323">
            <v>0</v>
          </cell>
          <cell r="J323">
            <v>2012</v>
          </cell>
          <cell r="K323">
            <v>0</v>
          </cell>
          <cell r="L323">
            <v>0</v>
          </cell>
          <cell r="M323" t="str">
            <v xml:space="preserve"> 1661/QĐ-UBND ngày 14/7/2011; 3531/QĐ-UBND ngày 30/12/2011</v>
          </cell>
          <cell r="N323">
            <v>18047</v>
          </cell>
          <cell r="O323">
            <v>0</v>
          </cell>
          <cell r="P323">
            <v>3980</v>
          </cell>
          <cell r="Q323">
            <v>17000</v>
          </cell>
          <cell r="R323">
            <v>0</v>
          </cell>
          <cell r="S323">
            <v>2000</v>
          </cell>
          <cell r="T323">
            <v>1980</v>
          </cell>
          <cell r="U323">
            <v>980</v>
          </cell>
          <cell r="V323">
            <v>980</v>
          </cell>
          <cell r="W323">
            <v>980</v>
          </cell>
          <cell r="X323">
            <v>100</v>
          </cell>
          <cell r="Y323">
            <v>0</v>
          </cell>
          <cell r="Z323">
            <v>980</v>
          </cell>
          <cell r="AA323">
            <v>17980</v>
          </cell>
          <cell r="AB323">
            <v>980</v>
          </cell>
          <cell r="AC323">
            <v>2980</v>
          </cell>
          <cell r="AD323">
            <v>1980</v>
          </cell>
          <cell r="AE323">
            <v>0</v>
          </cell>
          <cell r="AF323">
            <v>0</v>
          </cell>
          <cell r="AG323">
            <v>0</v>
          </cell>
          <cell r="AH323">
            <v>0</v>
          </cell>
          <cell r="AI323">
            <v>0</v>
          </cell>
          <cell r="AJ323">
            <v>0</v>
          </cell>
          <cell r="AK323">
            <v>0</v>
          </cell>
          <cell r="AL323">
            <v>0</v>
          </cell>
          <cell r="AM323">
            <v>0</v>
          </cell>
          <cell r="AN323">
            <v>0</v>
          </cell>
          <cell r="AQ323">
            <v>0</v>
          </cell>
          <cell r="AR323">
            <v>0</v>
          </cell>
          <cell r="AS323">
            <v>0</v>
          </cell>
        </row>
        <row r="324">
          <cell r="B324" t="str">
            <v>Sửa chữa, nạo vét kênh Xuân Hưng</v>
          </cell>
          <cell r="C324" t="str">
            <v>Nghiệm thu</v>
          </cell>
          <cell r="D324">
            <v>0</v>
          </cell>
          <cell r="E324" t="str">
            <v>NN-TL</v>
          </cell>
          <cell r="F324" t="str">
            <v>2Nợ XDCB</v>
          </cell>
          <cell r="G324" t="str">
            <v>Quảng Trạch</v>
          </cell>
          <cell r="H324">
            <v>2012</v>
          </cell>
          <cell r="I324">
            <v>0</v>
          </cell>
          <cell r="J324" t="str">
            <v>2014</v>
          </cell>
          <cell r="K324">
            <v>0</v>
          </cell>
          <cell r="L324">
            <v>0</v>
          </cell>
          <cell r="M324" t="str">
            <v>1968/QĐ-UBND ngày 16/8/2011</v>
          </cell>
          <cell r="N324">
            <v>51192</v>
          </cell>
          <cell r="O324">
            <v>0</v>
          </cell>
          <cell r="P324">
            <v>1900</v>
          </cell>
          <cell r="Q324">
            <v>32900</v>
          </cell>
          <cell r="R324">
            <v>0</v>
          </cell>
          <cell r="S324">
            <v>1900</v>
          </cell>
          <cell r="T324">
            <v>1900</v>
          </cell>
          <cell r="U324">
            <v>0</v>
          </cell>
          <cell r="V324">
            <v>0</v>
          </cell>
          <cell r="W324">
            <v>0</v>
          </cell>
          <cell r="X324">
            <v>100</v>
          </cell>
          <cell r="Y324">
            <v>0</v>
          </cell>
          <cell r="Z324">
            <v>0</v>
          </cell>
          <cell r="AA324">
            <v>32900</v>
          </cell>
          <cell r="AB324">
            <v>0</v>
          </cell>
          <cell r="AC324">
            <v>1900</v>
          </cell>
          <cell r="AD324">
            <v>1900</v>
          </cell>
          <cell r="AE324">
            <v>0</v>
          </cell>
          <cell r="AF324">
            <v>0</v>
          </cell>
          <cell r="AG324">
            <v>0</v>
          </cell>
          <cell r="AH324">
            <v>0</v>
          </cell>
          <cell r="AI324">
            <v>0</v>
          </cell>
          <cell r="AJ324">
            <v>0</v>
          </cell>
          <cell r="AK324">
            <v>0</v>
          </cell>
          <cell r="AL324">
            <v>0</v>
          </cell>
          <cell r="AM324">
            <v>0</v>
          </cell>
          <cell r="AN324">
            <v>0</v>
          </cell>
          <cell r="AQ324">
            <v>0</v>
          </cell>
          <cell r="AR324">
            <v>0</v>
          </cell>
          <cell r="AS324">
            <v>0</v>
          </cell>
        </row>
        <row r="325">
          <cell r="B325" t="str">
            <v>Đường ra biên giới từ bản Cà Roòng 2 đi cột mốc O4</v>
          </cell>
          <cell r="C325" t="str">
            <v>Nghiệm thu</v>
          </cell>
          <cell r="D325">
            <v>100616</v>
          </cell>
          <cell r="E325" t="str">
            <v>ANQP</v>
          </cell>
          <cell r="F325" t="str">
            <v>2Nợ XDCB</v>
          </cell>
          <cell r="G325" t="str">
            <v>Bố Trạch</v>
          </cell>
          <cell r="H325">
            <v>2008</v>
          </cell>
          <cell r="I325">
            <v>0</v>
          </cell>
          <cell r="J325">
            <v>2014</v>
          </cell>
          <cell r="K325" t="str">
            <v>chưa</v>
          </cell>
          <cell r="L325">
            <v>0</v>
          </cell>
          <cell r="M325" t="str">
            <v>3134/QĐ-CT ngày 21/12/2012</v>
          </cell>
          <cell r="N325">
            <v>112794</v>
          </cell>
          <cell r="O325">
            <v>88130</v>
          </cell>
          <cell r="P325">
            <v>24664</v>
          </cell>
          <cell r="Q325">
            <v>91130</v>
          </cell>
          <cell r="R325">
            <v>88130</v>
          </cell>
          <cell r="S325">
            <v>3000</v>
          </cell>
          <cell r="T325">
            <v>8649</v>
          </cell>
          <cell r="U325">
            <v>5649</v>
          </cell>
          <cell r="V325">
            <v>995</v>
          </cell>
          <cell r="W325">
            <v>994.7</v>
          </cell>
          <cell r="X325">
            <v>30</v>
          </cell>
          <cell r="Y325">
            <v>4654</v>
          </cell>
          <cell r="Z325">
            <v>5649</v>
          </cell>
          <cell r="AA325">
            <v>96779</v>
          </cell>
          <cell r="AB325">
            <v>93779</v>
          </cell>
          <cell r="AC325">
            <v>8649</v>
          </cell>
          <cell r="AD325">
            <v>8649</v>
          </cell>
          <cell r="AE325">
            <v>0</v>
          </cell>
          <cell r="AF325">
            <v>0</v>
          </cell>
          <cell r="AG325">
            <v>0</v>
          </cell>
          <cell r="AH325">
            <v>0</v>
          </cell>
          <cell r="AI325">
            <v>0</v>
          </cell>
          <cell r="AJ325">
            <v>0</v>
          </cell>
          <cell r="AK325">
            <v>0</v>
          </cell>
          <cell r="AL325">
            <v>0</v>
          </cell>
          <cell r="AM325">
            <v>0</v>
          </cell>
          <cell r="AN325">
            <v>0</v>
          </cell>
          <cell r="AQ325">
            <v>0</v>
          </cell>
          <cell r="AR325">
            <v>0</v>
          </cell>
          <cell r="AS325">
            <v>0</v>
          </cell>
        </row>
        <row r="326">
          <cell r="B326" t="str">
            <v>Dự án khắc phục hậu quả bom mìn vật nổ còn sót lại sau chiến tranh trên địa bàn tỉnh Quảng Bình</v>
          </cell>
          <cell r="C326" t="str">
            <v>Biên bản kiểm toán</v>
          </cell>
          <cell r="D326">
            <v>153137</v>
          </cell>
          <cell r="E326" t="str">
            <v>ANQP</v>
          </cell>
          <cell r="F326" t="str">
            <v>2Nợ XDCB</v>
          </cell>
          <cell r="G326" t="str">
            <v>Quảng Bình</v>
          </cell>
          <cell r="H326">
            <v>2010</v>
          </cell>
          <cell r="I326">
            <v>2010</v>
          </cell>
          <cell r="J326">
            <v>2016</v>
          </cell>
          <cell r="K326">
            <v>2014</v>
          </cell>
          <cell r="L326">
            <v>0</v>
          </cell>
          <cell r="M326" t="str">
            <v>2388/QĐ-UBND ngày 17/9/2010;
944/QĐ-UBND ngày 26/4/2013</v>
          </cell>
          <cell r="N326">
            <v>257147</v>
          </cell>
          <cell r="O326">
            <v>0</v>
          </cell>
          <cell r="P326">
            <v>50000</v>
          </cell>
          <cell r="Q326">
            <v>81000</v>
          </cell>
          <cell r="R326">
            <v>0</v>
          </cell>
          <cell r="S326">
            <v>12000</v>
          </cell>
          <cell r="T326">
            <v>20000</v>
          </cell>
          <cell r="U326">
            <v>11500</v>
          </cell>
          <cell r="V326">
            <v>1000</v>
          </cell>
          <cell r="W326">
            <v>1000</v>
          </cell>
          <cell r="X326">
            <v>30</v>
          </cell>
          <cell r="Y326">
            <v>5250</v>
          </cell>
          <cell r="Z326">
            <v>6250</v>
          </cell>
          <cell r="AA326">
            <v>87250</v>
          </cell>
          <cell r="AB326">
            <v>6250</v>
          </cell>
          <cell r="AC326">
            <v>18250</v>
          </cell>
          <cell r="AD326">
            <v>20000</v>
          </cell>
          <cell r="AE326">
            <v>5250</v>
          </cell>
          <cell r="AF326">
            <v>5250</v>
          </cell>
          <cell r="AG326">
            <v>100</v>
          </cell>
          <cell r="AH326">
            <v>0</v>
          </cell>
          <cell r="AI326">
            <v>5250</v>
          </cell>
          <cell r="AJ326">
            <v>92500</v>
          </cell>
          <cell r="AK326">
            <v>23500</v>
          </cell>
          <cell r="AL326">
            <v>20000</v>
          </cell>
          <cell r="AM326">
            <v>0</v>
          </cell>
          <cell r="AN326" t="str">
            <v>Cập nhật lại số vốn bố trí</v>
          </cell>
          <cell r="AQ326">
            <v>0</v>
          </cell>
          <cell r="AR326">
            <v>0</v>
          </cell>
          <cell r="AS326">
            <v>0</v>
          </cell>
          <cell r="AU326" t="str">
            <v>BCH Quân sự tỉnh</v>
          </cell>
        </row>
        <row r="327">
          <cell r="B327" t="str">
            <v>Đường phía Đông dọc bờ sông Nhật Lệ (giai đoạn 1), xã Bảo Ninh, thành phố Đồng Hới</v>
          </cell>
          <cell r="C327" t="str">
            <v>Nghiệm thu</v>
          </cell>
          <cell r="D327">
            <v>21720</v>
          </cell>
          <cell r="E327" t="str">
            <v>GTVT</v>
          </cell>
          <cell r="F327" t="str">
            <v>2Nợ XDCB</v>
          </cell>
          <cell r="G327" t="str">
            <v>Đồng Hới</v>
          </cell>
          <cell r="H327">
            <v>2013</v>
          </cell>
          <cell r="I327">
            <v>2013</v>
          </cell>
          <cell r="J327">
            <v>2014</v>
          </cell>
          <cell r="K327">
            <v>2014</v>
          </cell>
          <cell r="L327">
            <v>0</v>
          </cell>
          <cell r="M327" t="str">
            <v>225/QĐ-UBND ngày 28/01/2013; 1668/QĐ-UBND ngày 26/6/2014</v>
          </cell>
          <cell r="N327">
            <v>35209</v>
          </cell>
          <cell r="O327">
            <v>0</v>
          </cell>
          <cell r="P327">
            <v>21720</v>
          </cell>
          <cell r="Q327">
            <v>22150</v>
          </cell>
          <cell r="R327">
            <v>0</v>
          </cell>
          <cell r="S327">
            <v>22150</v>
          </cell>
          <cell r="T327">
            <v>2570</v>
          </cell>
          <cell r="U327">
            <v>570</v>
          </cell>
          <cell r="V327">
            <v>570</v>
          </cell>
          <cell r="W327">
            <v>570</v>
          </cell>
          <cell r="X327">
            <v>100</v>
          </cell>
          <cell r="Y327">
            <v>0</v>
          </cell>
          <cell r="Z327">
            <v>570</v>
          </cell>
          <cell r="AA327">
            <v>22720</v>
          </cell>
          <cell r="AB327">
            <v>570</v>
          </cell>
          <cell r="AC327">
            <v>22720</v>
          </cell>
          <cell r="AD327">
            <v>2570</v>
          </cell>
          <cell r="AE327">
            <v>0</v>
          </cell>
          <cell r="AF327">
            <v>0</v>
          </cell>
          <cell r="AG327">
            <v>0</v>
          </cell>
          <cell r="AH327">
            <v>0</v>
          </cell>
          <cell r="AI327">
            <v>0</v>
          </cell>
          <cell r="AJ327">
            <v>0</v>
          </cell>
          <cell r="AK327">
            <v>0</v>
          </cell>
          <cell r="AL327">
            <v>0</v>
          </cell>
          <cell r="AM327">
            <v>0</v>
          </cell>
          <cell r="AN327">
            <v>0</v>
          </cell>
          <cell r="AQ327">
            <v>0</v>
          </cell>
          <cell r="AR327">
            <v>0</v>
          </cell>
          <cell r="AS327">
            <v>0</v>
          </cell>
        </row>
        <row r="328">
          <cell r="B328" t="str">
            <v>Đường từ Bắc Sơn, xã Thanh Hóa đi xã Thanh Thạch, huyện Tuyên Hóa</v>
          </cell>
          <cell r="C328">
            <v>0</v>
          </cell>
          <cell r="D328">
            <v>0</v>
          </cell>
          <cell r="E328" t="str">
            <v>GTVT</v>
          </cell>
          <cell r="F328" t="str">
            <v>2Nợ XDCB</v>
          </cell>
          <cell r="G328" t="str">
            <v>Tuyên Hóa</v>
          </cell>
          <cell r="H328">
            <v>2014</v>
          </cell>
          <cell r="I328">
            <v>2015</v>
          </cell>
          <cell r="J328">
            <v>2016</v>
          </cell>
          <cell r="K328" t="str">
            <v>chưa</v>
          </cell>
          <cell r="L328">
            <v>0</v>
          </cell>
          <cell r="M328" t="str">
            <v>3065/QĐ-UBND ngày 29/10/2014</v>
          </cell>
          <cell r="N328">
            <v>3735</v>
          </cell>
          <cell r="O328">
            <v>0</v>
          </cell>
          <cell r="P328">
            <v>3361</v>
          </cell>
          <cell r="Q328">
            <v>3300</v>
          </cell>
          <cell r="R328">
            <v>0</v>
          </cell>
          <cell r="S328">
            <v>3300</v>
          </cell>
          <cell r="T328">
            <v>1061</v>
          </cell>
          <cell r="U328">
            <v>61</v>
          </cell>
          <cell r="V328">
            <v>61</v>
          </cell>
          <cell r="W328">
            <v>61</v>
          </cell>
          <cell r="X328">
            <v>100</v>
          </cell>
          <cell r="Y328">
            <v>0</v>
          </cell>
          <cell r="Z328">
            <v>61</v>
          </cell>
          <cell r="AA328">
            <v>3361</v>
          </cell>
          <cell r="AB328">
            <v>61</v>
          </cell>
          <cell r="AC328">
            <v>3361</v>
          </cell>
          <cell r="AD328">
            <v>1061</v>
          </cell>
          <cell r="AE328">
            <v>0</v>
          </cell>
          <cell r="AF328">
            <v>0</v>
          </cell>
          <cell r="AG328">
            <v>0</v>
          </cell>
          <cell r="AH328">
            <v>0</v>
          </cell>
          <cell r="AI328">
            <v>0</v>
          </cell>
          <cell r="AJ328">
            <v>0</v>
          </cell>
          <cell r="AK328">
            <v>0</v>
          </cell>
          <cell r="AL328">
            <v>0</v>
          </cell>
          <cell r="AM328">
            <v>0</v>
          </cell>
          <cell r="AN328">
            <v>0</v>
          </cell>
          <cell r="AQ328">
            <v>0</v>
          </cell>
          <cell r="AR328">
            <v>0</v>
          </cell>
          <cell r="AS328">
            <v>0</v>
          </cell>
        </row>
        <row r="329">
          <cell r="B329" t="str">
            <v>Trả nợ các dự án DPPR</v>
          </cell>
          <cell r="C329">
            <v>0</v>
          </cell>
          <cell r="D329">
            <v>0</v>
          </cell>
          <cell r="E329" t="str">
            <v>Khác</v>
          </cell>
          <cell r="F329" t="str">
            <v>2Nợ XDCB</v>
          </cell>
          <cell r="G329" t="str">
            <v>Quảng Bình</v>
          </cell>
          <cell r="H329" t="str">
            <v/>
          </cell>
          <cell r="I329">
            <v>0</v>
          </cell>
          <cell r="J329" t="str">
            <v/>
          </cell>
          <cell r="K329">
            <v>0</v>
          </cell>
          <cell r="L329">
            <v>0</v>
          </cell>
          <cell r="M329">
            <v>0</v>
          </cell>
          <cell r="N329">
            <v>0</v>
          </cell>
          <cell r="O329">
            <v>0</v>
          </cell>
          <cell r="P329">
            <v>0</v>
          </cell>
          <cell r="Q329">
            <v>1000</v>
          </cell>
          <cell r="R329">
            <v>0</v>
          </cell>
          <cell r="S329">
            <v>1000</v>
          </cell>
          <cell r="T329">
            <v>3300</v>
          </cell>
          <cell r="U329">
            <v>2300</v>
          </cell>
          <cell r="V329">
            <v>2300</v>
          </cell>
          <cell r="W329">
            <v>2300</v>
          </cell>
          <cell r="X329">
            <v>100</v>
          </cell>
          <cell r="Y329">
            <v>0</v>
          </cell>
          <cell r="Z329">
            <v>2300</v>
          </cell>
          <cell r="AA329">
            <v>3300</v>
          </cell>
          <cell r="AB329">
            <v>2300</v>
          </cell>
          <cell r="AC329">
            <v>3300</v>
          </cell>
          <cell r="AD329">
            <v>3300</v>
          </cell>
          <cell r="AE329">
            <v>0</v>
          </cell>
          <cell r="AF329">
            <v>0</v>
          </cell>
          <cell r="AG329">
            <v>0</v>
          </cell>
          <cell r="AH329">
            <v>0</v>
          </cell>
          <cell r="AI329">
            <v>0</v>
          </cell>
          <cell r="AJ329">
            <v>0</v>
          </cell>
          <cell r="AK329">
            <v>0</v>
          </cell>
          <cell r="AL329">
            <v>0</v>
          </cell>
          <cell r="AM329">
            <v>0</v>
          </cell>
          <cell r="AN329">
            <v>0</v>
          </cell>
          <cell r="AQ329">
            <v>0</v>
          </cell>
          <cell r="AR329">
            <v>0</v>
          </cell>
          <cell r="AS329">
            <v>0</v>
          </cell>
        </row>
        <row r="330">
          <cell r="B330" t="str">
            <v>Kè chống xói lở sông Kiến Giang (Giai đoạn 1)</v>
          </cell>
          <cell r="C330" t="str">
            <v xml:space="preserve">QĐ  số 2727/QĐ-UBND ngày 31/10/2013 </v>
          </cell>
          <cell r="D330">
            <v>14899</v>
          </cell>
          <cell r="E330" t="str">
            <v>NN-TL</v>
          </cell>
          <cell r="F330" t="str">
            <v>2Nợ XDCB</v>
          </cell>
          <cell r="G330" t="str">
            <v>Lệ Thủy</v>
          </cell>
          <cell r="H330">
            <v>2009</v>
          </cell>
          <cell r="I330">
            <v>2009</v>
          </cell>
          <cell r="J330">
            <v>2012</v>
          </cell>
          <cell r="K330">
            <v>2012</v>
          </cell>
          <cell r="L330">
            <v>0</v>
          </cell>
          <cell r="M330" t="str">
            <v>734/QĐ-UBND ngày 16/4/2008</v>
          </cell>
          <cell r="N330">
            <v>17000</v>
          </cell>
          <cell r="O330">
            <v>0</v>
          </cell>
          <cell r="P330">
            <v>4190</v>
          </cell>
          <cell r="Q330">
            <v>13813</v>
          </cell>
          <cell r="R330">
            <v>0</v>
          </cell>
          <cell r="S330">
            <v>3103</v>
          </cell>
          <cell r="T330">
            <v>4190</v>
          </cell>
          <cell r="U330">
            <v>1087</v>
          </cell>
          <cell r="V330">
            <v>1087</v>
          </cell>
          <cell r="W330">
            <v>1087</v>
          </cell>
          <cell r="X330">
            <v>100</v>
          </cell>
          <cell r="Y330">
            <v>0</v>
          </cell>
          <cell r="Z330">
            <v>1087</v>
          </cell>
          <cell r="AA330">
            <v>14900</v>
          </cell>
          <cell r="AB330">
            <v>1087</v>
          </cell>
          <cell r="AC330">
            <v>4190</v>
          </cell>
          <cell r="AD330">
            <v>4190</v>
          </cell>
          <cell r="AE330">
            <v>0</v>
          </cell>
          <cell r="AF330">
            <v>0</v>
          </cell>
          <cell r="AG330">
            <v>0</v>
          </cell>
          <cell r="AH330">
            <v>0</v>
          </cell>
          <cell r="AI330">
            <v>0</v>
          </cell>
          <cell r="AJ330">
            <v>0</v>
          </cell>
          <cell r="AK330">
            <v>0</v>
          </cell>
          <cell r="AL330">
            <v>0</v>
          </cell>
          <cell r="AM330">
            <v>0</v>
          </cell>
          <cell r="AN330">
            <v>0</v>
          </cell>
          <cell r="AQ330">
            <v>0</v>
          </cell>
          <cell r="AR330">
            <v>0</v>
          </cell>
          <cell r="AS330">
            <v>0</v>
          </cell>
        </row>
        <row r="331">
          <cell r="B331" t="str">
            <v>Sữa chữa, nâng cấp hồ Mù U, huyện Bố Trạch</v>
          </cell>
          <cell r="C331" t="str">
            <v>QĐ QT số 2999/QĐ-UBND ngày 25/10/2014)</v>
          </cell>
          <cell r="D331">
            <v>25302.133999999998</v>
          </cell>
          <cell r="E331" t="str">
            <v>NN-TL</v>
          </cell>
          <cell r="F331" t="str">
            <v>2Nợ XDCB</v>
          </cell>
          <cell r="G331" t="str">
            <v>Bố Trạch</v>
          </cell>
          <cell r="H331">
            <v>2011</v>
          </cell>
          <cell r="I331" t="str">
            <v>12/2011</v>
          </cell>
          <cell r="J331">
            <v>2012</v>
          </cell>
          <cell r="K331" t="str">
            <v>10/2012</v>
          </cell>
          <cell r="L331">
            <v>0</v>
          </cell>
          <cell r="M331" t="str">
            <v>675/QĐ-UBND
 ngày 30/3/2011;
2676/QĐ-UBND 
ngày 19/10/2011</v>
          </cell>
          <cell r="N331">
            <v>27139</v>
          </cell>
          <cell r="O331">
            <v>0</v>
          </cell>
          <cell r="P331">
            <v>1802</v>
          </cell>
          <cell r="Q331">
            <v>24500</v>
          </cell>
          <cell r="R331">
            <v>0</v>
          </cell>
          <cell r="S331">
            <v>1000</v>
          </cell>
          <cell r="T331">
            <v>1802</v>
          </cell>
          <cell r="U331">
            <v>802</v>
          </cell>
          <cell r="V331">
            <v>802</v>
          </cell>
          <cell r="W331">
            <v>802</v>
          </cell>
          <cell r="X331">
            <v>100</v>
          </cell>
          <cell r="Y331">
            <v>0</v>
          </cell>
          <cell r="Z331">
            <v>802</v>
          </cell>
          <cell r="AA331">
            <v>25302</v>
          </cell>
          <cell r="AB331">
            <v>802</v>
          </cell>
          <cell r="AC331">
            <v>1802</v>
          </cell>
          <cell r="AD331">
            <v>1802</v>
          </cell>
          <cell r="AE331">
            <v>0</v>
          </cell>
          <cell r="AF331">
            <v>0</v>
          </cell>
          <cell r="AG331">
            <v>0</v>
          </cell>
          <cell r="AH331">
            <v>0</v>
          </cell>
          <cell r="AI331">
            <v>0</v>
          </cell>
          <cell r="AJ331">
            <v>0</v>
          </cell>
          <cell r="AK331">
            <v>0</v>
          </cell>
          <cell r="AL331">
            <v>0</v>
          </cell>
          <cell r="AM331">
            <v>0</v>
          </cell>
          <cell r="AN331">
            <v>0</v>
          </cell>
          <cell r="AQ331">
            <v>0</v>
          </cell>
          <cell r="AR331">
            <v>0</v>
          </cell>
          <cell r="AS331">
            <v>0</v>
          </cell>
        </row>
        <row r="332">
          <cell r="B332" t="str">
            <v>Trại thực nghiệm mặn lợ của Trung tâm giống thủy sản (GĐ1)</v>
          </cell>
          <cell r="C332" t="str">
            <v>QĐ số 500/QĐ-UBND ngày 29/02/2016)</v>
          </cell>
          <cell r="D332">
            <v>22606</v>
          </cell>
          <cell r="E332" t="str">
            <v>NN-TL</v>
          </cell>
          <cell r="F332" t="str">
            <v>2Nợ XDCB</v>
          </cell>
          <cell r="G332" t="str">
            <v>Quảng Ninh</v>
          </cell>
          <cell r="H332">
            <v>2013</v>
          </cell>
          <cell r="I332" t="str">
            <v>10/2013</v>
          </cell>
          <cell r="J332">
            <v>2015</v>
          </cell>
          <cell r="K332" t="str">
            <v>9/2015</v>
          </cell>
          <cell r="L332">
            <v>0</v>
          </cell>
          <cell r="M332" t="str">
            <v>2622/QĐ-CT ngày 24/10/2012; 1471/QĐ-UBND ngày 26/6/2013</v>
          </cell>
          <cell r="N332">
            <v>22981</v>
          </cell>
          <cell r="O332">
            <v>0</v>
          </cell>
          <cell r="P332">
            <v>2981</v>
          </cell>
          <cell r="Q332">
            <v>22000</v>
          </cell>
          <cell r="R332">
            <v>0</v>
          </cell>
          <cell r="S332">
            <v>2000</v>
          </cell>
          <cell r="T332">
            <v>2606</v>
          </cell>
          <cell r="U332">
            <v>606</v>
          </cell>
          <cell r="V332">
            <v>606</v>
          </cell>
          <cell r="W332">
            <v>606</v>
          </cell>
          <cell r="X332">
            <v>100</v>
          </cell>
          <cell r="Y332">
            <v>0</v>
          </cell>
          <cell r="Z332">
            <v>606</v>
          </cell>
          <cell r="AA332">
            <v>22606</v>
          </cell>
          <cell r="AB332">
            <v>606</v>
          </cell>
          <cell r="AC332">
            <v>2606</v>
          </cell>
          <cell r="AD332">
            <v>2606</v>
          </cell>
          <cell r="AE332">
            <v>0</v>
          </cell>
          <cell r="AF332">
            <v>0</v>
          </cell>
          <cell r="AG332">
            <v>0</v>
          </cell>
          <cell r="AH332">
            <v>0</v>
          </cell>
          <cell r="AI332">
            <v>0</v>
          </cell>
          <cell r="AJ332">
            <v>0</v>
          </cell>
          <cell r="AK332">
            <v>0</v>
          </cell>
          <cell r="AL332">
            <v>0</v>
          </cell>
          <cell r="AM332">
            <v>0</v>
          </cell>
          <cell r="AN332">
            <v>0</v>
          </cell>
          <cell r="AQ332">
            <v>0</v>
          </cell>
          <cell r="AR332">
            <v>0</v>
          </cell>
          <cell r="AS332">
            <v>0</v>
          </cell>
        </row>
        <row r="333">
          <cell r="B333" t="str">
            <v>Cấp nước sinh hoạt xã Thạch Hóa (giai đoạn 1)</v>
          </cell>
          <cell r="C333" t="str">
            <v>Cung cấp BBNT</v>
          </cell>
          <cell r="D333">
            <v>0</v>
          </cell>
          <cell r="E333" t="str">
            <v>NN-TL</v>
          </cell>
          <cell r="F333" t="str">
            <v>2Nợ XDCB</v>
          </cell>
          <cell r="G333" t="str">
            <v>Tuyên Hóa</v>
          </cell>
          <cell r="H333">
            <v>2013</v>
          </cell>
          <cell r="I333">
            <v>0</v>
          </cell>
          <cell r="J333">
            <v>2015</v>
          </cell>
          <cell r="K333">
            <v>0</v>
          </cell>
          <cell r="L333">
            <v>0</v>
          </cell>
          <cell r="M333" t="str">
            <v>1003/QĐ-UBND; 24/4/2014</v>
          </cell>
          <cell r="N333">
            <v>7578</v>
          </cell>
          <cell r="O333">
            <v>0</v>
          </cell>
          <cell r="P333">
            <v>1647.1999999999998</v>
          </cell>
          <cell r="Q333">
            <v>6173</v>
          </cell>
          <cell r="R333">
            <v>0</v>
          </cell>
          <cell r="S333">
            <v>1000</v>
          </cell>
          <cell r="T333">
            <v>1647</v>
          </cell>
          <cell r="U333">
            <v>469</v>
          </cell>
          <cell r="V333">
            <v>469</v>
          </cell>
          <cell r="W333">
            <v>469</v>
          </cell>
          <cell r="X333">
            <v>100</v>
          </cell>
          <cell r="Y333">
            <v>0</v>
          </cell>
          <cell r="Z333">
            <v>469</v>
          </cell>
          <cell r="AA333">
            <v>6642</v>
          </cell>
          <cell r="AB333">
            <v>469</v>
          </cell>
          <cell r="AC333">
            <v>1469</v>
          </cell>
          <cell r="AD333">
            <v>1647</v>
          </cell>
          <cell r="AE333">
            <v>0</v>
          </cell>
          <cell r="AF333">
            <v>0</v>
          </cell>
          <cell r="AG333">
            <v>0</v>
          </cell>
          <cell r="AH333">
            <v>0</v>
          </cell>
          <cell r="AI333">
            <v>0</v>
          </cell>
          <cell r="AJ333">
            <v>0</v>
          </cell>
          <cell r="AK333">
            <v>0</v>
          </cell>
          <cell r="AL333">
            <v>0</v>
          </cell>
          <cell r="AM333">
            <v>0</v>
          </cell>
          <cell r="AN333" t="str">
            <v>KH ĐTC 2018-2020 còn 647 tr nhưng so với quyết toán chỉ thiếu 469trđ</v>
          </cell>
          <cell r="AQ333">
            <v>0</v>
          </cell>
          <cell r="AR333">
            <v>0</v>
          </cell>
          <cell r="AS333">
            <v>0</v>
          </cell>
        </row>
        <row r="334">
          <cell r="B334" t="str">
            <v>Sửa chữa, nâng cấp hệ thống thủy lợi hồ Trúc Vực và Khe Ngang xã Liên Trạch, Phúc Trạch, huyện Bố Trạch GĐ1</v>
          </cell>
          <cell r="C334" t="str">
            <v>QĐ QT số 3344/QĐ-UBND ngày 20/11/2015</v>
          </cell>
          <cell r="D334">
            <v>14791</v>
          </cell>
          <cell r="E334" t="str">
            <v>NN-TL</v>
          </cell>
          <cell r="F334" t="str">
            <v>2Nợ XDCB</v>
          </cell>
          <cell r="G334" t="str">
            <v>Bố Trạch</v>
          </cell>
          <cell r="H334">
            <v>2014</v>
          </cell>
          <cell r="I334" t="str">
            <v>4/2014</v>
          </cell>
          <cell r="J334">
            <v>2015</v>
          </cell>
          <cell r="K334" t="str">
            <v>2/2015</v>
          </cell>
          <cell r="L334">
            <v>0</v>
          </cell>
          <cell r="M334" t="str">
            <v xml:space="preserve">1832/QĐ-UBND
ngày 30/7/2010; 271/QĐ-UBND ngày 27/1/2014 </v>
          </cell>
          <cell r="N334">
            <v>15029</v>
          </cell>
          <cell r="O334">
            <v>0</v>
          </cell>
          <cell r="P334">
            <v>2791</v>
          </cell>
          <cell r="Q334">
            <v>15000</v>
          </cell>
          <cell r="R334">
            <v>0</v>
          </cell>
          <cell r="S334">
            <v>3000</v>
          </cell>
          <cell r="T334">
            <v>2791</v>
          </cell>
          <cell r="U334">
            <v>791</v>
          </cell>
          <cell r="V334">
            <v>791</v>
          </cell>
          <cell r="W334">
            <v>791</v>
          </cell>
          <cell r="X334">
            <v>100</v>
          </cell>
          <cell r="Y334">
            <v>0</v>
          </cell>
          <cell r="Z334">
            <v>791</v>
          </cell>
          <cell r="AA334">
            <v>15791</v>
          </cell>
          <cell r="AB334">
            <v>791</v>
          </cell>
          <cell r="AC334">
            <v>3791</v>
          </cell>
          <cell r="AD334">
            <v>2791</v>
          </cell>
          <cell r="AE334">
            <v>0</v>
          </cell>
          <cell r="AF334">
            <v>0</v>
          </cell>
          <cell r="AG334">
            <v>0</v>
          </cell>
          <cell r="AH334">
            <v>0</v>
          </cell>
          <cell r="AI334">
            <v>0</v>
          </cell>
          <cell r="AJ334">
            <v>0</v>
          </cell>
          <cell r="AK334">
            <v>0</v>
          </cell>
          <cell r="AL334">
            <v>0</v>
          </cell>
          <cell r="AM334">
            <v>0</v>
          </cell>
          <cell r="AN334">
            <v>0</v>
          </cell>
          <cell r="AQ334">
            <v>0</v>
          </cell>
          <cell r="AR334">
            <v>0</v>
          </cell>
          <cell r="AS334">
            <v>0</v>
          </cell>
        </row>
        <row r="335">
          <cell r="B335" t="str">
            <v>Sửa chữa nâng cấp cụm hồ huyện Quảng Ninh (hồ Điều Gà)</v>
          </cell>
          <cell r="C335" t="str">
            <v>QĐ số 1039/QĐ-UBND ngày 12/4/2016</v>
          </cell>
          <cell r="D335">
            <v>13157.465</v>
          </cell>
          <cell r="E335" t="str">
            <v>NN-TL</v>
          </cell>
          <cell r="F335" t="str">
            <v>2Nợ XDCB</v>
          </cell>
          <cell r="G335" t="str">
            <v>Quảng Ninh</v>
          </cell>
          <cell r="H335">
            <v>2014</v>
          </cell>
          <cell r="I335" t="str">
            <v>3/2014</v>
          </cell>
          <cell r="J335" t="str">
            <v>2015</v>
          </cell>
          <cell r="K335" t="str">
            <v>7/2015</v>
          </cell>
          <cell r="L335">
            <v>0</v>
          </cell>
          <cell r="M335" t="str">
            <v>273/QĐ-UBND ngày 27/01/2014</v>
          </cell>
          <cell r="N335">
            <v>13414</v>
          </cell>
          <cell r="O335">
            <v>0</v>
          </cell>
          <cell r="P335">
            <v>13414</v>
          </cell>
          <cell r="Q335">
            <v>13000</v>
          </cell>
          <cell r="R335">
            <v>0</v>
          </cell>
          <cell r="S335">
            <v>13000</v>
          </cell>
          <cell r="T335">
            <v>1166</v>
          </cell>
          <cell r="U335">
            <v>166</v>
          </cell>
          <cell r="V335">
            <v>166</v>
          </cell>
          <cell r="W335">
            <v>166</v>
          </cell>
          <cell r="X335">
            <v>100</v>
          </cell>
          <cell r="Y335">
            <v>0</v>
          </cell>
          <cell r="Z335">
            <v>166</v>
          </cell>
          <cell r="AA335">
            <v>13166</v>
          </cell>
          <cell r="AB335">
            <v>166</v>
          </cell>
          <cell r="AC335">
            <v>13166</v>
          </cell>
          <cell r="AD335">
            <v>1166</v>
          </cell>
          <cell r="AE335">
            <v>0</v>
          </cell>
          <cell r="AF335">
            <v>0</v>
          </cell>
          <cell r="AG335">
            <v>0</v>
          </cell>
          <cell r="AH335">
            <v>0</v>
          </cell>
          <cell r="AI335">
            <v>0</v>
          </cell>
          <cell r="AJ335">
            <v>0</v>
          </cell>
          <cell r="AK335">
            <v>0</v>
          </cell>
          <cell r="AL335">
            <v>0</v>
          </cell>
          <cell r="AM335">
            <v>0</v>
          </cell>
          <cell r="AN335">
            <v>0</v>
          </cell>
          <cell r="AQ335">
            <v>0</v>
          </cell>
          <cell r="AR335">
            <v>0</v>
          </cell>
          <cell r="AS335">
            <v>0</v>
          </cell>
        </row>
        <row r="336">
          <cell r="B336" t="str">
            <v>Đường và kè bao chống xói lở phía ngoài bờ sông Gianh khu nuôi trồng thủy sản xã Quảng Trường</v>
          </cell>
          <cell r="C336" t="str">
            <v>QĐ QT số 2697/QĐ-UBND ngày 06/9/2016</v>
          </cell>
          <cell r="D336">
            <v>10014.373</v>
          </cell>
          <cell r="E336" t="str">
            <v>NN-TL</v>
          </cell>
          <cell r="F336" t="str">
            <v>2Nợ XDCB</v>
          </cell>
          <cell r="G336" t="str">
            <v>Quảng Trạch</v>
          </cell>
          <cell r="H336">
            <v>2015</v>
          </cell>
          <cell r="I336" t="str">
            <v>3/2015</v>
          </cell>
          <cell r="J336">
            <v>2017</v>
          </cell>
          <cell r="K336" t="str">
            <v>2/2016</v>
          </cell>
          <cell r="L336">
            <v>0</v>
          </cell>
          <cell r="M336" t="str">
            <v>2780/QĐ-UBND ngày 06//10/2014</v>
          </cell>
          <cell r="N336">
            <v>10124</v>
          </cell>
          <cell r="O336">
            <v>0</v>
          </cell>
          <cell r="P336">
            <v>2171</v>
          </cell>
          <cell r="Q336">
            <v>8843</v>
          </cell>
          <cell r="R336">
            <v>8843</v>
          </cell>
          <cell r="S336">
            <v>1000</v>
          </cell>
          <cell r="T336">
            <v>2171</v>
          </cell>
          <cell r="U336">
            <v>1171</v>
          </cell>
          <cell r="V336">
            <v>1170</v>
          </cell>
          <cell r="W336">
            <v>1171</v>
          </cell>
          <cell r="X336">
            <v>100</v>
          </cell>
          <cell r="Y336">
            <v>0</v>
          </cell>
          <cell r="Z336">
            <v>1170</v>
          </cell>
          <cell r="AA336">
            <v>10013</v>
          </cell>
          <cell r="AB336">
            <v>10013</v>
          </cell>
          <cell r="AC336">
            <v>2170</v>
          </cell>
          <cell r="AD336">
            <v>2171</v>
          </cell>
          <cell r="AE336">
            <v>1</v>
          </cell>
          <cell r="AF336">
            <v>0</v>
          </cell>
          <cell r="AG336">
            <v>0</v>
          </cell>
          <cell r="AH336">
            <v>0</v>
          </cell>
          <cell r="AI336">
            <v>0</v>
          </cell>
          <cell r="AJ336">
            <v>0</v>
          </cell>
          <cell r="AK336">
            <v>0</v>
          </cell>
          <cell r="AL336">
            <v>0</v>
          </cell>
          <cell r="AM336">
            <v>0</v>
          </cell>
          <cell r="AN336" t="str">
            <v>Cập nhật lại số vốn bố trí</v>
          </cell>
          <cell r="AQ336">
            <v>0</v>
          </cell>
          <cell r="AR336">
            <v>0</v>
          </cell>
          <cell r="AS336">
            <v>0</v>
          </cell>
        </row>
        <row r="337">
          <cell r="B337" t="str">
            <v>Kè chống sạt lở Mỹ Thuỷ-Liên Thuỷ, huyện Lệ Thuỷ</v>
          </cell>
          <cell r="C337">
            <v>0</v>
          </cell>
          <cell r="D337">
            <v>0</v>
          </cell>
          <cell r="E337" t="str">
            <v>NN-TL</v>
          </cell>
          <cell r="F337" t="str">
            <v>2Nợ XDCB</v>
          </cell>
          <cell r="G337" t="str">
            <v>Lệ Thủy</v>
          </cell>
          <cell r="H337">
            <v>2011</v>
          </cell>
          <cell r="I337">
            <v>2011</v>
          </cell>
          <cell r="J337">
            <v>2013</v>
          </cell>
          <cell r="K337">
            <v>0</v>
          </cell>
          <cell r="L337">
            <v>0</v>
          </cell>
          <cell r="M337" t="str">
            <v>1852/QĐ-UBND
 ngày 3/8/2011;
3266/QĐ-UBND 
ngày 28/12/2012.</v>
          </cell>
          <cell r="N337">
            <v>91090</v>
          </cell>
          <cell r="O337">
            <v>0</v>
          </cell>
          <cell r="P337">
            <v>0</v>
          </cell>
          <cell r="Q337">
            <v>34000</v>
          </cell>
          <cell r="R337">
            <v>0</v>
          </cell>
          <cell r="S337">
            <v>3500</v>
          </cell>
          <cell r="T337">
            <v>14863</v>
          </cell>
          <cell r="U337">
            <v>11363</v>
          </cell>
          <cell r="V337">
            <v>2032</v>
          </cell>
          <cell r="W337">
            <v>2031.7500000001564</v>
          </cell>
          <cell r="X337">
            <v>43.946376909104195</v>
          </cell>
          <cell r="Y337">
            <v>4044</v>
          </cell>
          <cell r="Z337">
            <v>6076</v>
          </cell>
          <cell r="AA337">
            <v>40076</v>
          </cell>
          <cell r="AB337">
            <v>6076</v>
          </cell>
          <cell r="AC337">
            <v>9576</v>
          </cell>
          <cell r="AD337">
            <v>14863</v>
          </cell>
          <cell r="AE337">
            <v>5287</v>
          </cell>
          <cell r="AF337">
            <v>5287</v>
          </cell>
          <cell r="AG337">
            <v>100</v>
          </cell>
          <cell r="AH337">
            <v>0</v>
          </cell>
          <cell r="AI337">
            <v>5287</v>
          </cell>
          <cell r="AJ337">
            <v>45363</v>
          </cell>
          <cell r="AK337">
            <v>14863</v>
          </cell>
          <cell r="AL337">
            <v>14863</v>
          </cell>
          <cell r="AM337">
            <v>0</v>
          </cell>
          <cell r="AN337" t="str">
            <v>Đã quyết toán</v>
          </cell>
          <cell r="AQ337">
            <v>0</v>
          </cell>
          <cell r="AR337">
            <v>0</v>
          </cell>
          <cell r="AS337">
            <v>0</v>
          </cell>
          <cell r="AU337" t="str">
            <v>UBND huyện Lệ Thủy</v>
          </cell>
        </row>
        <row r="338">
          <cell r="B338" t="str">
            <v>Kè chống xói lở sông Kiến Giang (Đoạn Phan Xá - Xuân Bồ)</v>
          </cell>
          <cell r="C338">
            <v>0</v>
          </cell>
          <cell r="D338">
            <v>0</v>
          </cell>
          <cell r="E338" t="str">
            <v>NN-TL</v>
          </cell>
          <cell r="F338" t="str">
            <v>2Nợ XDCB</v>
          </cell>
          <cell r="G338" t="str">
            <v>Lệ Thủy</v>
          </cell>
          <cell r="H338">
            <v>2011</v>
          </cell>
          <cell r="I338">
            <v>2011</v>
          </cell>
          <cell r="J338">
            <v>2013</v>
          </cell>
          <cell r="K338">
            <v>0</v>
          </cell>
          <cell r="L338">
            <v>0</v>
          </cell>
          <cell r="M338" t="str">
            <v>2468/QĐ-UBND ngày 27/9/2011</v>
          </cell>
          <cell r="N338">
            <v>29493</v>
          </cell>
          <cell r="O338">
            <v>0</v>
          </cell>
          <cell r="P338">
            <v>0</v>
          </cell>
          <cell r="Q338">
            <v>22345</v>
          </cell>
          <cell r="R338">
            <v>0</v>
          </cell>
          <cell r="S338">
            <v>3000</v>
          </cell>
          <cell r="T338">
            <v>6655</v>
          </cell>
          <cell r="U338">
            <v>3655</v>
          </cell>
          <cell r="V338">
            <v>1397</v>
          </cell>
          <cell r="W338">
            <v>1396.5</v>
          </cell>
          <cell r="X338">
            <v>30</v>
          </cell>
          <cell r="Y338">
            <v>2258</v>
          </cell>
          <cell r="Z338">
            <v>3655</v>
          </cell>
          <cell r="AA338">
            <v>26000</v>
          </cell>
          <cell r="AB338">
            <v>3655</v>
          </cell>
          <cell r="AC338">
            <v>6655</v>
          </cell>
          <cell r="AD338">
            <v>6655</v>
          </cell>
          <cell r="AE338">
            <v>0</v>
          </cell>
          <cell r="AF338">
            <v>0</v>
          </cell>
          <cell r="AG338">
            <v>0</v>
          </cell>
          <cell r="AH338">
            <v>0</v>
          </cell>
          <cell r="AI338">
            <v>0</v>
          </cell>
          <cell r="AJ338">
            <v>0</v>
          </cell>
          <cell r="AK338">
            <v>0</v>
          </cell>
          <cell r="AL338">
            <v>0</v>
          </cell>
          <cell r="AM338">
            <v>0</v>
          </cell>
          <cell r="AN338">
            <v>0</v>
          </cell>
          <cell r="AQ338">
            <v>0</v>
          </cell>
          <cell r="AR338">
            <v>0</v>
          </cell>
          <cell r="AS338">
            <v>0</v>
          </cell>
        </row>
        <row r="339">
          <cell r="B339" t="str">
            <v>Bố trí cho các dự án không áp dụng quy định tiết kiệm 10% TMĐT quy định tại Nghị quyết số 70/NQ-CP ngày 03/8/2017 của Chính phủ</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t="str">
            <v>Phân bổ sau</v>
          </cell>
          <cell r="AQ339">
            <v>0</v>
          </cell>
          <cell r="AR339">
            <v>0</v>
          </cell>
          <cell r="AS339">
            <v>0</v>
          </cell>
          <cell r="AU339">
            <v>0</v>
          </cell>
          <cell r="AV339">
            <v>0</v>
          </cell>
        </row>
        <row r="340">
          <cell r="B340" t="str">
            <v>Tuyến đường từ trục chính từ thị trấn Ba Đồn vào trung tâm huyện lỵ mới (GĐ1)</v>
          </cell>
          <cell r="C340">
            <v>0</v>
          </cell>
          <cell r="D340">
            <v>0</v>
          </cell>
          <cell r="E340">
            <v>0</v>
          </cell>
          <cell r="F340">
            <v>0</v>
          </cell>
          <cell r="G340" t="str">
            <v>Ba Đồn</v>
          </cell>
          <cell r="H340">
            <v>2014</v>
          </cell>
          <cell r="I340">
            <v>0</v>
          </cell>
          <cell r="J340">
            <v>2017</v>
          </cell>
          <cell r="K340">
            <v>0</v>
          </cell>
          <cell r="L340">
            <v>0</v>
          </cell>
          <cell r="M340" t="str">
            <v>1912/QĐ-UBND ngày 21/7/2014, 3351/QĐ-UBND ngày 22/9/2017</v>
          </cell>
          <cell r="N340">
            <v>58534</v>
          </cell>
          <cell r="O340">
            <v>0</v>
          </cell>
          <cell r="P340">
            <v>12680</v>
          </cell>
          <cell r="Q340">
            <v>0</v>
          </cell>
          <cell r="R340">
            <v>0</v>
          </cell>
          <cell r="S340">
            <v>0</v>
          </cell>
          <cell r="T340">
            <v>0</v>
          </cell>
          <cell r="U340">
            <v>0</v>
          </cell>
          <cell r="V340">
            <v>0</v>
          </cell>
          <cell r="W340">
            <v>0</v>
          </cell>
          <cell r="X340">
            <v>0</v>
          </cell>
          <cell r="Y340">
            <v>0</v>
          </cell>
          <cell r="Z340">
            <v>0</v>
          </cell>
          <cell r="AA340">
            <v>47412</v>
          </cell>
          <cell r="AB340">
            <v>0</v>
          </cell>
          <cell r="AC340">
            <v>7412</v>
          </cell>
          <cell r="AD340">
            <v>5268</v>
          </cell>
          <cell r="AE340">
            <v>5268</v>
          </cell>
          <cell r="AF340">
            <v>0</v>
          </cell>
          <cell r="AG340">
            <v>0</v>
          </cell>
          <cell r="AH340">
            <v>0</v>
          </cell>
          <cell r="AI340">
            <v>0</v>
          </cell>
          <cell r="AJ340">
            <v>0</v>
          </cell>
          <cell r="AK340">
            <v>0</v>
          </cell>
          <cell r="AL340">
            <v>0</v>
          </cell>
          <cell r="AM340">
            <v>0</v>
          </cell>
          <cell r="AN340" t="str">
            <v>Đề nghị tiếp tục bổ sung vốn cho dự án. (Đây là công trình NSTW hỗ trợ đã hết nguồn, số vốn NS tỉnh còn thiếu là 5,26 tỷ đồng)</v>
          </cell>
          <cell r="AQ340">
            <v>0</v>
          </cell>
          <cell r="AR340">
            <v>0</v>
          </cell>
          <cell r="AS340">
            <v>0</v>
          </cell>
          <cell r="AU340" t="str">
            <v>UBND huyện
Quảng Trạch</v>
          </cell>
          <cell r="AV340">
            <v>0</v>
          </cell>
        </row>
        <row r="341">
          <cell r="B341" t="str">
            <v>Hoàn thành</v>
          </cell>
          <cell r="C341">
            <v>0</v>
          </cell>
          <cell r="D341">
            <v>0</v>
          </cell>
          <cell r="E341">
            <v>0</v>
          </cell>
          <cell r="F341">
            <v>0</v>
          </cell>
          <cell r="G341">
            <v>0</v>
          </cell>
          <cell r="H341">
            <v>0</v>
          </cell>
          <cell r="I341">
            <v>0</v>
          </cell>
          <cell r="J341">
            <v>0</v>
          </cell>
          <cell r="K341">
            <v>0</v>
          </cell>
          <cell r="L341">
            <v>0</v>
          </cell>
          <cell r="M341">
            <v>0</v>
          </cell>
          <cell r="N341">
            <v>14440</v>
          </cell>
          <cell r="O341">
            <v>0</v>
          </cell>
          <cell r="P341">
            <v>14440</v>
          </cell>
          <cell r="Q341">
            <v>9422</v>
          </cell>
          <cell r="R341">
            <v>0</v>
          </cell>
          <cell r="S341">
            <v>9422</v>
          </cell>
          <cell r="T341">
            <v>7043</v>
          </cell>
          <cell r="U341">
            <v>3221</v>
          </cell>
          <cell r="V341">
            <v>3221</v>
          </cell>
          <cell r="W341">
            <v>3221</v>
          </cell>
          <cell r="X341">
            <v>0</v>
          </cell>
          <cell r="Y341">
            <v>0</v>
          </cell>
          <cell r="Z341">
            <v>3221</v>
          </cell>
          <cell r="AA341">
            <v>12643</v>
          </cell>
          <cell r="AB341">
            <v>3221</v>
          </cell>
          <cell r="AC341">
            <v>12643</v>
          </cell>
          <cell r="AD341">
            <v>16051</v>
          </cell>
          <cell r="AE341">
            <v>9008</v>
          </cell>
          <cell r="AF341">
            <v>0</v>
          </cell>
          <cell r="AG341">
            <v>0</v>
          </cell>
          <cell r="AH341">
            <v>0</v>
          </cell>
          <cell r="AI341">
            <v>0</v>
          </cell>
          <cell r="AJ341">
            <v>0</v>
          </cell>
          <cell r="AK341">
            <v>0</v>
          </cell>
          <cell r="AL341">
            <v>0</v>
          </cell>
          <cell r="AM341">
            <v>0</v>
          </cell>
          <cell r="AN341">
            <v>0</v>
          </cell>
          <cell r="AQ341">
            <v>0</v>
          </cell>
          <cell r="AR341">
            <v>0</v>
          </cell>
          <cell r="AS341">
            <v>0</v>
          </cell>
        </row>
        <row r="342">
          <cell r="B342" t="str">
            <v>Đường liên thôn xã Tiến Hoá</v>
          </cell>
          <cell r="C342" t="str">
            <v xml:space="preserve">QĐ số 3863/QĐ-UBND ngày 30/12/2015 </v>
          </cell>
          <cell r="D342">
            <v>7987</v>
          </cell>
          <cell r="E342" t="str">
            <v>GTVT</v>
          </cell>
          <cell r="F342" t="str">
            <v>3Hoàn thành</v>
          </cell>
          <cell r="G342" t="str">
            <v>Tuyên Hóa</v>
          </cell>
          <cell r="H342">
            <v>2014</v>
          </cell>
          <cell r="I342" t="str">
            <v>12/2014</v>
          </cell>
          <cell r="J342">
            <v>2016</v>
          </cell>
          <cell r="K342" t="str">
            <v>5/2015</v>
          </cell>
          <cell r="L342">
            <v>0</v>
          </cell>
          <cell r="M342" t="str">
            <v>2957/QĐ-UBND ngày 22/10/2014</v>
          </cell>
          <cell r="N342">
            <v>7933</v>
          </cell>
          <cell r="O342">
            <v>0</v>
          </cell>
          <cell r="P342">
            <v>7933</v>
          </cell>
          <cell r="Q342">
            <v>4948</v>
          </cell>
          <cell r="R342">
            <v>0</v>
          </cell>
          <cell r="S342">
            <v>4948</v>
          </cell>
          <cell r="T342">
            <v>3096</v>
          </cell>
          <cell r="U342">
            <v>1548</v>
          </cell>
          <cell r="V342">
            <v>1548</v>
          </cell>
          <cell r="W342">
            <v>1548</v>
          </cell>
          <cell r="X342">
            <v>100</v>
          </cell>
          <cell r="Y342">
            <v>0</v>
          </cell>
          <cell r="Z342">
            <v>1548</v>
          </cell>
          <cell r="AA342">
            <v>6496</v>
          </cell>
          <cell r="AB342">
            <v>1548</v>
          </cell>
          <cell r="AC342">
            <v>6496</v>
          </cell>
          <cell r="AD342">
            <v>3096</v>
          </cell>
          <cell r="AE342">
            <v>0</v>
          </cell>
          <cell r="AF342">
            <v>0</v>
          </cell>
          <cell r="AG342">
            <v>0</v>
          </cell>
          <cell r="AH342">
            <v>0</v>
          </cell>
          <cell r="AI342">
            <v>0</v>
          </cell>
          <cell r="AJ342">
            <v>0</v>
          </cell>
          <cell r="AK342">
            <v>0</v>
          </cell>
          <cell r="AL342">
            <v>0</v>
          </cell>
          <cell r="AM342">
            <v>0</v>
          </cell>
          <cell r="AN342">
            <v>0</v>
          </cell>
          <cell r="AQ342">
            <v>0</v>
          </cell>
          <cell r="AR342">
            <v>0</v>
          </cell>
          <cell r="AS342">
            <v>0</v>
          </cell>
        </row>
        <row r="343">
          <cell r="B343" t="str">
            <v>Đường GTNT xã Quảng Phương theo QH nông thôn mới</v>
          </cell>
          <cell r="C343" t="str">
            <v>QĐ số 658/QĐ-UBND ngày 14/3/2016</v>
          </cell>
          <cell r="D343">
            <v>6447</v>
          </cell>
          <cell r="E343" t="str">
            <v>GTVT</v>
          </cell>
          <cell r="F343" t="str">
            <v>3Hoàn thành</v>
          </cell>
          <cell r="G343" t="str">
            <v>Quảng Trạch</v>
          </cell>
          <cell r="H343">
            <v>2015</v>
          </cell>
          <cell r="I343" t="str">
            <v>4/2015</v>
          </cell>
          <cell r="J343">
            <v>2017</v>
          </cell>
          <cell r="K343" t="str">
            <v>8/2015</v>
          </cell>
          <cell r="L343">
            <v>0</v>
          </cell>
          <cell r="M343" t="str">
            <v>2698/QĐ-UBND ngày 01/10/2014</v>
          </cell>
          <cell r="N343">
            <v>6507</v>
          </cell>
          <cell r="O343">
            <v>0</v>
          </cell>
          <cell r="P343">
            <v>6507</v>
          </cell>
          <cell r="Q343">
            <v>4474</v>
          </cell>
          <cell r="R343">
            <v>0</v>
          </cell>
          <cell r="S343">
            <v>4474</v>
          </cell>
          <cell r="T343">
            <v>3947</v>
          </cell>
          <cell r="U343">
            <v>1673</v>
          </cell>
          <cell r="V343">
            <v>1673</v>
          </cell>
          <cell r="W343">
            <v>1673</v>
          </cell>
          <cell r="X343">
            <v>100</v>
          </cell>
          <cell r="Y343">
            <v>0</v>
          </cell>
          <cell r="Z343">
            <v>1673</v>
          </cell>
          <cell r="AA343">
            <v>6147</v>
          </cell>
          <cell r="AB343">
            <v>1673</v>
          </cell>
          <cell r="AC343">
            <v>6147</v>
          </cell>
          <cell r="AD343">
            <v>3947</v>
          </cell>
          <cell r="AE343">
            <v>0</v>
          </cell>
          <cell r="AF343">
            <v>0</v>
          </cell>
          <cell r="AG343">
            <v>0</v>
          </cell>
          <cell r="AH343">
            <v>0</v>
          </cell>
          <cell r="AI343">
            <v>0</v>
          </cell>
          <cell r="AJ343">
            <v>0</v>
          </cell>
          <cell r="AK343">
            <v>0</v>
          </cell>
          <cell r="AL343">
            <v>0</v>
          </cell>
          <cell r="AM343">
            <v>0</v>
          </cell>
          <cell r="AN343" t="str">
            <v>Thay đổi số vốn KH 2018-2020, số trước đây là 1973, xã đã bố trí vốn NTM là 300 triệu đồng, còn lại 1673</v>
          </cell>
          <cell r="AQ343">
            <v>0</v>
          </cell>
          <cell r="AR343">
            <v>0</v>
          </cell>
          <cell r="AS343">
            <v>0</v>
          </cell>
        </row>
        <row r="344">
          <cell r="B344" t="str">
            <v>Bổ sung một số công trình chưa có trong kế hoạch trung hạn còn thiếu vốn</v>
          </cell>
          <cell r="C344">
            <v>0</v>
          </cell>
          <cell r="D344">
            <v>0</v>
          </cell>
          <cell r="E344">
            <v>0</v>
          </cell>
          <cell r="F344">
            <v>0</v>
          </cell>
          <cell r="G344">
            <v>0</v>
          </cell>
          <cell r="H344">
            <v>0</v>
          </cell>
          <cell r="I344">
            <v>0</v>
          </cell>
          <cell r="J344">
            <v>0</v>
          </cell>
          <cell r="K344">
            <v>0</v>
          </cell>
          <cell r="L344">
            <v>0</v>
          </cell>
          <cell r="M344">
            <v>0</v>
          </cell>
          <cell r="N344">
            <v>126215</v>
          </cell>
          <cell r="O344">
            <v>0</v>
          </cell>
          <cell r="P344">
            <v>0</v>
          </cell>
          <cell r="Q344">
            <v>0</v>
          </cell>
          <cell r="R344">
            <v>0</v>
          </cell>
          <cell r="S344">
            <v>0</v>
          </cell>
          <cell r="T344">
            <v>0</v>
          </cell>
          <cell r="U344">
            <v>0</v>
          </cell>
          <cell r="V344">
            <v>0</v>
          </cell>
          <cell r="W344">
            <v>0</v>
          </cell>
          <cell r="X344">
            <v>0</v>
          </cell>
          <cell r="Y344">
            <v>0</v>
          </cell>
          <cell r="Z344">
            <v>0</v>
          </cell>
          <cell r="AA344">
            <v>37876</v>
          </cell>
          <cell r="AB344">
            <v>0</v>
          </cell>
          <cell r="AC344">
            <v>1613</v>
          </cell>
          <cell r="AD344">
            <v>9008</v>
          </cell>
          <cell r="AE344">
            <v>9008</v>
          </cell>
          <cell r="AF344">
            <v>0</v>
          </cell>
          <cell r="AG344">
            <v>0</v>
          </cell>
          <cell r="AH344">
            <v>0</v>
          </cell>
          <cell r="AI344">
            <v>0</v>
          </cell>
          <cell r="AJ344">
            <v>0</v>
          </cell>
          <cell r="AK344">
            <v>0</v>
          </cell>
          <cell r="AL344">
            <v>0</v>
          </cell>
          <cell r="AM344">
            <v>0</v>
          </cell>
          <cell r="AN344">
            <v>0</v>
          </cell>
          <cell r="AQ344">
            <v>0</v>
          </cell>
          <cell r="AR344">
            <v>0</v>
          </cell>
          <cell r="AS344">
            <v>0</v>
          </cell>
          <cell r="AU344">
            <v>0</v>
          </cell>
          <cell r="AV344">
            <v>0</v>
          </cell>
        </row>
        <row r="345">
          <cell r="B345" t="str">
            <v>Sửa chữa nâng cấp Hồ Cải Cách</v>
          </cell>
          <cell r="C345">
            <v>0</v>
          </cell>
          <cell r="D345">
            <v>0</v>
          </cell>
          <cell r="E345">
            <v>0</v>
          </cell>
          <cell r="F345">
            <v>0</v>
          </cell>
          <cell r="G345" t="str">
            <v>Lệ Thủy</v>
          </cell>
          <cell r="H345">
            <v>2010</v>
          </cell>
          <cell r="I345">
            <v>0</v>
          </cell>
          <cell r="J345">
            <v>2013</v>
          </cell>
          <cell r="K345">
            <v>0</v>
          </cell>
          <cell r="L345">
            <v>0</v>
          </cell>
          <cell r="M345" t="str">
            <v>791/QĐ-UBND ngày 19/4/2010, 2535/QĐ-CT ngày 22/10/2012</v>
          </cell>
          <cell r="N345">
            <v>16030</v>
          </cell>
          <cell r="O345">
            <v>0</v>
          </cell>
          <cell r="P345">
            <v>0</v>
          </cell>
          <cell r="Q345">
            <v>0</v>
          </cell>
          <cell r="R345">
            <v>0</v>
          </cell>
          <cell r="S345">
            <v>0</v>
          </cell>
          <cell r="T345">
            <v>0</v>
          </cell>
          <cell r="U345">
            <v>0</v>
          </cell>
          <cell r="V345">
            <v>0</v>
          </cell>
          <cell r="W345">
            <v>0</v>
          </cell>
          <cell r="X345">
            <v>0</v>
          </cell>
          <cell r="Y345">
            <v>0</v>
          </cell>
          <cell r="Z345">
            <v>0</v>
          </cell>
          <cell r="AA345">
            <v>10327</v>
          </cell>
          <cell r="AB345">
            <v>0</v>
          </cell>
          <cell r="AC345">
            <v>1613</v>
          </cell>
          <cell r="AD345">
            <v>5703</v>
          </cell>
          <cell r="AE345">
            <v>5703</v>
          </cell>
          <cell r="AF345">
            <v>0</v>
          </cell>
          <cell r="AG345">
            <v>0</v>
          </cell>
          <cell r="AH345">
            <v>0</v>
          </cell>
          <cell r="AI345">
            <v>0</v>
          </cell>
          <cell r="AJ345">
            <v>0</v>
          </cell>
          <cell r="AK345">
            <v>0</v>
          </cell>
          <cell r="AL345">
            <v>0</v>
          </cell>
          <cell r="AM345">
            <v>0</v>
          </cell>
          <cell r="AN345" t="str">
            <v>Đề nghị bố trí vốn trả nợ cho dự án (trong đó GPMB là 4,187 tỷ đồng, Xây lắp và các chi phí khác 1,516 tỷ đồng)</v>
          </cell>
          <cell r="AQ345">
            <v>0</v>
          </cell>
          <cell r="AR345">
            <v>0</v>
          </cell>
          <cell r="AS345">
            <v>0</v>
          </cell>
          <cell r="AU345" t="str">
            <v>UBND huyện
Lệ Thủy</v>
          </cell>
          <cell r="AV345">
            <v>0</v>
          </cell>
        </row>
        <row r="346">
          <cell r="B346" t="str">
            <v>Dự án đường Hải Trạch-Phú Định nối QL1A với đường Hồ Chí Minh</v>
          </cell>
          <cell r="C346">
            <v>0</v>
          </cell>
          <cell r="D346">
            <v>0</v>
          </cell>
          <cell r="E346">
            <v>0</v>
          </cell>
          <cell r="F346">
            <v>0</v>
          </cell>
          <cell r="G346" t="str">
            <v>Bố Trạch</v>
          </cell>
          <cell r="H346">
            <v>2012</v>
          </cell>
          <cell r="I346">
            <v>0</v>
          </cell>
          <cell r="J346">
            <v>2015</v>
          </cell>
          <cell r="K346">
            <v>0</v>
          </cell>
          <cell r="L346">
            <v>0</v>
          </cell>
          <cell r="M346" t="str">
            <v>141a/QĐ-UBND ngày 20/01/2012</v>
          </cell>
          <cell r="N346">
            <v>95900</v>
          </cell>
          <cell r="O346">
            <v>0</v>
          </cell>
          <cell r="P346">
            <v>0</v>
          </cell>
          <cell r="Q346">
            <v>0</v>
          </cell>
          <cell r="R346">
            <v>0</v>
          </cell>
          <cell r="S346">
            <v>0</v>
          </cell>
          <cell r="T346">
            <v>0</v>
          </cell>
          <cell r="U346">
            <v>0</v>
          </cell>
          <cell r="V346">
            <v>0</v>
          </cell>
          <cell r="W346">
            <v>0</v>
          </cell>
          <cell r="X346">
            <v>0</v>
          </cell>
          <cell r="Y346">
            <v>0</v>
          </cell>
          <cell r="Z346">
            <v>0</v>
          </cell>
          <cell r="AA346">
            <v>15000</v>
          </cell>
          <cell r="AB346">
            <v>0</v>
          </cell>
          <cell r="AC346">
            <v>0</v>
          </cell>
          <cell r="AD346">
            <v>2500</v>
          </cell>
          <cell r="AE346">
            <v>2500</v>
          </cell>
          <cell r="AF346">
            <v>0</v>
          </cell>
          <cell r="AG346">
            <v>0</v>
          </cell>
          <cell r="AH346">
            <v>0</v>
          </cell>
          <cell r="AI346">
            <v>0</v>
          </cell>
          <cell r="AJ346">
            <v>0</v>
          </cell>
          <cell r="AK346">
            <v>0</v>
          </cell>
          <cell r="AL346">
            <v>0</v>
          </cell>
          <cell r="AM346">
            <v>0</v>
          </cell>
          <cell r="AN346" t="str">
            <v>Công trình dừng ở điểm dừng kỹ thuật, còn thiếu 2,5 tỷ đồng</v>
          </cell>
          <cell r="AQ346">
            <v>0</v>
          </cell>
          <cell r="AR346">
            <v>0</v>
          </cell>
          <cell r="AS346">
            <v>0</v>
          </cell>
          <cell r="AU346" t="str">
            <v>UBND huyện
Bố Trạch</v>
          </cell>
          <cell r="AV346">
            <v>0</v>
          </cell>
        </row>
        <row r="347">
          <cell r="B347" t="str">
            <v>Sửa chữa nâng cấp Hồ Cây Mưng, huyện Lệ Thủy</v>
          </cell>
          <cell r="C347">
            <v>0</v>
          </cell>
          <cell r="D347">
            <v>0</v>
          </cell>
          <cell r="E347">
            <v>0</v>
          </cell>
          <cell r="F347">
            <v>0</v>
          </cell>
          <cell r="G347" t="str">
            <v>Lệ Thủy</v>
          </cell>
          <cell r="H347">
            <v>2014</v>
          </cell>
          <cell r="I347">
            <v>0</v>
          </cell>
          <cell r="J347">
            <v>2015</v>
          </cell>
          <cell r="K347">
            <v>0</v>
          </cell>
          <cell r="L347">
            <v>0</v>
          </cell>
          <cell r="M347" t="str">
            <v>178/QĐ-UBND ngày 21/01/2014</v>
          </cell>
          <cell r="N347">
            <v>14285</v>
          </cell>
          <cell r="O347">
            <v>0</v>
          </cell>
          <cell r="P347">
            <v>0</v>
          </cell>
          <cell r="Q347">
            <v>0</v>
          </cell>
          <cell r="R347">
            <v>0</v>
          </cell>
          <cell r="S347">
            <v>0</v>
          </cell>
          <cell r="T347">
            <v>0</v>
          </cell>
          <cell r="U347">
            <v>0</v>
          </cell>
          <cell r="V347">
            <v>0</v>
          </cell>
          <cell r="W347">
            <v>0</v>
          </cell>
          <cell r="X347">
            <v>0</v>
          </cell>
          <cell r="Y347">
            <v>0</v>
          </cell>
          <cell r="Z347">
            <v>0</v>
          </cell>
          <cell r="AA347">
            <v>12549</v>
          </cell>
          <cell r="AB347">
            <v>0</v>
          </cell>
          <cell r="AC347">
            <v>0</v>
          </cell>
          <cell r="AD347">
            <v>805</v>
          </cell>
          <cell r="AE347">
            <v>805</v>
          </cell>
          <cell r="AF347">
            <v>0</v>
          </cell>
          <cell r="AG347">
            <v>0</v>
          </cell>
          <cell r="AH347">
            <v>0</v>
          </cell>
          <cell r="AI347">
            <v>0</v>
          </cell>
          <cell r="AJ347">
            <v>0</v>
          </cell>
          <cell r="AK347">
            <v>0</v>
          </cell>
          <cell r="AL347">
            <v>0</v>
          </cell>
          <cell r="AM347">
            <v>0</v>
          </cell>
          <cell r="AN347" t="str">
            <v>Công trình đã Quyết toán với giá trị QT là 13,354 tỷ đồng</v>
          </cell>
          <cell r="AQ347">
            <v>0</v>
          </cell>
          <cell r="AR347">
            <v>0</v>
          </cell>
          <cell r="AS347">
            <v>0</v>
          </cell>
          <cell r="AU347" t="str">
            <v>Sở NN&amp;PTNT</v>
          </cell>
          <cell r="AV347">
            <v>0</v>
          </cell>
        </row>
        <row r="348">
          <cell r="B348" t="str">
            <v>ODA</v>
          </cell>
          <cell r="C348">
            <v>0</v>
          </cell>
          <cell r="D348">
            <v>0</v>
          </cell>
          <cell r="E348">
            <v>0</v>
          </cell>
          <cell r="F348">
            <v>0</v>
          </cell>
          <cell r="G348">
            <v>0</v>
          </cell>
          <cell r="H348">
            <v>0</v>
          </cell>
          <cell r="I348">
            <v>0</v>
          </cell>
          <cell r="J348">
            <v>0</v>
          </cell>
          <cell r="K348">
            <v>0</v>
          </cell>
          <cell r="L348">
            <v>0</v>
          </cell>
          <cell r="M348">
            <v>0</v>
          </cell>
          <cell r="N348">
            <v>1107865.3399999999</v>
          </cell>
          <cell r="O348">
            <v>0</v>
          </cell>
          <cell r="P348">
            <v>558402.46</v>
          </cell>
          <cell r="Q348">
            <v>151613</v>
          </cell>
          <cell r="R348">
            <v>0</v>
          </cell>
          <cell r="S348">
            <v>116500</v>
          </cell>
          <cell r="T348">
            <v>314133</v>
          </cell>
          <cell r="U348">
            <v>217929</v>
          </cell>
          <cell r="V348">
            <v>50000</v>
          </cell>
          <cell r="W348">
            <v>50000</v>
          </cell>
          <cell r="X348">
            <v>0</v>
          </cell>
          <cell r="Y348">
            <v>10000</v>
          </cell>
          <cell r="Z348">
            <v>62000</v>
          </cell>
          <cell r="AA348">
            <v>211613</v>
          </cell>
          <cell r="AB348">
            <v>60000</v>
          </cell>
          <cell r="AC348">
            <v>159800</v>
          </cell>
          <cell r="AD348">
            <v>334129</v>
          </cell>
          <cell r="AE348">
            <v>170835</v>
          </cell>
          <cell r="AF348">
            <v>0</v>
          </cell>
          <cell r="AG348">
            <v>0</v>
          </cell>
          <cell r="AH348">
            <v>0</v>
          </cell>
          <cell r="AI348">
            <v>0</v>
          </cell>
          <cell r="AJ348">
            <v>0</v>
          </cell>
          <cell r="AK348">
            <v>0</v>
          </cell>
          <cell r="AL348">
            <v>0</v>
          </cell>
          <cell r="AM348">
            <v>0</v>
          </cell>
          <cell r="AN348">
            <v>0</v>
          </cell>
          <cell r="AQ348">
            <v>0</v>
          </cell>
          <cell r="AR348">
            <v>0</v>
          </cell>
          <cell r="AS348">
            <v>0</v>
          </cell>
        </row>
        <row r="349">
          <cell r="B349" t="str">
            <v>Các dự án nằm trong kế hoạch đầu tư công trung hạn đã được HĐND tỉnh thông qua tại NQ 11</v>
          </cell>
          <cell r="C349">
            <v>0</v>
          </cell>
          <cell r="D349">
            <v>0</v>
          </cell>
          <cell r="E349">
            <v>0</v>
          </cell>
          <cell r="F349">
            <v>0</v>
          </cell>
          <cell r="G349">
            <v>0</v>
          </cell>
          <cell r="H349">
            <v>0</v>
          </cell>
          <cell r="I349">
            <v>0</v>
          </cell>
          <cell r="J349">
            <v>0</v>
          </cell>
          <cell r="K349">
            <v>0</v>
          </cell>
          <cell r="L349">
            <v>0</v>
          </cell>
          <cell r="M349">
            <v>0</v>
          </cell>
          <cell r="N349">
            <v>1076535.3399999999</v>
          </cell>
          <cell r="O349">
            <v>0</v>
          </cell>
          <cell r="P349">
            <v>527072.46</v>
          </cell>
          <cell r="Q349">
            <v>151613</v>
          </cell>
          <cell r="R349">
            <v>0</v>
          </cell>
          <cell r="S349">
            <v>116500</v>
          </cell>
          <cell r="T349">
            <v>304633</v>
          </cell>
          <cell r="U349">
            <v>208429</v>
          </cell>
          <cell r="V349">
            <v>48000</v>
          </cell>
          <cell r="W349">
            <v>48000</v>
          </cell>
          <cell r="X349">
            <v>0</v>
          </cell>
          <cell r="Y349">
            <v>12000</v>
          </cell>
          <cell r="Z349">
            <v>60000</v>
          </cell>
          <cell r="AA349">
            <v>211613</v>
          </cell>
          <cell r="AB349">
            <v>60000</v>
          </cell>
          <cell r="AC349">
            <v>159800</v>
          </cell>
          <cell r="AD349">
            <v>304633</v>
          </cell>
          <cell r="AE349">
            <v>141429</v>
          </cell>
          <cell r="AF349">
            <v>0</v>
          </cell>
          <cell r="AG349">
            <v>0</v>
          </cell>
          <cell r="AH349">
            <v>523</v>
          </cell>
          <cell r="AI349">
            <v>0</v>
          </cell>
          <cell r="AJ349">
            <v>0</v>
          </cell>
          <cell r="AK349">
            <v>0</v>
          </cell>
          <cell r="AL349">
            <v>0</v>
          </cell>
          <cell r="AM349">
            <v>0</v>
          </cell>
          <cell r="AN349">
            <v>0</v>
          </cell>
          <cell r="AO349">
            <v>0</v>
          </cell>
          <cell r="AP349">
            <v>1076535.3399999999</v>
          </cell>
          <cell r="AQ349">
            <v>0</v>
          </cell>
          <cell r="AR349">
            <v>0</v>
          </cell>
          <cell r="AS349">
            <v>0</v>
          </cell>
          <cell r="AT349">
            <v>0</v>
          </cell>
          <cell r="AU349">
            <v>0</v>
          </cell>
          <cell r="AV349">
            <v>0</v>
          </cell>
        </row>
        <row r="350">
          <cell r="B350" t="str">
            <v>Dự án xây dựng cầu dân sinh và quản lý  tài sản đường địa phương (Dự án LRAMP) tỉnh Quảng Bình</v>
          </cell>
          <cell r="C350">
            <v>0</v>
          </cell>
          <cell r="D350">
            <v>0</v>
          </cell>
          <cell r="E350" t="str">
            <v>GTVT</v>
          </cell>
          <cell r="F350" t="str">
            <v>5KCM</v>
          </cell>
          <cell r="G350" t="str">
            <v>Quảng Bình</v>
          </cell>
          <cell r="H350">
            <v>2016</v>
          </cell>
          <cell r="I350">
            <v>0</v>
          </cell>
          <cell r="J350">
            <v>2021</v>
          </cell>
          <cell r="K350">
            <v>0</v>
          </cell>
          <cell r="L350">
            <v>0</v>
          </cell>
          <cell r="M350" t="str">
            <v xml:space="preserve">622/QĐ-BGTVT ngày 2/3/2016; 2949/QĐ-UBND 22/8/2017 </v>
          </cell>
          <cell r="N350">
            <v>146500</v>
          </cell>
          <cell r="O350">
            <v>0</v>
          </cell>
          <cell r="P350">
            <v>10500</v>
          </cell>
          <cell r="Q350">
            <v>2500</v>
          </cell>
          <cell r="R350">
            <v>0</v>
          </cell>
          <cell r="S350">
            <v>2500</v>
          </cell>
          <cell r="T350">
            <v>7350</v>
          </cell>
          <cell r="U350">
            <v>4850</v>
          </cell>
          <cell r="V350">
            <v>1000</v>
          </cell>
          <cell r="W350">
            <v>1000</v>
          </cell>
          <cell r="X350">
            <v>0</v>
          </cell>
          <cell r="Y350">
            <v>0</v>
          </cell>
          <cell r="Z350">
            <v>1000</v>
          </cell>
          <cell r="AA350">
            <v>3500</v>
          </cell>
          <cell r="AB350">
            <v>1000</v>
          </cell>
          <cell r="AC350">
            <v>3500</v>
          </cell>
          <cell r="AD350">
            <v>7350</v>
          </cell>
          <cell r="AE350">
            <v>3850</v>
          </cell>
          <cell r="AF350">
            <v>1925</v>
          </cell>
          <cell r="AG350">
            <v>50</v>
          </cell>
          <cell r="AH350">
            <v>0</v>
          </cell>
          <cell r="AI350">
            <v>1925</v>
          </cell>
          <cell r="AJ350">
            <v>5425</v>
          </cell>
          <cell r="AK350">
            <v>5425</v>
          </cell>
          <cell r="AL350">
            <v>7350</v>
          </cell>
          <cell r="AM350">
            <v>1925</v>
          </cell>
          <cell r="AN350" t="str">
            <v>Sở Giao thông Vận tải</v>
          </cell>
          <cell r="AO350">
            <v>0</v>
          </cell>
          <cell r="AP350">
            <v>146500</v>
          </cell>
          <cell r="AQ350">
            <v>0</v>
          </cell>
          <cell r="AR350">
            <v>0</v>
          </cell>
          <cell r="AS350">
            <v>0</v>
          </cell>
          <cell r="AT350">
            <v>0</v>
          </cell>
          <cell r="AU350" t="str">
            <v>Sở Giao thông Vận tải</v>
          </cell>
          <cell r="AV350">
            <v>0</v>
          </cell>
        </row>
        <row r="351">
          <cell r="B351" t="str">
            <v>Dự án thoát nước và vệ sinh môi trường đô thị Ba Đồn (Đan Mạch)</v>
          </cell>
          <cell r="C351">
            <v>0</v>
          </cell>
          <cell r="D351">
            <v>0</v>
          </cell>
          <cell r="E351" t="str">
            <v>HTCC</v>
          </cell>
          <cell r="F351" t="str">
            <v>4Chuyển tiếp</v>
          </cell>
          <cell r="G351" t="str">
            <v>Quảng Trạch</v>
          </cell>
          <cell r="H351">
            <v>2010</v>
          </cell>
          <cell r="I351">
            <v>0</v>
          </cell>
          <cell r="J351">
            <v>2019</v>
          </cell>
          <cell r="K351">
            <v>0</v>
          </cell>
          <cell r="L351">
            <v>0</v>
          </cell>
          <cell r="M351" t="str">
            <v>1106/QĐ-UBND ngày 07/5/2014</v>
          </cell>
          <cell r="N351">
            <v>122095</v>
          </cell>
          <cell r="O351">
            <v>0</v>
          </cell>
          <cell r="P351">
            <v>69246</v>
          </cell>
          <cell r="Q351">
            <v>76113</v>
          </cell>
          <cell r="R351">
            <v>0</v>
          </cell>
          <cell r="S351">
            <v>49600</v>
          </cell>
          <cell r="T351">
            <v>60446</v>
          </cell>
          <cell r="U351">
            <v>19646</v>
          </cell>
          <cell r="V351">
            <v>6000</v>
          </cell>
          <cell r="W351">
            <v>6000</v>
          </cell>
          <cell r="X351">
            <v>0</v>
          </cell>
          <cell r="Y351">
            <v>-5000</v>
          </cell>
          <cell r="Z351">
            <v>1000</v>
          </cell>
          <cell r="AA351">
            <v>77113</v>
          </cell>
          <cell r="AB351">
            <v>1000</v>
          </cell>
          <cell r="AC351">
            <v>41800</v>
          </cell>
          <cell r="AD351">
            <v>60446</v>
          </cell>
          <cell r="AE351">
            <v>18646</v>
          </cell>
          <cell r="AF351">
            <v>9323</v>
          </cell>
          <cell r="AG351">
            <v>50</v>
          </cell>
          <cell r="AH351">
            <v>0</v>
          </cell>
          <cell r="AI351">
            <v>9323</v>
          </cell>
          <cell r="AJ351">
            <v>86436</v>
          </cell>
          <cell r="AK351">
            <v>51123</v>
          </cell>
          <cell r="AL351">
            <v>60446</v>
          </cell>
          <cell r="AM351">
            <v>9323</v>
          </cell>
          <cell r="AN351" t="str">
            <v>UBND huyện Quảng Trạch</v>
          </cell>
          <cell r="AO351">
            <v>0</v>
          </cell>
          <cell r="AP351">
            <v>122095</v>
          </cell>
          <cell r="AQ351">
            <v>0</v>
          </cell>
          <cell r="AR351">
            <v>0</v>
          </cell>
          <cell r="AS351">
            <v>0</v>
          </cell>
          <cell r="AT351">
            <v>0</v>
          </cell>
          <cell r="AU351" t="str">
            <v>UBND huyện Quảng Trạch</v>
          </cell>
          <cell r="AV351">
            <v>0</v>
          </cell>
        </row>
        <row r="352">
          <cell r="B352" t="str">
            <v>Dự án Phát triển môi trường, hạ tầng đô thị để ứng phó với biến đổi khí hậu  thành phố Đồng Hới</v>
          </cell>
          <cell r="C352">
            <v>0</v>
          </cell>
          <cell r="D352">
            <v>0</v>
          </cell>
          <cell r="E352" t="str">
            <v>HTCC</v>
          </cell>
          <cell r="F352" t="str">
            <v>5KCM</v>
          </cell>
          <cell r="G352" t="str">
            <v>Đồng Hới</v>
          </cell>
          <cell r="H352">
            <v>2017</v>
          </cell>
          <cell r="I352">
            <v>0</v>
          </cell>
          <cell r="J352">
            <v>2022</v>
          </cell>
          <cell r="K352">
            <v>0</v>
          </cell>
          <cell r="L352">
            <v>0</v>
          </cell>
          <cell r="M352" t="str">
            <v>221/QĐ-UBND ngày 28/1/2015; 2681/QĐ-UBND ngày 29/9/2015: 3473/QĐ-UBND ngày 02/10/2017</v>
          </cell>
          <cell r="N352">
            <v>176748</v>
          </cell>
          <cell r="O352">
            <v>0</v>
          </cell>
          <cell r="P352">
            <v>176748</v>
          </cell>
          <cell r="Q352">
            <v>18000</v>
          </cell>
          <cell r="R352">
            <v>0</v>
          </cell>
          <cell r="S352">
            <v>18000</v>
          </cell>
          <cell r="T352">
            <v>83000</v>
          </cell>
          <cell r="U352">
            <v>72000</v>
          </cell>
          <cell r="V352">
            <v>10000</v>
          </cell>
          <cell r="W352">
            <v>10000</v>
          </cell>
          <cell r="X352">
            <v>0</v>
          </cell>
          <cell r="Y352">
            <v>12800</v>
          </cell>
          <cell r="Z352">
            <v>22800</v>
          </cell>
          <cell r="AA352">
            <v>40800</v>
          </cell>
          <cell r="AB352">
            <v>22800</v>
          </cell>
          <cell r="AC352">
            <v>33800</v>
          </cell>
          <cell r="AD352">
            <v>83000</v>
          </cell>
          <cell r="AE352">
            <v>49200</v>
          </cell>
          <cell r="AF352">
            <v>24600</v>
          </cell>
          <cell r="AG352">
            <v>50</v>
          </cell>
          <cell r="AH352">
            <v>0</v>
          </cell>
          <cell r="AI352">
            <v>24600</v>
          </cell>
          <cell r="AJ352">
            <v>65400</v>
          </cell>
          <cell r="AK352">
            <v>62243</v>
          </cell>
          <cell r="AL352">
            <v>83000</v>
          </cell>
          <cell r="AM352">
            <v>20757</v>
          </cell>
          <cell r="AN352" t="str">
            <v>UBND tỉnh
(BQL Dự án Môi trường và Biến đổi khí hậu Thành phố Đồng Hới)</v>
          </cell>
          <cell r="AO352" t="str">
            <v>Điều chỉnh trung hạn 50,2 tỷ xuống 49,2 tỷ</v>
          </cell>
          <cell r="AP352" t="e">
            <v>#VALUE!</v>
          </cell>
          <cell r="AQ352">
            <v>0</v>
          </cell>
          <cell r="AR352">
            <v>0</v>
          </cell>
          <cell r="AS352">
            <v>0</v>
          </cell>
          <cell r="AT352">
            <v>0</v>
          </cell>
          <cell r="AU352" t="str">
            <v>UBND tỉnh (BQL Dự án Môi trường và Biến đổi khí hậu Thành phố Đồng Hới)</v>
          </cell>
          <cell r="AV352">
            <v>0</v>
          </cell>
        </row>
        <row r="353">
          <cell r="B353" t="str">
            <v>Hạ tầng cơ bản cho phát triển toàn diện các tỉnh Nghệ An, Hà Tỉnh, Quảng Bình và Quảng Trị - Tiểu dự án tỉnh Quảng Bình (ADB)</v>
          </cell>
          <cell r="C353">
            <v>0</v>
          </cell>
          <cell r="D353">
            <v>0</v>
          </cell>
          <cell r="E353" t="str">
            <v>HTCC</v>
          </cell>
          <cell r="F353" t="str">
            <v>5KCM</v>
          </cell>
          <cell r="G353" t="str">
            <v>Quảng Bình</v>
          </cell>
          <cell r="H353">
            <v>2018</v>
          </cell>
          <cell r="I353">
            <v>0</v>
          </cell>
          <cell r="J353">
            <v>2023</v>
          </cell>
          <cell r="K353">
            <v>0</v>
          </cell>
          <cell r="L353">
            <v>0</v>
          </cell>
          <cell r="M353" t="str">
            <v xml:space="preserve">1769/QĐ-UBND ngày 30/5/2018 </v>
          </cell>
          <cell r="N353">
            <v>259649.99999999997</v>
          </cell>
          <cell r="O353">
            <v>0</v>
          </cell>
          <cell r="P353">
            <v>118029.99999999997</v>
          </cell>
          <cell r="Q353">
            <v>10000</v>
          </cell>
          <cell r="R353">
            <v>0</v>
          </cell>
          <cell r="S353">
            <v>10000</v>
          </cell>
          <cell r="T353">
            <v>61000</v>
          </cell>
          <cell r="U353">
            <v>51000</v>
          </cell>
          <cell r="V353">
            <v>10000</v>
          </cell>
          <cell r="W353">
            <v>10000</v>
          </cell>
          <cell r="X353">
            <v>0</v>
          </cell>
          <cell r="Y353">
            <v>0</v>
          </cell>
          <cell r="Z353">
            <v>10000</v>
          </cell>
          <cell r="AA353">
            <v>20000</v>
          </cell>
          <cell r="AB353">
            <v>10000</v>
          </cell>
          <cell r="AC353">
            <v>20000</v>
          </cell>
          <cell r="AD353">
            <v>61000</v>
          </cell>
          <cell r="AE353">
            <v>41000</v>
          </cell>
          <cell r="AF353">
            <v>20500</v>
          </cell>
          <cell r="AG353">
            <v>50</v>
          </cell>
          <cell r="AH353">
            <v>0</v>
          </cell>
          <cell r="AI353">
            <v>20500</v>
          </cell>
          <cell r="AJ353">
            <v>40500</v>
          </cell>
          <cell r="AK353">
            <v>40500</v>
          </cell>
          <cell r="AL353">
            <v>61000</v>
          </cell>
          <cell r="AM353">
            <v>20500</v>
          </cell>
          <cell r="AN353" t="str">
            <v>Sở Kế hoạch và Đầu tư</v>
          </cell>
          <cell r="AO353">
            <v>0</v>
          </cell>
          <cell r="AP353">
            <v>259649.99999999997</v>
          </cell>
          <cell r="AQ353">
            <v>0</v>
          </cell>
          <cell r="AR353">
            <v>0</v>
          </cell>
          <cell r="AS353">
            <v>0</v>
          </cell>
          <cell r="AT353">
            <v>0</v>
          </cell>
          <cell r="AU353" t="str">
            <v>Sở Kế hoạch và Đầu tư</v>
          </cell>
          <cell r="AV353">
            <v>0</v>
          </cell>
        </row>
        <row r="354">
          <cell r="B354" t="str">
            <v>Dự án môi trường bền vững các thành phố duyên hải - Tiểu dự án thành phố Đồng Hới (WB)</v>
          </cell>
          <cell r="C354">
            <v>0</v>
          </cell>
          <cell r="D354">
            <v>0</v>
          </cell>
          <cell r="E354" t="str">
            <v>HTCC</v>
          </cell>
          <cell r="F354" t="str">
            <v>5KCM</v>
          </cell>
          <cell r="G354" t="str">
            <v>Đồng Hới</v>
          </cell>
          <cell r="H354">
            <v>2017</v>
          </cell>
          <cell r="I354">
            <v>0</v>
          </cell>
          <cell r="J354">
            <v>2022</v>
          </cell>
          <cell r="K354">
            <v>0</v>
          </cell>
          <cell r="L354">
            <v>0</v>
          </cell>
          <cell r="M354" t="str">
            <v>3520/QĐ-UBND ngày 31/10/2016</v>
          </cell>
          <cell r="N354">
            <v>177769.33999999994</v>
          </cell>
          <cell r="O354">
            <v>0</v>
          </cell>
          <cell r="P354">
            <v>96413.459999999948</v>
          </cell>
          <cell r="Q354">
            <v>20900</v>
          </cell>
          <cell r="R354">
            <v>0</v>
          </cell>
          <cell r="S354">
            <v>20900</v>
          </cell>
          <cell r="T354">
            <v>48000</v>
          </cell>
          <cell r="U354">
            <v>28000</v>
          </cell>
          <cell r="V354">
            <v>15000</v>
          </cell>
          <cell r="W354">
            <v>15000</v>
          </cell>
          <cell r="X354">
            <v>0</v>
          </cell>
          <cell r="Y354">
            <v>4500</v>
          </cell>
          <cell r="Z354">
            <v>19500</v>
          </cell>
          <cell r="AA354">
            <v>40400</v>
          </cell>
          <cell r="AB354">
            <v>19500</v>
          </cell>
          <cell r="AC354">
            <v>39500</v>
          </cell>
          <cell r="AD354">
            <v>48000</v>
          </cell>
          <cell r="AE354">
            <v>8500</v>
          </cell>
          <cell r="AF354">
            <v>4250</v>
          </cell>
          <cell r="AG354">
            <v>50</v>
          </cell>
          <cell r="AH354">
            <v>0</v>
          </cell>
          <cell r="AI354">
            <v>4250</v>
          </cell>
          <cell r="AJ354">
            <v>44650</v>
          </cell>
          <cell r="AK354">
            <v>40207</v>
          </cell>
          <cell r="AL354">
            <v>48000</v>
          </cell>
          <cell r="AM354">
            <v>7793</v>
          </cell>
          <cell r="AN354" t="str">
            <v>UBND tỉnh (BQL Dự án Môi trường và Biến đổi khí hậu Thành phố Đồng Hới)</v>
          </cell>
          <cell r="AO354">
            <v>0</v>
          </cell>
          <cell r="AP354">
            <v>177769.33999999994</v>
          </cell>
          <cell r="AQ354">
            <v>0</v>
          </cell>
          <cell r="AR354">
            <v>0</v>
          </cell>
          <cell r="AS354">
            <v>0</v>
          </cell>
          <cell r="AT354">
            <v>0</v>
          </cell>
          <cell r="AU354" t="str">
            <v>UBND tỉnh (BQL Dự án Môi trường và Biến đổi khí hậu Thành phố Đồng Hới)</v>
          </cell>
          <cell r="AV354">
            <v>0</v>
          </cell>
        </row>
        <row r="355">
          <cell r="B355" t="str">
            <v>Dự án Phục hồi và quản lý bền vững rừng phòng hộ, tỉnh Quảng Bình (JICA2)</v>
          </cell>
          <cell r="C355">
            <v>0</v>
          </cell>
          <cell r="D355">
            <v>0</v>
          </cell>
          <cell r="E355" t="str">
            <v>NN-TL</v>
          </cell>
          <cell r="F355" t="str">
            <v>4Chuyển tiếp</v>
          </cell>
          <cell r="G355" t="str">
            <v>Quảng Bình</v>
          </cell>
          <cell r="H355">
            <v>2012</v>
          </cell>
          <cell r="I355">
            <v>0</v>
          </cell>
          <cell r="J355">
            <v>2021</v>
          </cell>
          <cell r="K355">
            <v>0</v>
          </cell>
          <cell r="L355">
            <v>0</v>
          </cell>
          <cell r="M355" t="str">
            <v xml:space="preserve">1828/QĐ-UBND ngày 10/8/2012; 3075/QĐ-UBND ngày 31/8/2017 </v>
          </cell>
          <cell r="N355">
            <v>21367</v>
          </cell>
          <cell r="O355">
            <v>0</v>
          </cell>
          <cell r="P355">
            <v>20367</v>
          </cell>
          <cell r="Q355">
            <v>6700</v>
          </cell>
          <cell r="R355">
            <v>0</v>
          </cell>
          <cell r="S355">
            <v>5000</v>
          </cell>
          <cell r="T355">
            <v>19967</v>
          </cell>
          <cell r="U355">
            <v>15367</v>
          </cell>
          <cell r="V355">
            <v>1000</v>
          </cell>
          <cell r="W355">
            <v>1000</v>
          </cell>
          <cell r="X355">
            <v>0</v>
          </cell>
          <cell r="Y355">
            <v>-1000</v>
          </cell>
          <cell r="Z355">
            <v>0</v>
          </cell>
          <cell r="AA355">
            <v>6700</v>
          </cell>
          <cell r="AB355">
            <v>0</v>
          </cell>
          <cell r="AC355">
            <v>5000</v>
          </cell>
          <cell r="AD355">
            <v>19967</v>
          </cell>
          <cell r="AE355">
            <v>15367</v>
          </cell>
          <cell r="AF355">
            <v>7983.5</v>
          </cell>
          <cell r="AG355">
            <v>51.952235309429298</v>
          </cell>
          <cell r="AH355">
            <v>-5784</v>
          </cell>
          <cell r="AI355">
            <v>2199.5</v>
          </cell>
          <cell r="AJ355">
            <v>8899.5</v>
          </cell>
          <cell r="AK355">
            <v>7199.5</v>
          </cell>
          <cell r="AL355">
            <v>19967</v>
          </cell>
          <cell r="AM355">
            <v>12767.5</v>
          </cell>
          <cell r="AN355" t="str">
            <v>Sở Nông nghiệp và PTNT</v>
          </cell>
          <cell r="AO355">
            <v>0</v>
          </cell>
          <cell r="AP355">
            <v>21367</v>
          </cell>
          <cell r="AQ355">
            <v>0</v>
          </cell>
          <cell r="AR355">
            <v>0</v>
          </cell>
          <cell r="AS355">
            <v>0</v>
          </cell>
          <cell r="AT355">
            <v>0</v>
          </cell>
          <cell r="AU355" t="str">
            <v>Sở Nông nghiệp và PTNT</v>
          </cell>
          <cell r="AV355">
            <v>0</v>
          </cell>
        </row>
        <row r="356">
          <cell r="B356" t="str">
            <v>Dự án phát triển nông thôn bền vững vì người nghèo tỉnh Quảng Bình (IFAD)</v>
          </cell>
          <cell r="C356">
            <v>0</v>
          </cell>
          <cell r="D356">
            <v>0</v>
          </cell>
          <cell r="E356" t="str">
            <v>NN-TL</v>
          </cell>
          <cell r="F356" t="str">
            <v>4Chuyển tiếp</v>
          </cell>
          <cell r="G356" t="str">
            <v>Quảng Bình</v>
          </cell>
          <cell r="H356">
            <v>2013</v>
          </cell>
          <cell r="I356">
            <v>0</v>
          </cell>
          <cell r="J356">
            <v>2018</v>
          </cell>
          <cell r="K356">
            <v>0</v>
          </cell>
          <cell r="L356">
            <v>0</v>
          </cell>
          <cell r="M356" t="str">
            <v>3156/QĐ-UBND ngày 31/10/2014</v>
          </cell>
          <cell r="N356">
            <v>141538</v>
          </cell>
          <cell r="O356">
            <v>0</v>
          </cell>
          <cell r="P356">
            <v>4900</v>
          </cell>
          <cell r="Q356">
            <v>10400</v>
          </cell>
          <cell r="R356">
            <v>0</v>
          </cell>
          <cell r="S356">
            <v>3500</v>
          </cell>
          <cell r="T356">
            <v>4127</v>
          </cell>
          <cell r="U356">
            <v>1127</v>
          </cell>
          <cell r="V356">
            <v>1000</v>
          </cell>
          <cell r="W356">
            <v>1000</v>
          </cell>
          <cell r="X356">
            <v>0</v>
          </cell>
          <cell r="Y356">
            <v>0</v>
          </cell>
          <cell r="Z356">
            <v>1000</v>
          </cell>
          <cell r="AA356">
            <v>11400</v>
          </cell>
          <cell r="AB356">
            <v>1000</v>
          </cell>
          <cell r="AC356">
            <v>4500</v>
          </cell>
          <cell r="AD356">
            <v>4127</v>
          </cell>
          <cell r="AE356">
            <v>127</v>
          </cell>
          <cell r="AF356">
            <v>127</v>
          </cell>
          <cell r="AG356">
            <v>100</v>
          </cell>
          <cell r="AH356">
            <v>0</v>
          </cell>
          <cell r="AI356">
            <v>127</v>
          </cell>
          <cell r="AJ356">
            <v>11527</v>
          </cell>
          <cell r="AK356">
            <v>4627</v>
          </cell>
          <cell r="AL356">
            <v>4127</v>
          </cell>
          <cell r="AM356">
            <v>0</v>
          </cell>
          <cell r="AN356" t="str">
            <v>UBND tỉnh</v>
          </cell>
          <cell r="AO356">
            <v>0</v>
          </cell>
          <cell r="AP356">
            <v>141538</v>
          </cell>
          <cell r="AQ356">
            <v>0</v>
          </cell>
          <cell r="AR356">
            <v>0</v>
          </cell>
          <cell r="AS356">
            <v>0</v>
          </cell>
          <cell r="AT356">
            <v>0</v>
          </cell>
          <cell r="AU356" t="str">
            <v>UBND tỉnh</v>
          </cell>
          <cell r="AV356">
            <v>0</v>
          </cell>
        </row>
        <row r="357">
          <cell r="B357" t="str">
            <v>Tiểu Dự án quản lý rủi ro thiên tai dựa vào cộng đồng (CBDRM) thuộc Dự án Quản lý thiên tai (VN-Haz/WB5) tỉnh Quảng Bình- HP3</v>
          </cell>
          <cell r="C357">
            <v>0</v>
          </cell>
          <cell r="D357">
            <v>0</v>
          </cell>
          <cell r="E357" t="str">
            <v>NN-TL</v>
          </cell>
          <cell r="F357" t="str">
            <v>5KCM</v>
          </cell>
          <cell r="G357" t="str">
            <v>Quảng Bình</v>
          </cell>
          <cell r="H357">
            <v>2015</v>
          </cell>
          <cell r="I357">
            <v>0</v>
          </cell>
          <cell r="J357">
            <v>2018</v>
          </cell>
          <cell r="K357">
            <v>0</v>
          </cell>
          <cell r="L357">
            <v>0</v>
          </cell>
          <cell r="M357" t="str">
            <v>77/QĐ-UBND ngày 13/1/2016</v>
          </cell>
          <cell r="N357">
            <v>6339</v>
          </cell>
          <cell r="O357">
            <v>0</v>
          </cell>
          <cell r="P357">
            <v>6339</v>
          </cell>
          <cell r="Q357">
            <v>4000</v>
          </cell>
          <cell r="R357">
            <v>0</v>
          </cell>
          <cell r="S357">
            <v>4000</v>
          </cell>
          <cell r="T357">
            <v>6339</v>
          </cell>
          <cell r="U357">
            <v>2339</v>
          </cell>
          <cell r="V357">
            <v>1500</v>
          </cell>
          <cell r="W357">
            <v>1500</v>
          </cell>
          <cell r="X357">
            <v>0</v>
          </cell>
          <cell r="Y357">
            <v>0</v>
          </cell>
          <cell r="Z357">
            <v>1500</v>
          </cell>
          <cell r="AA357">
            <v>5500</v>
          </cell>
          <cell r="AB357">
            <v>1500</v>
          </cell>
          <cell r="AC357">
            <v>5500</v>
          </cell>
          <cell r="AD357">
            <v>6339</v>
          </cell>
          <cell r="AE357">
            <v>839</v>
          </cell>
          <cell r="AF357">
            <v>839</v>
          </cell>
          <cell r="AG357">
            <v>100</v>
          </cell>
          <cell r="AH357">
            <v>0</v>
          </cell>
          <cell r="AI357">
            <v>839</v>
          </cell>
          <cell r="AJ357">
            <v>6339</v>
          </cell>
          <cell r="AK357">
            <v>6339</v>
          </cell>
          <cell r="AL357">
            <v>6339</v>
          </cell>
          <cell r="AM357">
            <v>0</v>
          </cell>
          <cell r="AN357" t="str">
            <v>Sở Nông nghiệp và PTNT</v>
          </cell>
          <cell r="AO357">
            <v>0</v>
          </cell>
          <cell r="AP357">
            <v>6339</v>
          </cell>
          <cell r="AQ357">
            <v>0</v>
          </cell>
          <cell r="AR357">
            <v>0</v>
          </cell>
          <cell r="AS357">
            <v>0</v>
          </cell>
          <cell r="AT357">
            <v>0</v>
          </cell>
          <cell r="AU357" t="str">
            <v>Sở Nông nghiệp và PTNT</v>
          </cell>
          <cell r="AV357">
            <v>0</v>
          </cell>
        </row>
        <row r="358">
          <cell r="B358" t="str">
            <v>Dự án sửa chữa và nâng cao an toàn đập (WB8)</v>
          </cell>
          <cell r="C358">
            <v>0</v>
          </cell>
          <cell r="D358">
            <v>0</v>
          </cell>
          <cell r="E358" t="str">
            <v>NN-TL</v>
          </cell>
          <cell r="F358" t="str">
            <v>5KCM</v>
          </cell>
          <cell r="G358" t="str">
            <v>Quảng Bình</v>
          </cell>
          <cell r="H358">
            <v>2016</v>
          </cell>
          <cell r="I358">
            <v>0</v>
          </cell>
          <cell r="J358">
            <v>2020</v>
          </cell>
          <cell r="K358">
            <v>0</v>
          </cell>
          <cell r="L358">
            <v>0</v>
          </cell>
          <cell r="M358" t="str">
            <v>4638/QĐ-BNN-HTQT ngày 11/9/2015</v>
          </cell>
          <cell r="N358">
            <v>14404</v>
          </cell>
          <cell r="O358">
            <v>0</v>
          </cell>
          <cell r="P358">
            <v>14404</v>
          </cell>
          <cell r="Q358">
            <v>3000</v>
          </cell>
          <cell r="R358">
            <v>0</v>
          </cell>
          <cell r="S358">
            <v>3000</v>
          </cell>
          <cell r="T358">
            <v>14404</v>
          </cell>
          <cell r="U358">
            <v>7100</v>
          </cell>
          <cell r="V358">
            <v>1500</v>
          </cell>
          <cell r="W358">
            <v>1500</v>
          </cell>
          <cell r="X358">
            <v>0</v>
          </cell>
          <cell r="Y358">
            <v>1700</v>
          </cell>
          <cell r="Z358">
            <v>3200</v>
          </cell>
          <cell r="AA358">
            <v>6200</v>
          </cell>
          <cell r="AB358">
            <v>3200</v>
          </cell>
          <cell r="AC358">
            <v>6200</v>
          </cell>
          <cell r="AD358">
            <v>14404</v>
          </cell>
          <cell r="AE358">
            <v>3900</v>
          </cell>
          <cell r="AF358">
            <v>1950</v>
          </cell>
          <cell r="AG358">
            <v>50</v>
          </cell>
          <cell r="AH358">
            <v>1950</v>
          </cell>
          <cell r="AI358">
            <v>3900</v>
          </cell>
          <cell r="AJ358">
            <v>10100</v>
          </cell>
          <cell r="AK358">
            <v>10100</v>
          </cell>
          <cell r="AL358">
            <v>14404</v>
          </cell>
          <cell r="AM358">
            <v>4304</v>
          </cell>
          <cell r="AN358" t="str">
            <v>Sở Nông nghiệp và PTNT</v>
          </cell>
          <cell r="AO358" t="str">
            <v>P.ĐN đề xuất Điều chỉnh trung hạn 10,1 tỷ lên 14,404 tỷ</v>
          </cell>
          <cell r="AP358" t="e">
            <v>#VALUE!</v>
          </cell>
          <cell r="AQ358">
            <v>0</v>
          </cell>
          <cell r="AR358">
            <v>0</v>
          </cell>
          <cell r="AS358">
            <v>0</v>
          </cell>
          <cell r="AT358">
            <v>0</v>
          </cell>
          <cell r="AU358" t="str">
            <v>Sở Nông nghiệp và PTNT</v>
          </cell>
          <cell r="AV358">
            <v>0</v>
          </cell>
        </row>
        <row r="359">
          <cell r="B359" t="str">
            <v>Dự án Tăng cường quản lý đất đai và cơ sở dữ liệu đất đai thực hiện tại tỉnh Quảng Bình (VILG)</v>
          </cell>
          <cell r="C359">
            <v>0</v>
          </cell>
          <cell r="D359">
            <v>0</v>
          </cell>
          <cell r="E359" t="str">
            <v>TNMT</v>
          </cell>
          <cell r="F359" t="str">
            <v>5KCM</v>
          </cell>
          <cell r="G359" t="str">
            <v>Quảng Bình</v>
          </cell>
          <cell r="H359">
            <v>2017</v>
          </cell>
          <cell r="I359">
            <v>0</v>
          </cell>
          <cell r="J359">
            <v>2021</v>
          </cell>
          <cell r="K359">
            <v>0</v>
          </cell>
          <cell r="L359">
            <v>0</v>
          </cell>
          <cell r="M359" t="str">
            <v>1236/QĐ-BTNMT ngày 30/5/2016; 896/QĐ-UBND ngày 21/3/2017</v>
          </cell>
          <cell r="N359">
            <v>10125</v>
          </cell>
          <cell r="O359">
            <v>0</v>
          </cell>
          <cell r="P359">
            <v>10125</v>
          </cell>
          <cell r="Q359">
            <v>0</v>
          </cell>
          <cell r="R359">
            <v>0</v>
          </cell>
          <cell r="S359">
            <v>0</v>
          </cell>
          <cell r="T359">
            <v>0</v>
          </cell>
          <cell r="U359">
            <v>7000</v>
          </cell>
          <cell r="V359">
            <v>1000</v>
          </cell>
          <cell r="W359">
            <v>1000</v>
          </cell>
          <cell r="X359">
            <v>0</v>
          </cell>
          <cell r="Y359">
            <v>-1000</v>
          </cell>
          <cell r="Z359">
            <v>0</v>
          </cell>
          <cell r="AA359">
            <v>0</v>
          </cell>
          <cell r="AB359">
            <v>0</v>
          </cell>
          <cell r="AC359">
            <v>0</v>
          </cell>
          <cell r="AD359">
            <v>0</v>
          </cell>
          <cell r="AE359">
            <v>0</v>
          </cell>
          <cell r="AF359">
            <v>3500</v>
          </cell>
          <cell r="AG359">
            <v>50</v>
          </cell>
          <cell r="AH359">
            <v>-3500</v>
          </cell>
          <cell r="AI359">
            <v>0</v>
          </cell>
          <cell r="AJ359">
            <v>0</v>
          </cell>
          <cell r="AK359">
            <v>0</v>
          </cell>
          <cell r="AL359">
            <v>0</v>
          </cell>
          <cell r="AM359">
            <v>0</v>
          </cell>
          <cell r="AN359" t="str">
            <v>Sở Tài nguyên - Môi trường</v>
          </cell>
          <cell r="AO359" t="str">
            <v>Điều chỉnh trung hạn 3,645 lên 7 tỷ</v>
          </cell>
          <cell r="AP359">
            <v>0</v>
          </cell>
          <cell r="AQ359">
            <v>0</v>
          </cell>
          <cell r="AR359">
            <v>0</v>
          </cell>
          <cell r="AS359">
            <v>0</v>
          </cell>
          <cell r="AU359" t="str">
            <v>Sở Tài nguyên và Môi trường</v>
          </cell>
        </row>
        <row r="360">
          <cell r="B360" t="str">
            <v>Dự án đã phê duyệt đề nghị bổ sung trong kế hoạch đầu tư công trung hạn2016-2020</v>
          </cell>
          <cell r="C360">
            <v>0</v>
          </cell>
          <cell r="D360">
            <v>0</v>
          </cell>
          <cell r="E360">
            <v>0</v>
          </cell>
          <cell r="F360">
            <v>0</v>
          </cell>
          <cell r="G360">
            <v>0</v>
          </cell>
          <cell r="H360">
            <v>0</v>
          </cell>
          <cell r="I360">
            <v>0</v>
          </cell>
          <cell r="J360">
            <v>0</v>
          </cell>
          <cell r="K360">
            <v>0</v>
          </cell>
          <cell r="L360">
            <v>0</v>
          </cell>
          <cell r="M360">
            <v>0</v>
          </cell>
          <cell r="N360">
            <v>31330</v>
          </cell>
          <cell r="O360">
            <v>0</v>
          </cell>
          <cell r="P360">
            <v>31330</v>
          </cell>
          <cell r="Q360">
            <v>0</v>
          </cell>
          <cell r="R360">
            <v>0</v>
          </cell>
          <cell r="S360">
            <v>0</v>
          </cell>
          <cell r="T360">
            <v>9500</v>
          </cell>
          <cell r="U360">
            <v>9500</v>
          </cell>
          <cell r="V360">
            <v>2000</v>
          </cell>
          <cell r="W360">
            <v>2000</v>
          </cell>
          <cell r="X360">
            <v>0</v>
          </cell>
          <cell r="Y360">
            <v>0</v>
          </cell>
          <cell r="Z360">
            <v>2000</v>
          </cell>
          <cell r="AA360">
            <v>0</v>
          </cell>
          <cell r="AB360">
            <v>0</v>
          </cell>
          <cell r="AC360">
            <v>0</v>
          </cell>
          <cell r="AD360">
            <v>9500</v>
          </cell>
          <cell r="AE360">
            <v>9500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row>
        <row r="361">
          <cell r="B361" t="str">
            <v>Dự án hiện đại hóa ngành lâm nghiệp và tăng cường tính chống chịu vùng ven biển tỉnh Quảng Bình</v>
          </cell>
          <cell r="C361">
            <v>0</v>
          </cell>
          <cell r="D361">
            <v>0</v>
          </cell>
          <cell r="E361">
            <v>0</v>
          </cell>
          <cell r="F361">
            <v>0</v>
          </cell>
          <cell r="G361" t="str">
            <v>Quảng Bình</v>
          </cell>
          <cell r="H361">
            <v>2018</v>
          </cell>
          <cell r="I361">
            <v>0</v>
          </cell>
          <cell r="J361">
            <v>2023</v>
          </cell>
          <cell r="K361">
            <v>0</v>
          </cell>
          <cell r="L361">
            <v>0</v>
          </cell>
          <cell r="M361" t="str">
            <v>548/QĐ-TTg ngày 21/4/2017
1757/QĐ-UBND ngày 19/5/2017
3479/QĐ-UBND ngày 13/9/2019</v>
          </cell>
          <cell r="N361">
            <v>31330</v>
          </cell>
          <cell r="O361">
            <v>0</v>
          </cell>
          <cell r="P361">
            <v>31330</v>
          </cell>
          <cell r="Q361">
            <v>0</v>
          </cell>
          <cell r="R361">
            <v>0</v>
          </cell>
          <cell r="S361">
            <v>0</v>
          </cell>
          <cell r="T361">
            <v>9500</v>
          </cell>
          <cell r="U361">
            <v>9500</v>
          </cell>
          <cell r="V361">
            <v>2000</v>
          </cell>
          <cell r="W361">
            <v>2000</v>
          </cell>
          <cell r="X361">
            <v>0</v>
          </cell>
          <cell r="Y361">
            <v>-2000</v>
          </cell>
          <cell r="Z361">
            <v>0</v>
          </cell>
          <cell r="AA361">
            <v>0</v>
          </cell>
          <cell r="AB361">
            <v>0</v>
          </cell>
          <cell r="AC361">
            <v>0</v>
          </cell>
          <cell r="AD361">
            <v>9500</v>
          </cell>
          <cell r="AE361">
            <v>9500</v>
          </cell>
          <cell r="AF361">
            <v>4750</v>
          </cell>
          <cell r="AG361">
            <v>50</v>
          </cell>
          <cell r="AH361">
            <v>-3250</v>
          </cell>
          <cell r="AI361">
            <v>1500</v>
          </cell>
          <cell r="AJ361">
            <v>1500</v>
          </cell>
          <cell r="AK361">
            <v>1500</v>
          </cell>
          <cell r="AL361">
            <v>9500</v>
          </cell>
          <cell r="AM361">
            <v>8000</v>
          </cell>
          <cell r="AN361" t="str">
            <v>Sở Nông nghiệp và PTNT</v>
          </cell>
          <cell r="AQ361">
            <v>0</v>
          </cell>
          <cell r="AR361">
            <v>0</v>
          </cell>
          <cell r="AS361">
            <v>0</v>
          </cell>
          <cell r="AU361" t="str">
            <v>Sở Nông nghiệp và PTNT</v>
          </cell>
        </row>
        <row r="362">
          <cell r="B362" t="str">
            <v>Bổ sung đối ứng các dự án ODA khởi công mới năm 2019</v>
          </cell>
          <cell r="C362">
            <v>0</v>
          </cell>
          <cell r="D362">
            <v>0</v>
          </cell>
          <cell r="E362">
            <v>0</v>
          </cell>
          <cell r="F362">
            <v>0</v>
          </cell>
          <cell r="G362">
            <v>0</v>
          </cell>
          <cell r="H362">
            <v>0</v>
          </cell>
          <cell r="I362">
            <v>0</v>
          </cell>
          <cell r="J362">
            <v>0</v>
          </cell>
          <cell r="K362">
            <v>0</v>
          </cell>
          <cell r="L362">
            <v>0</v>
          </cell>
          <cell r="M362">
            <v>0</v>
          </cell>
          <cell r="N362">
            <v>125695</v>
          </cell>
          <cell r="O362">
            <v>0</v>
          </cell>
          <cell r="P362">
            <v>50695</v>
          </cell>
          <cell r="Q362">
            <v>0</v>
          </cell>
          <cell r="R362">
            <v>0</v>
          </cell>
          <cell r="S362">
            <v>0</v>
          </cell>
          <cell r="T362">
            <v>0</v>
          </cell>
          <cell r="U362">
            <v>0</v>
          </cell>
          <cell r="V362">
            <v>0</v>
          </cell>
          <cell r="W362">
            <v>0</v>
          </cell>
          <cell r="X362">
            <v>0</v>
          </cell>
          <cell r="Y362">
            <v>0</v>
          </cell>
          <cell r="Z362">
            <v>0</v>
          </cell>
          <cell r="AA362">
            <v>90</v>
          </cell>
          <cell r="AB362">
            <v>0</v>
          </cell>
          <cell r="AC362">
            <v>90</v>
          </cell>
          <cell r="AD362">
            <v>19996</v>
          </cell>
          <cell r="AE362">
            <v>19906</v>
          </cell>
          <cell r="AF362">
            <v>0</v>
          </cell>
          <cell r="AG362">
            <v>0</v>
          </cell>
          <cell r="AH362">
            <v>0</v>
          </cell>
          <cell r="AI362">
            <v>0</v>
          </cell>
          <cell r="AJ362">
            <v>0</v>
          </cell>
          <cell r="AK362">
            <v>0</v>
          </cell>
          <cell r="AL362">
            <v>0</v>
          </cell>
          <cell r="AM362">
            <v>0</v>
          </cell>
          <cell r="AN362">
            <v>0</v>
          </cell>
          <cell r="AQ362">
            <v>0</v>
          </cell>
          <cell r="AR362">
            <v>0</v>
          </cell>
          <cell r="AS362">
            <v>0</v>
          </cell>
          <cell r="AU362">
            <v>0</v>
          </cell>
          <cell r="AV362">
            <v>0</v>
          </cell>
        </row>
        <row r="363">
          <cell r="B363" t="str">
            <v>Nâng cấp hệ thống đê, kè bảo vệ bờ sông và trồng rừng ngập mặn để ứng phó với biến đổi khí hậu các xã bãi ngang, cồn bãi thuộc thị xã Ba Đồn, tỉnh Quảng Bình</v>
          </cell>
          <cell r="C363">
            <v>0</v>
          </cell>
          <cell r="D363">
            <v>0</v>
          </cell>
          <cell r="E363">
            <v>0</v>
          </cell>
          <cell r="F363">
            <v>0</v>
          </cell>
          <cell r="G363" t="str">
            <v>Ba Đồn</v>
          </cell>
          <cell r="H363">
            <v>2018</v>
          </cell>
          <cell r="I363">
            <v>0</v>
          </cell>
          <cell r="J363">
            <v>2020</v>
          </cell>
          <cell r="K363">
            <v>0</v>
          </cell>
          <cell r="L363">
            <v>0</v>
          </cell>
          <cell r="M363" t="str">
            <v>3530/QĐ-UBND ngày 23/10/2018</v>
          </cell>
          <cell r="N363">
            <v>3996</v>
          </cell>
          <cell r="O363">
            <v>0</v>
          </cell>
          <cell r="P363">
            <v>3996</v>
          </cell>
          <cell r="Q363">
            <v>0</v>
          </cell>
          <cell r="R363">
            <v>0</v>
          </cell>
          <cell r="S363">
            <v>0</v>
          </cell>
          <cell r="T363">
            <v>3996</v>
          </cell>
          <cell r="U363">
            <v>3996</v>
          </cell>
          <cell r="V363">
            <v>0</v>
          </cell>
          <cell r="W363">
            <v>0</v>
          </cell>
          <cell r="X363">
            <v>0</v>
          </cell>
          <cell r="Y363">
            <v>0</v>
          </cell>
          <cell r="Z363">
            <v>0</v>
          </cell>
          <cell r="AA363">
            <v>0</v>
          </cell>
          <cell r="AB363">
            <v>0</v>
          </cell>
          <cell r="AC363">
            <v>0</v>
          </cell>
          <cell r="AD363">
            <v>3996</v>
          </cell>
          <cell r="AE363">
            <v>3996</v>
          </cell>
          <cell r="AF363">
            <v>1998</v>
          </cell>
          <cell r="AG363">
            <v>50</v>
          </cell>
          <cell r="AH363">
            <v>0</v>
          </cell>
          <cell r="AI363">
            <v>1998</v>
          </cell>
          <cell r="AJ363">
            <v>1998</v>
          </cell>
          <cell r="AK363">
            <v>1998</v>
          </cell>
          <cell r="AL363">
            <v>3996</v>
          </cell>
          <cell r="AM363">
            <v>1998</v>
          </cell>
          <cell r="AN363" t="str">
            <v>P.KTĐN
đề xuất bố trí</v>
          </cell>
          <cell r="AQ363">
            <v>0</v>
          </cell>
          <cell r="AR363">
            <v>0</v>
          </cell>
          <cell r="AS363">
            <v>0</v>
          </cell>
          <cell r="AU363" t="str">
            <v>Sở Nông nghiệp và PTNT</v>
          </cell>
          <cell r="AV363">
            <v>0</v>
          </cell>
        </row>
        <row r="364">
          <cell r="B364" t="str">
            <v>Xây dựng củng cố đê, kè chống sạt lở cửa sông Nhật Lệ, thành phố Đồng Hới, tỉnh Quảng Bình</v>
          </cell>
          <cell r="C364">
            <v>0</v>
          </cell>
          <cell r="D364">
            <v>0</v>
          </cell>
          <cell r="E364">
            <v>0</v>
          </cell>
          <cell r="F364">
            <v>0</v>
          </cell>
          <cell r="G364" t="str">
            <v>Đồng Hới</v>
          </cell>
          <cell r="H364">
            <v>2018</v>
          </cell>
          <cell r="I364">
            <v>0</v>
          </cell>
          <cell r="J364">
            <v>2020</v>
          </cell>
          <cell r="K364">
            <v>0</v>
          </cell>
          <cell r="L364">
            <v>0</v>
          </cell>
          <cell r="M364" t="str">
            <v>3355/QĐ-UBND ngày 10/10/2018</v>
          </cell>
          <cell r="N364">
            <v>81000</v>
          </cell>
          <cell r="O364">
            <v>0</v>
          </cell>
          <cell r="P364">
            <v>6000</v>
          </cell>
          <cell r="Q364">
            <v>90</v>
          </cell>
          <cell r="R364">
            <v>0</v>
          </cell>
          <cell r="S364">
            <v>90</v>
          </cell>
          <cell r="T364">
            <v>6000</v>
          </cell>
          <cell r="U364">
            <v>5910</v>
          </cell>
          <cell r="V364">
            <v>0</v>
          </cell>
          <cell r="W364">
            <v>0</v>
          </cell>
          <cell r="X364">
            <v>0</v>
          </cell>
          <cell r="Y364">
            <v>0</v>
          </cell>
          <cell r="Z364">
            <v>0</v>
          </cell>
          <cell r="AA364">
            <v>90</v>
          </cell>
          <cell r="AB364">
            <v>0</v>
          </cell>
          <cell r="AC364">
            <v>90</v>
          </cell>
          <cell r="AD364">
            <v>6000</v>
          </cell>
          <cell r="AE364">
            <v>5910</v>
          </cell>
          <cell r="AF364">
            <v>2955</v>
          </cell>
          <cell r="AG364">
            <v>50</v>
          </cell>
          <cell r="AH364">
            <v>2784</v>
          </cell>
          <cell r="AI364">
            <v>5739</v>
          </cell>
          <cell r="AJ364">
            <v>5829</v>
          </cell>
          <cell r="AK364">
            <v>5829</v>
          </cell>
          <cell r="AL364">
            <v>6000</v>
          </cell>
          <cell r="AM364">
            <v>171</v>
          </cell>
          <cell r="AN364">
            <v>0</v>
          </cell>
          <cell r="AQ364">
            <v>0</v>
          </cell>
          <cell r="AR364">
            <v>0</v>
          </cell>
          <cell r="AS364">
            <v>0</v>
          </cell>
          <cell r="AU364" t="str">
            <v>Sở Tài nguyên và Môi trường</v>
          </cell>
          <cell r="AV364">
            <v>0</v>
          </cell>
        </row>
        <row r="365">
          <cell r="B365" t="str">
            <v>Dự án Phát triển cơ sở hạ tầng du lịch hỗ trợ cho tăng trưởng toàn diện khu vực tiểu vùng Mê Công mở rộng - giai đoạn 2, Tiểu dự án tỉnh Quảng Bình</v>
          </cell>
          <cell r="C365">
            <v>0</v>
          </cell>
          <cell r="D365">
            <v>0</v>
          </cell>
          <cell r="E365">
            <v>0</v>
          </cell>
          <cell r="F365">
            <v>0</v>
          </cell>
          <cell r="G365" t="str">
            <v>Quảng Bình</v>
          </cell>
          <cell r="H365">
            <v>2019</v>
          </cell>
          <cell r="I365">
            <v>0</v>
          </cell>
          <cell r="J365">
            <v>2023</v>
          </cell>
          <cell r="K365">
            <v>0</v>
          </cell>
          <cell r="L365">
            <v>0</v>
          </cell>
          <cell r="M365" t="str">
            <v>3590/QĐ-UBND ngày 25/10/2018; 1142/QĐ-UBND ngày 14/4/2020</v>
          </cell>
          <cell r="N365">
            <v>40699</v>
          </cell>
          <cell r="O365">
            <v>0</v>
          </cell>
          <cell r="P365">
            <v>40699</v>
          </cell>
          <cell r="Q365">
            <v>0</v>
          </cell>
          <cell r="R365">
            <v>0</v>
          </cell>
          <cell r="S365">
            <v>0</v>
          </cell>
          <cell r="T365">
            <v>10000</v>
          </cell>
          <cell r="U365">
            <v>10000</v>
          </cell>
          <cell r="V365">
            <v>0</v>
          </cell>
          <cell r="W365">
            <v>0</v>
          </cell>
          <cell r="X365">
            <v>0</v>
          </cell>
          <cell r="Y365">
            <v>0</v>
          </cell>
          <cell r="Z365">
            <v>0</v>
          </cell>
          <cell r="AA365">
            <v>0</v>
          </cell>
          <cell r="AB365">
            <v>0</v>
          </cell>
          <cell r="AC365">
            <v>0</v>
          </cell>
          <cell r="AD365">
            <v>10000</v>
          </cell>
          <cell r="AE365">
            <v>10000</v>
          </cell>
          <cell r="AF365">
            <v>5000</v>
          </cell>
          <cell r="AG365">
            <v>50</v>
          </cell>
          <cell r="AH365">
            <v>-2330</v>
          </cell>
          <cell r="AI365">
            <v>2670</v>
          </cell>
          <cell r="AJ365">
            <v>2670</v>
          </cell>
          <cell r="AK365">
            <v>2670</v>
          </cell>
          <cell r="AL365">
            <v>10000</v>
          </cell>
          <cell r="AM365">
            <v>7330</v>
          </cell>
          <cell r="AN365">
            <v>0</v>
          </cell>
          <cell r="AQ365">
            <v>0</v>
          </cell>
          <cell r="AR365">
            <v>0</v>
          </cell>
          <cell r="AS365">
            <v>0</v>
          </cell>
          <cell r="AU365" t="str">
            <v>Sở Du lịch</v>
          </cell>
          <cell r="AV365">
            <v>0</v>
          </cell>
        </row>
        <row r="366">
          <cell r="B366" t="str">
            <v>Dự án giáo dục THCS khu vực khó khăn nhất giai đoạn 2</v>
          </cell>
          <cell r="C366">
            <v>0</v>
          </cell>
          <cell r="D366">
            <v>0</v>
          </cell>
          <cell r="E366">
            <v>0</v>
          </cell>
          <cell r="F366">
            <v>0</v>
          </cell>
          <cell r="G366" t="str">
            <v>Quảng Bình</v>
          </cell>
          <cell r="H366">
            <v>2015</v>
          </cell>
          <cell r="I366">
            <v>0</v>
          </cell>
          <cell r="J366">
            <v>2020</v>
          </cell>
          <cell r="K366">
            <v>0</v>
          </cell>
          <cell r="L366">
            <v>0</v>
          </cell>
          <cell r="M366" t="str">
            <v>3231, 3232, 3234/QĐ-UBND ngày 11/11/2015; 3542, 3543/QĐ-UBND ngày 09/12/2015</v>
          </cell>
          <cell r="N366">
            <v>4217</v>
          </cell>
          <cell r="O366">
            <v>0</v>
          </cell>
          <cell r="P366">
            <v>4217</v>
          </cell>
          <cell r="Q366">
            <v>2871</v>
          </cell>
          <cell r="R366">
            <v>0</v>
          </cell>
          <cell r="S366">
            <v>2871</v>
          </cell>
          <cell r="T366">
            <v>6231</v>
          </cell>
          <cell r="U366">
            <v>0</v>
          </cell>
          <cell r="V366">
            <v>0</v>
          </cell>
          <cell r="W366">
            <v>0</v>
          </cell>
          <cell r="X366">
            <v>0</v>
          </cell>
          <cell r="Y366">
            <v>0</v>
          </cell>
          <cell r="Z366">
            <v>0</v>
          </cell>
          <cell r="AA366">
            <v>2871</v>
          </cell>
          <cell r="AB366">
            <v>0</v>
          </cell>
          <cell r="AC366">
            <v>2871</v>
          </cell>
          <cell r="AD366">
            <v>6231</v>
          </cell>
          <cell r="AE366">
            <v>6231</v>
          </cell>
          <cell r="AF366">
            <v>0</v>
          </cell>
          <cell r="AG366">
            <v>0</v>
          </cell>
          <cell r="AH366">
            <v>846</v>
          </cell>
          <cell r="AI366">
            <v>846</v>
          </cell>
          <cell r="AJ366">
            <v>3717</v>
          </cell>
          <cell r="AK366">
            <v>3717</v>
          </cell>
          <cell r="AL366">
            <v>0</v>
          </cell>
          <cell r="AM366">
            <v>2514</v>
          </cell>
          <cell r="AN366">
            <v>0</v>
          </cell>
          <cell r="AQ366">
            <v>0</v>
          </cell>
          <cell r="AR366">
            <v>0</v>
          </cell>
          <cell r="AS366">
            <v>0</v>
          </cell>
          <cell r="AU366" t="str">
            <v>Sở Giáo dục và Đào tạo</v>
          </cell>
          <cell r="AV366">
            <v>0</v>
          </cell>
        </row>
        <row r="367">
          <cell r="B367" t="str">
            <v>Tiểu dự án Cấp điện nông thôn từ lưới điện quốc gia tỉnh Quảng Bình, giai đoạn 2018-2020-EU tài trợ</v>
          </cell>
          <cell r="C367">
            <v>0</v>
          </cell>
          <cell r="D367">
            <v>0</v>
          </cell>
          <cell r="E367">
            <v>0</v>
          </cell>
          <cell r="F367">
            <v>0</v>
          </cell>
          <cell r="G367" t="str">
            <v>Quảng Bình</v>
          </cell>
          <cell r="H367">
            <v>2018</v>
          </cell>
          <cell r="I367">
            <v>0</v>
          </cell>
          <cell r="J367">
            <v>2020</v>
          </cell>
          <cell r="K367">
            <v>0</v>
          </cell>
          <cell r="L367">
            <v>0</v>
          </cell>
          <cell r="M367" t="str">
            <v>1787/QĐ-UBND ngày 27/5/2019</v>
          </cell>
          <cell r="N367">
            <v>12965.618</v>
          </cell>
          <cell r="O367">
            <v>0</v>
          </cell>
          <cell r="P367">
            <v>12965.618</v>
          </cell>
          <cell r="Q367">
            <v>0</v>
          </cell>
          <cell r="R367">
            <v>0</v>
          </cell>
          <cell r="S367">
            <v>0</v>
          </cell>
          <cell r="T367">
            <v>6966</v>
          </cell>
          <cell r="U367">
            <v>1423</v>
          </cell>
          <cell r="V367">
            <v>0</v>
          </cell>
          <cell r="W367">
            <v>0</v>
          </cell>
          <cell r="X367">
            <v>0</v>
          </cell>
          <cell r="Y367">
            <v>0</v>
          </cell>
          <cell r="Z367">
            <v>0</v>
          </cell>
          <cell r="AA367">
            <v>0</v>
          </cell>
          <cell r="AB367">
            <v>0</v>
          </cell>
          <cell r="AC367">
            <v>0</v>
          </cell>
          <cell r="AD367">
            <v>6966</v>
          </cell>
          <cell r="AE367">
            <v>6966</v>
          </cell>
          <cell r="AF367">
            <v>1423</v>
          </cell>
          <cell r="AG367">
            <v>0</v>
          </cell>
          <cell r="AH367">
            <v>0</v>
          </cell>
          <cell r="AI367">
            <v>1423</v>
          </cell>
          <cell r="AJ367">
            <v>1423</v>
          </cell>
          <cell r="AK367">
            <v>1423</v>
          </cell>
          <cell r="AL367">
            <v>6966</v>
          </cell>
          <cell r="AM367">
            <v>5543</v>
          </cell>
          <cell r="AN367" t="str">
            <v>P.KTĐN
đề xuất đ/c KH trung hạn từ 1,423 triệu lên 6,966 triệu</v>
          </cell>
          <cell r="AQ367">
            <v>0</v>
          </cell>
          <cell r="AR367">
            <v>0</v>
          </cell>
          <cell r="AS367">
            <v>0</v>
          </cell>
          <cell r="AU367" t="str">
            <v>Sở Công Thương</v>
          </cell>
          <cell r="AV367">
            <v>0</v>
          </cell>
        </row>
        <row r="368">
          <cell r="B368" t="str">
            <v>Dự án đầu tư xây dựng và phát triển hệ thống cung ứng dịch vụ y tế tuyến cơ sở</v>
          </cell>
          <cell r="C368">
            <v>0</v>
          </cell>
          <cell r="D368">
            <v>0</v>
          </cell>
          <cell r="E368">
            <v>0</v>
          </cell>
          <cell r="F368">
            <v>0</v>
          </cell>
          <cell r="G368" t="str">
            <v>Quảng Bình</v>
          </cell>
          <cell r="H368">
            <v>2020</v>
          </cell>
          <cell r="I368">
            <v>0</v>
          </cell>
          <cell r="J368">
            <v>2024</v>
          </cell>
          <cell r="K368">
            <v>0</v>
          </cell>
          <cell r="L368">
            <v>0</v>
          </cell>
          <cell r="M368" t="str">
            <v>324/QĐ-TTg ngày 23/3/2019; 1119/QĐ-UBND ngày 29/3/2019</v>
          </cell>
          <cell r="N368">
            <v>35686</v>
          </cell>
          <cell r="O368">
            <v>0</v>
          </cell>
          <cell r="P368">
            <v>35686</v>
          </cell>
          <cell r="Q368">
            <v>0</v>
          </cell>
          <cell r="R368">
            <v>0</v>
          </cell>
          <cell r="S368">
            <v>0</v>
          </cell>
          <cell r="T368">
            <v>5000</v>
          </cell>
          <cell r="U368">
            <v>0</v>
          </cell>
          <cell r="V368">
            <v>0</v>
          </cell>
          <cell r="W368">
            <v>0</v>
          </cell>
          <cell r="X368">
            <v>0</v>
          </cell>
          <cell r="Y368">
            <v>0</v>
          </cell>
          <cell r="Z368">
            <v>0</v>
          </cell>
          <cell r="AA368">
            <v>0</v>
          </cell>
          <cell r="AB368">
            <v>0</v>
          </cell>
          <cell r="AC368">
            <v>0</v>
          </cell>
          <cell r="AD368">
            <v>5000</v>
          </cell>
          <cell r="AE368">
            <v>5000</v>
          </cell>
          <cell r="AF368">
            <v>0</v>
          </cell>
          <cell r="AG368">
            <v>0</v>
          </cell>
          <cell r="AH368">
            <v>0</v>
          </cell>
          <cell r="AI368">
            <v>0</v>
          </cell>
          <cell r="AJ368">
            <v>0</v>
          </cell>
          <cell r="AK368">
            <v>0</v>
          </cell>
          <cell r="AL368">
            <v>5000</v>
          </cell>
          <cell r="AM368">
            <v>5000</v>
          </cell>
          <cell r="AN368">
            <v>0</v>
          </cell>
          <cell r="AQ368">
            <v>0</v>
          </cell>
          <cell r="AR368">
            <v>0</v>
          </cell>
          <cell r="AS368">
            <v>0</v>
          </cell>
          <cell r="AU368" t="str">
            <v>Sở Y tế</v>
          </cell>
          <cell r="AV368">
            <v>0</v>
          </cell>
        </row>
        <row r="369">
          <cell r="B369" t="str">
            <v>Dự án phát triển Giáo dục Trung học giai đoạn 2 Tỉnh Quảng Bình</v>
          </cell>
          <cell r="C369">
            <v>0</v>
          </cell>
          <cell r="D369">
            <v>0</v>
          </cell>
          <cell r="E369">
            <v>0</v>
          </cell>
          <cell r="F369">
            <v>0</v>
          </cell>
          <cell r="G369" t="str">
            <v>Quảng Bình</v>
          </cell>
          <cell r="H369">
            <v>2019</v>
          </cell>
          <cell r="I369">
            <v>0</v>
          </cell>
          <cell r="J369">
            <v>2020</v>
          </cell>
          <cell r="K369">
            <v>0</v>
          </cell>
          <cell r="L369">
            <v>0</v>
          </cell>
          <cell r="M369" t="str">
            <v>4439/QĐ-UBND ngày 19/12/2018</v>
          </cell>
          <cell r="N369">
            <v>7182.8760000000002</v>
          </cell>
          <cell r="O369">
            <v>0</v>
          </cell>
          <cell r="P369">
            <v>7182.8760000000002</v>
          </cell>
          <cell r="Q369">
            <v>0</v>
          </cell>
          <cell r="R369">
            <v>0</v>
          </cell>
          <cell r="S369">
            <v>0</v>
          </cell>
          <cell r="T369">
            <v>7183</v>
          </cell>
          <cell r="U369">
            <v>0</v>
          </cell>
          <cell r="V369">
            <v>0</v>
          </cell>
          <cell r="W369">
            <v>0</v>
          </cell>
          <cell r="X369">
            <v>0</v>
          </cell>
          <cell r="Y369">
            <v>0</v>
          </cell>
          <cell r="Z369">
            <v>0</v>
          </cell>
          <cell r="AA369">
            <v>0</v>
          </cell>
          <cell r="AB369">
            <v>0</v>
          </cell>
          <cell r="AC369">
            <v>0</v>
          </cell>
          <cell r="AD369">
            <v>7183</v>
          </cell>
          <cell r="AE369">
            <v>7183</v>
          </cell>
          <cell r="AF369">
            <v>0</v>
          </cell>
          <cell r="AG369">
            <v>0</v>
          </cell>
          <cell r="AH369">
            <v>0</v>
          </cell>
          <cell r="AI369">
            <v>0</v>
          </cell>
          <cell r="AJ369">
            <v>0</v>
          </cell>
          <cell r="AK369">
            <v>0</v>
          </cell>
          <cell r="AL369">
            <v>7183</v>
          </cell>
          <cell r="AM369">
            <v>7183</v>
          </cell>
          <cell r="AN369">
            <v>0</v>
          </cell>
          <cell r="AQ369">
            <v>0</v>
          </cell>
          <cell r="AR369">
            <v>0</v>
          </cell>
          <cell r="AS369">
            <v>0</v>
          </cell>
          <cell r="AU369" t="str">
            <v>Sở Giáo dục và Đào tạo</v>
          </cell>
          <cell r="AV369">
            <v>0</v>
          </cell>
        </row>
        <row r="370">
          <cell r="B370" t="str">
            <v>Dự án cấp nước sinh hoạt huyện Quảng Trạch GĐ 2</v>
          </cell>
          <cell r="C370">
            <v>0</v>
          </cell>
          <cell r="D370">
            <v>0</v>
          </cell>
          <cell r="E370">
            <v>0</v>
          </cell>
          <cell r="F370">
            <v>0</v>
          </cell>
          <cell r="G370" t="str">
            <v>Quảng Bình</v>
          </cell>
          <cell r="H370">
            <v>0</v>
          </cell>
          <cell r="I370">
            <v>0</v>
          </cell>
          <cell r="J370">
            <v>0</v>
          </cell>
          <cell r="K370">
            <v>0</v>
          </cell>
          <cell r="L370">
            <v>0</v>
          </cell>
          <cell r="M370">
            <v>0</v>
          </cell>
          <cell r="N370">
            <v>0</v>
          </cell>
          <cell r="O370">
            <v>0</v>
          </cell>
          <cell r="P370">
            <v>0</v>
          </cell>
          <cell r="Q370">
            <v>0</v>
          </cell>
          <cell r="R370">
            <v>0</v>
          </cell>
          <cell r="S370">
            <v>0</v>
          </cell>
          <cell r="T370">
            <v>15000</v>
          </cell>
          <cell r="U370">
            <v>0</v>
          </cell>
          <cell r="V370">
            <v>0</v>
          </cell>
          <cell r="W370">
            <v>0</v>
          </cell>
          <cell r="X370">
            <v>0</v>
          </cell>
          <cell r="Y370">
            <v>0</v>
          </cell>
          <cell r="Z370">
            <v>0</v>
          </cell>
          <cell r="AA370">
            <v>0</v>
          </cell>
          <cell r="AB370">
            <v>0</v>
          </cell>
          <cell r="AC370">
            <v>0</v>
          </cell>
          <cell r="AD370">
            <v>15000</v>
          </cell>
          <cell r="AE370">
            <v>15000</v>
          </cell>
          <cell r="AF370">
            <v>0</v>
          </cell>
          <cell r="AG370">
            <v>0</v>
          </cell>
          <cell r="AH370">
            <v>0</v>
          </cell>
          <cell r="AI370">
            <v>0</v>
          </cell>
          <cell r="AJ370">
            <v>0</v>
          </cell>
          <cell r="AK370">
            <v>0</v>
          </cell>
          <cell r="AL370">
            <v>15000</v>
          </cell>
          <cell r="AM370">
            <v>15000</v>
          </cell>
          <cell r="AN370">
            <v>0</v>
          </cell>
          <cell r="AQ370">
            <v>0</v>
          </cell>
          <cell r="AR370">
            <v>0</v>
          </cell>
          <cell r="AS370">
            <v>0</v>
          </cell>
          <cell r="AU370" t="str">
            <v>UBND huyện Quảng Trạch</v>
          </cell>
          <cell r="AV370">
            <v>0</v>
          </cell>
        </row>
        <row r="371">
          <cell r="B371" t="str">
            <v>Các dự án phân cấp về ngân sách tỉnh</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590888</v>
          </cell>
          <cell r="U371">
            <v>17948</v>
          </cell>
          <cell r="V371">
            <v>10948</v>
          </cell>
          <cell r="W371">
            <v>10948</v>
          </cell>
          <cell r="X371">
            <v>0</v>
          </cell>
          <cell r="Y371">
            <v>0</v>
          </cell>
          <cell r="Z371">
            <v>10948</v>
          </cell>
          <cell r="AA371">
            <v>30387</v>
          </cell>
          <cell r="AB371">
            <v>19148</v>
          </cell>
          <cell r="AC371">
            <v>16787</v>
          </cell>
          <cell r="AD371">
            <v>23787</v>
          </cell>
          <cell r="AE371">
            <v>7000</v>
          </cell>
          <cell r="AF371">
            <v>0</v>
          </cell>
          <cell r="AG371">
            <v>0</v>
          </cell>
          <cell r="AH371">
            <v>0</v>
          </cell>
          <cell r="AI371">
            <v>0</v>
          </cell>
          <cell r="AJ371">
            <v>0</v>
          </cell>
          <cell r="AK371">
            <v>0</v>
          </cell>
          <cell r="AL371">
            <v>0</v>
          </cell>
          <cell r="AM371">
            <v>0</v>
          </cell>
          <cell r="AN371">
            <v>0</v>
          </cell>
          <cell r="AQ371">
            <v>0</v>
          </cell>
          <cell r="AR371">
            <v>0</v>
          </cell>
          <cell r="AS371">
            <v>0</v>
          </cell>
        </row>
        <row r="372">
          <cell r="B372" t="str">
            <v>Dự án xây dựng cơ sở hạ tầng khu tái định cư thôn Tăng Hóa, huyện Minh Hóa (Hạng mục Đường giao thông), giai đoạn 1: 23,728 tỷ (lồng ghép Chương trình tái cơ cấu nông nghiệp)</v>
          </cell>
          <cell r="C372">
            <v>0</v>
          </cell>
          <cell r="D372">
            <v>0</v>
          </cell>
          <cell r="E372" t="str">
            <v>HTCC</v>
          </cell>
          <cell r="F372" t="str">
            <v>4Chuyển tiếp</v>
          </cell>
          <cell r="G372" t="str">
            <v>Minh Hóa</v>
          </cell>
          <cell r="H372">
            <v>2015</v>
          </cell>
          <cell r="I372">
            <v>0</v>
          </cell>
          <cell r="J372">
            <v>2017</v>
          </cell>
          <cell r="K372">
            <v>0</v>
          </cell>
          <cell r="L372">
            <v>0</v>
          </cell>
          <cell r="M372" t="str">
            <v>Số 3153/QĐ-UBND ngày 31/10/2014</v>
          </cell>
          <cell r="N372">
            <v>23728</v>
          </cell>
          <cell r="O372">
            <v>0</v>
          </cell>
          <cell r="P372">
            <v>8728</v>
          </cell>
          <cell r="Q372">
            <v>17737</v>
          </cell>
          <cell r="R372">
            <v>8200</v>
          </cell>
          <cell r="S372">
            <v>4137</v>
          </cell>
          <cell r="T372">
            <v>7855</v>
          </cell>
          <cell r="U372">
            <v>3718</v>
          </cell>
          <cell r="V372">
            <v>3718</v>
          </cell>
          <cell r="W372">
            <v>3718</v>
          </cell>
          <cell r="X372">
            <v>100</v>
          </cell>
          <cell r="Y372">
            <v>0</v>
          </cell>
          <cell r="Z372">
            <v>3718</v>
          </cell>
          <cell r="AA372">
            <v>21455</v>
          </cell>
          <cell r="AB372">
            <v>11918</v>
          </cell>
          <cell r="AC372">
            <v>7855</v>
          </cell>
          <cell r="AD372">
            <v>7855</v>
          </cell>
          <cell r="AE372">
            <v>0</v>
          </cell>
          <cell r="AF372">
            <v>0</v>
          </cell>
          <cell r="AG372">
            <v>0</v>
          </cell>
          <cell r="AH372">
            <v>0</v>
          </cell>
          <cell r="AI372">
            <v>0</v>
          </cell>
          <cell r="AJ372">
            <v>0</v>
          </cell>
          <cell r="AK372">
            <v>0</v>
          </cell>
          <cell r="AL372">
            <v>0</v>
          </cell>
          <cell r="AM372">
            <v>0</v>
          </cell>
          <cell r="AN372" t="str">
            <v>Cập nhật lại số vốn bố trí</v>
          </cell>
          <cell r="AQ372">
            <v>0</v>
          </cell>
          <cell r="AR372">
            <v>0</v>
          </cell>
          <cell r="AS372">
            <v>0</v>
          </cell>
        </row>
        <row r="373">
          <cell r="B373" t="str">
            <v xml:space="preserve">Chương trình Hỗ trợ hộ nghèo xây dựng nhà ở phòng, tránh bão, lụt </v>
          </cell>
          <cell r="C373">
            <v>0</v>
          </cell>
          <cell r="D373">
            <v>0</v>
          </cell>
          <cell r="E373" t="str">
            <v>VHTT-LĐ</v>
          </cell>
          <cell r="F373" t="str">
            <v>4Chuyển tiếp</v>
          </cell>
          <cell r="G373" t="str">
            <v>Quảng Bình</v>
          </cell>
          <cell r="H373" t="str">
            <v/>
          </cell>
          <cell r="I373">
            <v>0</v>
          </cell>
          <cell r="J373" t="str">
            <v/>
          </cell>
          <cell r="K373">
            <v>0</v>
          </cell>
          <cell r="L373">
            <v>0</v>
          </cell>
          <cell r="M373">
            <v>0</v>
          </cell>
          <cell r="N373">
            <v>17702</v>
          </cell>
          <cell r="O373">
            <v>0</v>
          </cell>
          <cell r="P373">
            <v>17702</v>
          </cell>
          <cell r="Q373">
            <v>1702</v>
          </cell>
          <cell r="R373">
            <v>0</v>
          </cell>
          <cell r="S373">
            <v>1702</v>
          </cell>
          <cell r="T373">
            <v>15932</v>
          </cell>
          <cell r="U373">
            <v>14230</v>
          </cell>
          <cell r="V373">
            <v>7230</v>
          </cell>
          <cell r="W373">
            <v>7230</v>
          </cell>
          <cell r="X373">
            <v>50.808151791988756</v>
          </cell>
          <cell r="Y373">
            <v>0</v>
          </cell>
          <cell r="Z373">
            <v>7230</v>
          </cell>
          <cell r="AA373">
            <v>8932</v>
          </cell>
          <cell r="AB373">
            <v>7230</v>
          </cell>
          <cell r="AC373">
            <v>8932</v>
          </cell>
          <cell r="AD373">
            <v>15932</v>
          </cell>
          <cell r="AE373">
            <v>7000</v>
          </cell>
          <cell r="AF373">
            <v>7000</v>
          </cell>
          <cell r="AG373">
            <v>100</v>
          </cell>
          <cell r="AH373">
            <v>0</v>
          </cell>
          <cell r="AI373">
            <v>7000</v>
          </cell>
          <cell r="AJ373">
            <v>15932</v>
          </cell>
          <cell r="AK373">
            <v>15932</v>
          </cell>
          <cell r="AL373">
            <v>15932</v>
          </cell>
          <cell r="AM373">
            <v>0</v>
          </cell>
          <cell r="AN373">
            <v>0</v>
          </cell>
          <cell r="AQ373">
            <v>0</v>
          </cell>
          <cell r="AR373">
            <v>0</v>
          </cell>
          <cell r="AS373">
            <v>0</v>
          </cell>
        </row>
        <row r="374">
          <cell r="B374" t="str">
            <v>Các dự án trọng điểm</v>
          </cell>
          <cell r="C374">
            <v>0</v>
          </cell>
          <cell r="D374">
            <v>0</v>
          </cell>
          <cell r="E374">
            <v>0</v>
          </cell>
          <cell r="F374">
            <v>0</v>
          </cell>
          <cell r="G374">
            <v>0</v>
          </cell>
          <cell r="H374">
            <v>0</v>
          </cell>
          <cell r="I374">
            <v>0</v>
          </cell>
          <cell r="J374">
            <v>0</v>
          </cell>
          <cell r="K374">
            <v>0</v>
          </cell>
          <cell r="L374">
            <v>0</v>
          </cell>
          <cell r="M374">
            <v>0</v>
          </cell>
          <cell r="N374">
            <v>1376678</v>
          </cell>
          <cell r="O374">
            <v>835704</v>
          </cell>
          <cell r="P374">
            <v>753678</v>
          </cell>
          <cell r="Q374">
            <v>375858</v>
          </cell>
          <cell r="R374">
            <v>154000</v>
          </cell>
          <cell r="S374">
            <v>86510</v>
          </cell>
          <cell r="T374">
            <v>497702</v>
          </cell>
          <cell r="U374">
            <v>447102</v>
          </cell>
          <cell r="V374">
            <v>110000</v>
          </cell>
          <cell r="W374">
            <v>110000</v>
          </cell>
          <cell r="X374">
            <v>0</v>
          </cell>
          <cell r="Y374">
            <v>0</v>
          </cell>
          <cell r="Z374">
            <v>110000</v>
          </cell>
          <cell r="AA374">
            <v>485858</v>
          </cell>
          <cell r="AB374">
            <v>264000</v>
          </cell>
          <cell r="AC374">
            <v>196510</v>
          </cell>
          <cell r="AD374">
            <v>497702</v>
          </cell>
          <cell r="AE374">
            <v>337102</v>
          </cell>
          <cell r="AF374">
            <v>0</v>
          </cell>
          <cell r="AG374">
            <v>0</v>
          </cell>
          <cell r="AH374">
            <v>0</v>
          </cell>
          <cell r="AI374">
            <v>0</v>
          </cell>
          <cell r="AJ374">
            <v>0</v>
          </cell>
          <cell r="AK374">
            <v>0</v>
          </cell>
          <cell r="AL374">
            <v>0</v>
          </cell>
          <cell r="AM374">
            <v>0</v>
          </cell>
          <cell r="AN374">
            <v>95000</v>
          </cell>
          <cell r="AO374">
            <v>15000</v>
          </cell>
          <cell r="AQ374">
            <v>0</v>
          </cell>
          <cell r="AR374">
            <v>0</v>
          </cell>
          <cell r="AS374">
            <v>0</v>
          </cell>
        </row>
        <row r="375">
          <cell r="B375" t="str">
            <v>Trụ sở Tỉnh ủy</v>
          </cell>
          <cell r="C375">
            <v>0</v>
          </cell>
          <cell r="D375">
            <v>0</v>
          </cell>
          <cell r="E375" t="str">
            <v>QLNN</v>
          </cell>
          <cell r="F375" t="str">
            <v>4Chuyển tiếp</v>
          </cell>
          <cell r="G375" t="str">
            <v>Đồng Hới</v>
          </cell>
          <cell r="H375">
            <v>2013</v>
          </cell>
          <cell r="I375">
            <v>2013</v>
          </cell>
          <cell r="J375">
            <v>2019</v>
          </cell>
          <cell r="K375">
            <v>2018</v>
          </cell>
          <cell r="L375">
            <v>0</v>
          </cell>
          <cell r="M375" t="str">
            <v>2429/QĐ-UBND ngày 04/10/2013; 3419/QĐ-UBND 26/11/2014; 3490/QĐ-UBND 04/12/2015</v>
          </cell>
          <cell r="N375">
            <v>391940</v>
          </cell>
          <cell r="O375">
            <v>265000</v>
          </cell>
          <cell r="P375">
            <v>126940</v>
          </cell>
          <cell r="Q375">
            <v>206858</v>
          </cell>
          <cell r="R375">
            <v>0</v>
          </cell>
          <cell r="S375">
            <v>71510</v>
          </cell>
          <cell r="T375">
            <v>78336</v>
          </cell>
          <cell r="U375">
            <v>42736</v>
          </cell>
          <cell r="V375">
            <v>20000</v>
          </cell>
          <cell r="W375">
            <v>20000</v>
          </cell>
          <cell r="X375">
            <v>0</v>
          </cell>
          <cell r="Y375">
            <v>0</v>
          </cell>
          <cell r="Z375">
            <v>20000</v>
          </cell>
          <cell r="AA375">
            <v>226858</v>
          </cell>
          <cell r="AB375">
            <v>20000</v>
          </cell>
          <cell r="AC375">
            <v>91510</v>
          </cell>
          <cell r="AD375">
            <v>78336</v>
          </cell>
          <cell r="AE375">
            <v>22736</v>
          </cell>
          <cell r="AF375">
            <v>11368</v>
          </cell>
          <cell r="AG375">
            <v>50</v>
          </cell>
          <cell r="AH375">
            <v>0</v>
          </cell>
          <cell r="AI375">
            <v>11368</v>
          </cell>
          <cell r="AJ375">
            <v>238226</v>
          </cell>
          <cell r="AK375">
            <v>102878</v>
          </cell>
          <cell r="AL375">
            <v>78336</v>
          </cell>
          <cell r="AM375">
            <v>11368</v>
          </cell>
          <cell r="AN375" t="str">
            <v>Sửa lại tổng số bố trí</v>
          </cell>
          <cell r="AQ375">
            <v>0</v>
          </cell>
          <cell r="AR375">
            <v>0</v>
          </cell>
          <cell r="AS375">
            <v>0</v>
          </cell>
          <cell r="AU375" t="str">
            <v>Văn phòng
Tỉnh ủy</v>
          </cell>
        </row>
        <row r="376">
          <cell r="B376" t="str">
            <v>Trung tâm văn hóa tỉnh Quảng Bình</v>
          </cell>
          <cell r="C376">
            <v>0</v>
          </cell>
          <cell r="D376">
            <v>0</v>
          </cell>
          <cell r="E376" t="str">
            <v>QLNN</v>
          </cell>
          <cell r="F376" t="str">
            <v>4Chuyển tiếp</v>
          </cell>
          <cell r="G376" t="str">
            <v>Đồng Hới</v>
          </cell>
          <cell r="H376">
            <v>2015</v>
          </cell>
          <cell r="I376">
            <v>2015</v>
          </cell>
          <cell r="J376">
            <v>2019</v>
          </cell>
          <cell r="K376" t="str">
            <v>chưa</v>
          </cell>
          <cell r="L376">
            <v>0</v>
          </cell>
          <cell r="M376" t="str">
            <v>3120/QĐ-UBND ngày 31/10/2014</v>
          </cell>
          <cell r="N376">
            <v>220272</v>
          </cell>
          <cell r="O376">
            <v>120000</v>
          </cell>
          <cell r="P376">
            <v>100272</v>
          </cell>
          <cell r="Q376">
            <v>70000</v>
          </cell>
          <cell r="R376">
            <v>55000</v>
          </cell>
          <cell r="S376">
            <v>15000</v>
          </cell>
          <cell r="T376">
            <v>90245</v>
          </cell>
          <cell r="U376">
            <v>75245</v>
          </cell>
          <cell r="V376">
            <v>20000</v>
          </cell>
          <cell r="W376">
            <v>20000</v>
          </cell>
          <cell r="X376">
            <v>0</v>
          </cell>
          <cell r="Y376">
            <v>0</v>
          </cell>
          <cell r="Z376">
            <v>20000</v>
          </cell>
          <cell r="AA376">
            <v>90000</v>
          </cell>
          <cell r="AB376">
            <v>75000</v>
          </cell>
          <cell r="AC376">
            <v>35000</v>
          </cell>
          <cell r="AD376">
            <v>90245</v>
          </cell>
          <cell r="AE376">
            <v>55245</v>
          </cell>
          <cell r="AF376">
            <v>27622.5</v>
          </cell>
          <cell r="AG376">
            <v>50</v>
          </cell>
          <cell r="AH376">
            <v>0</v>
          </cell>
          <cell r="AI376">
            <v>27622.5</v>
          </cell>
          <cell r="AJ376">
            <v>117622.5</v>
          </cell>
          <cell r="AK376">
            <v>62622.5</v>
          </cell>
          <cell r="AL376">
            <v>90245</v>
          </cell>
          <cell r="AM376">
            <v>27622.5</v>
          </cell>
          <cell r="AN376">
            <v>0</v>
          </cell>
          <cell r="AQ376">
            <v>0</v>
          </cell>
          <cell r="AR376">
            <v>0</v>
          </cell>
          <cell r="AS376">
            <v>0</v>
          </cell>
          <cell r="AU376" t="str">
            <v>Sở Văn hóa và Thể thao</v>
          </cell>
        </row>
        <row r="377">
          <cell r="B377" t="str">
            <v>Trụ sở làm việc khối cơ quan Huyện ủy và khối Mặt trận đoàn thể huyện Quảng Trạch</v>
          </cell>
          <cell r="C377">
            <v>0</v>
          </cell>
          <cell r="D377">
            <v>0</v>
          </cell>
          <cell r="E377" t="str">
            <v>QLNN</v>
          </cell>
          <cell r="F377" t="str">
            <v>4Chuyển tiếp</v>
          </cell>
          <cell r="G377" t="str">
            <v>Quảng Trạch</v>
          </cell>
          <cell r="H377">
            <v>2015</v>
          </cell>
          <cell r="I377">
            <v>2015</v>
          </cell>
          <cell r="J377">
            <v>2019</v>
          </cell>
          <cell r="K377" t="str">
            <v>chưa</v>
          </cell>
          <cell r="L377">
            <v>0</v>
          </cell>
          <cell r="M377" t="str">
            <v>3044/QĐ-UBND
ngày 28/10/2014; 3400/QĐ-UBND ngày 25/11/2014</v>
          </cell>
          <cell r="N377">
            <v>80874</v>
          </cell>
          <cell r="O377">
            <v>50000</v>
          </cell>
          <cell r="P377">
            <v>30874</v>
          </cell>
          <cell r="Q377">
            <v>45000</v>
          </cell>
          <cell r="R377">
            <v>45000</v>
          </cell>
          <cell r="S377">
            <v>0</v>
          </cell>
          <cell r="T377">
            <v>27787</v>
          </cell>
          <cell r="U377">
            <v>27787</v>
          </cell>
          <cell r="V377">
            <v>15000</v>
          </cell>
          <cell r="W377">
            <v>15000</v>
          </cell>
          <cell r="X377">
            <v>0</v>
          </cell>
          <cell r="Y377">
            <v>0</v>
          </cell>
          <cell r="Z377">
            <v>15000</v>
          </cell>
          <cell r="AA377">
            <v>60000</v>
          </cell>
          <cell r="AB377">
            <v>60000</v>
          </cell>
          <cell r="AC377">
            <v>15000</v>
          </cell>
          <cell r="AD377">
            <v>27787</v>
          </cell>
          <cell r="AE377">
            <v>12787</v>
          </cell>
          <cell r="AF377">
            <v>6393.5</v>
          </cell>
          <cell r="AG377">
            <v>50</v>
          </cell>
          <cell r="AH377">
            <v>0</v>
          </cell>
          <cell r="AI377">
            <v>6393.5</v>
          </cell>
          <cell r="AJ377">
            <v>66393.5</v>
          </cell>
          <cell r="AK377">
            <v>21393.5</v>
          </cell>
          <cell r="AL377">
            <v>27787</v>
          </cell>
          <cell r="AM377">
            <v>6393.5</v>
          </cell>
          <cell r="AN377">
            <v>0</v>
          </cell>
          <cell r="AQ377">
            <v>0</v>
          </cell>
          <cell r="AR377">
            <v>0</v>
          </cell>
          <cell r="AS377">
            <v>0</v>
          </cell>
          <cell r="AU377" t="str">
            <v>Huyện ủy Quảng Trạch</v>
          </cell>
        </row>
        <row r="378">
          <cell r="B378" t="str">
            <v>Trụ sở Ủy ban nhân dân huyện Quảng Trạch</v>
          </cell>
          <cell r="C378">
            <v>0</v>
          </cell>
          <cell r="D378">
            <v>0</v>
          </cell>
          <cell r="E378" t="str">
            <v>QLNN</v>
          </cell>
          <cell r="F378" t="str">
            <v>4Chuyển tiếp</v>
          </cell>
          <cell r="G378" t="str">
            <v>Quảng Trạch</v>
          </cell>
          <cell r="H378">
            <v>2015</v>
          </cell>
          <cell r="I378">
            <v>2015</v>
          </cell>
          <cell r="J378">
            <v>2019</v>
          </cell>
          <cell r="K378" t="str">
            <v>chưa</v>
          </cell>
          <cell r="L378">
            <v>0</v>
          </cell>
          <cell r="M378" t="str">
            <v>3043/QĐ-UBND
ngày 24/10/2014; 3401/QĐ-UBND ngày 25/11/2014</v>
          </cell>
          <cell r="N378">
            <v>101278</v>
          </cell>
          <cell r="O378">
            <v>60000</v>
          </cell>
          <cell r="P378">
            <v>41278</v>
          </cell>
          <cell r="Q378">
            <v>54000</v>
          </cell>
          <cell r="R378">
            <v>54000</v>
          </cell>
          <cell r="S378">
            <v>0</v>
          </cell>
          <cell r="T378">
            <v>37150</v>
          </cell>
          <cell r="U378">
            <v>37150</v>
          </cell>
          <cell r="V378">
            <v>15000</v>
          </cell>
          <cell r="W378">
            <v>15000</v>
          </cell>
          <cell r="X378">
            <v>0</v>
          </cell>
          <cell r="Y378">
            <v>0</v>
          </cell>
          <cell r="Z378">
            <v>15000</v>
          </cell>
          <cell r="AA378">
            <v>69000</v>
          </cell>
          <cell r="AB378">
            <v>69000</v>
          </cell>
          <cell r="AC378">
            <v>15000</v>
          </cell>
          <cell r="AD378">
            <v>37150</v>
          </cell>
          <cell r="AE378">
            <v>22150</v>
          </cell>
          <cell r="AF378">
            <v>11075</v>
          </cell>
          <cell r="AG378">
            <v>50</v>
          </cell>
          <cell r="AH378">
            <v>0</v>
          </cell>
          <cell r="AI378">
            <v>11075</v>
          </cell>
          <cell r="AJ378">
            <v>80075</v>
          </cell>
          <cell r="AK378">
            <v>26075</v>
          </cell>
          <cell r="AL378">
            <v>37150</v>
          </cell>
          <cell r="AM378">
            <v>11075</v>
          </cell>
          <cell r="AN378">
            <v>0</v>
          </cell>
          <cell r="AQ378">
            <v>0</v>
          </cell>
          <cell r="AR378">
            <v>0</v>
          </cell>
          <cell r="AS378">
            <v>0</v>
          </cell>
          <cell r="AU378" t="str">
            <v>UBND huyện Quảng Trạch</v>
          </cell>
        </row>
        <row r="379">
          <cell r="B379" t="str">
            <v>Trụ sở làm việc Thành ủy Đồng Hới</v>
          </cell>
          <cell r="C379">
            <v>0</v>
          </cell>
          <cell r="D379">
            <v>0</v>
          </cell>
          <cell r="E379" t="str">
            <v>QLNN</v>
          </cell>
          <cell r="F379" t="str">
            <v>5KCM</v>
          </cell>
          <cell r="G379" t="str">
            <v>Đồng Hới</v>
          </cell>
          <cell r="H379">
            <v>2016</v>
          </cell>
          <cell r="I379">
            <v>2016</v>
          </cell>
          <cell r="J379">
            <v>2018</v>
          </cell>
          <cell r="K379" t="str">
            <v>chưa</v>
          </cell>
          <cell r="L379">
            <v>0</v>
          </cell>
          <cell r="M379" t="str">
            <v>3463/QĐ-UBND ngày 28/10/2016</v>
          </cell>
          <cell r="N379">
            <v>106904</v>
          </cell>
          <cell r="O379">
            <v>91904</v>
          </cell>
          <cell r="P379">
            <v>106904</v>
          </cell>
          <cell r="Q379">
            <v>0</v>
          </cell>
          <cell r="R379">
            <v>0</v>
          </cell>
          <cell r="S379">
            <v>0</v>
          </cell>
          <cell r="T379">
            <v>43000</v>
          </cell>
          <cell r="U379">
            <v>43000</v>
          </cell>
          <cell r="V379">
            <v>15000</v>
          </cell>
          <cell r="W379">
            <v>15000</v>
          </cell>
          <cell r="X379">
            <v>0</v>
          </cell>
          <cell r="Y379">
            <v>0</v>
          </cell>
          <cell r="Z379">
            <v>15000</v>
          </cell>
          <cell r="AA379">
            <v>15000</v>
          </cell>
          <cell r="AB379">
            <v>15000</v>
          </cell>
          <cell r="AC379">
            <v>15000</v>
          </cell>
          <cell r="AD379">
            <v>43000</v>
          </cell>
          <cell r="AE379">
            <v>28000</v>
          </cell>
          <cell r="AF379">
            <v>28000</v>
          </cell>
          <cell r="AG379">
            <v>100</v>
          </cell>
          <cell r="AH379">
            <v>0</v>
          </cell>
          <cell r="AI379">
            <v>28000</v>
          </cell>
          <cell r="AJ379">
            <v>43000</v>
          </cell>
          <cell r="AK379">
            <v>43000</v>
          </cell>
          <cell r="AL379">
            <v>43000</v>
          </cell>
          <cell r="AM379">
            <v>0</v>
          </cell>
          <cell r="AN379">
            <v>0</v>
          </cell>
          <cell r="AQ379">
            <v>0</v>
          </cell>
          <cell r="AR379">
            <v>0</v>
          </cell>
          <cell r="AS379">
            <v>0</v>
          </cell>
          <cell r="AU379" t="str">
            <v>Thành ủy Đồng Hới</v>
          </cell>
        </row>
        <row r="380">
          <cell r="B380" t="str">
            <v>Trụ sở làm việc HĐND và UBND Thành phố Đồng Hới</v>
          </cell>
          <cell r="C380">
            <v>0</v>
          </cell>
          <cell r="D380">
            <v>0</v>
          </cell>
          <cell r="E380" t="str">
            <v>QLNN</v>
          </cell>
          <cell r="F380" t="str">
            <v>5KCM</v>
          </cell>
          <cell r="G380" t="str">
            <v>Đồng Hới</v>
          </cell>
          <cell r="H380">
            <v>2016</v>
          </cell>
          <cell r="I380">
            <v>2016</v>
          </cell>
          <cell r="J380">
            <v>2018</v>
          </cell>
          <cell r="K380" t="str">
            <v>chưa</v>
          </cell>
          <cell r="L380">
            <v>0</v>
          </cell>
          <cell r="M380" t="str">
            <v>3464/QĐ-UBND ngày 28/10/2016</v>
          </cell>
          <cell r="N380">
            <v>150000</v>
          </cell>
          <cell r="O380">
            <v>135000</v>
          </cell>
          <cell r="P380">
            <v>150000</v>
          </cell>
          <cell r="Q380">
            <v>0</v>
          </cell>
          <cell r="R380">
            <v>0</v>
          </cell>
          <cell r="S380">
            <v>0</v>
          </cell>
          <cell r="T380">
            <v>43515</v>
          </cell>
          <cell r="U380">
            <v>43515</v>
          </cell>
          <cell r="V380">
            <v>15000</v>
          </cell>
          <cell r="W380">
            <v>15000</v>
          </cell>
          <cell r="X380">
            <v>0</v>
          </cell>
          <cell r="Y380">
            <v>0</v>
          </cell>
          <cell r="Z380">
            <v>15000</v>
          </cell>
          <cell r="AA380">
            <v>15000</v>
          </cell>
          <cell r="AB380">
            <v>15000</v>
          </cell>
          <cell r="AC380">
            <v>15000</v>
          </cell>
          <cell r="AD380">
            <v>43515</v>
          </cell>
          <cell r="AE380">
            <v>28515</v>
          </cell>
          <cell r="AF380">
            <v>28515</v>
          </cell>
          <cell r="AG380">
            <v>100</v>
          </cell>
          <cell r="AH380">
            <v>0</v>
          </cell>
          <cell r="AI380">
            <v>28515</v>
          </cell>
          <cell r="AJ380">
            <v>43515</v>
          </cell>
          <cell r="AK380">
            <v>43515</v>
          </cell>
          <cell r="AL380">
            <v>43515</v>
          </cell>
          <cell r="AM380">
            <v>0</v>
          </cell>
          <cell r="AN380">
            <v>0</v>
          </cell>
          <cell r="AQ380">
            <v>0</v>
          </cell>
          <cell r="AR380">
            <v>0</v>
          </cell>
          <cell r="AS380">
            <v>0</v>
          </cell>
          <cell r="AU380" t="str">
            <v>UBND TP Đồng Hới</v>
          </cell>
        </row>
        <row r="381">
          <cell r="B381" t="str">
            <v>Dự án Quần thể Tượng đài Chủ tịch Hồ Chí Minh</v>
          </cell>
          <cell r="C381">
            <v>0</v>
          </cell>
          <cell r="D381">
            <v>0</v>
          </cell>
          <cell r="E381">
            <v>0</v>
          </cell>
          <cell r="F381">
            <v>0</v>
          </cell>
          <cell r="G381" t="str">
            <v>Đồng Hới</v>
          </cell>
          <cell r="H381">
            <v>2017</v>
          </cell>
          <cell r="I381">
            <v>2017</v>
          </cell>
          <cell r="J381">
            <v>2018</v>
          </cell>
          <cell r="K381">
            <v>0</v>
          </cell>
          <cell r="L381">
            <v>0</v>
          </cell>
          <cell r="M381">
            <v>0</v>
          </cell>
          <cell r="N381">
            <v>128000</v>
          </cell>
          <cell r="O381">
            <v>0</v>
          </cell>
          <cell r="P381">
            <v>0</v>
          </cell>
          <cell r="Q381">
            <v>0</v>
          </cell>
          <cell r="R381">
            <v>0</v>
          </cell>
          <cell r="S381">
            <v>0</v>
          </cell>
          <cell r="T381">
            <v>0</v>
          </cell>
          <cell r="U381">
            <v>0</v>
          </cell>
          <cell r="V381">
            <v>10000</v>
          </cell>
          <cell r="W381">
            <v>10000</v>
          </cell>
          <cell r="X381">
            <v>0</v>
          </cell>
          <cell r="Y381">
            <v>-10000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Q381">
            <v>0</v>
          </cell>
          <cell r="AR381">
            <v>0</v>
          </cell>
          <cell r="AS381">
            <v>0</v>
          </cell>
        </row>
        <row r="382">
          <cell r="B382" t="str">
            <v>Dự án Tượng đài Chủ tịch Hồ Chí Minh với nhân dân Quảng Bình</v>
          </cell>
          <cell r="C382">
            <v>0</v>
          </cell>
          <cell r="D382">
            <v>0</v>
          </cell>
          <cell r="E382">
            <v>0</v>
          </cell>
          <cell r="F382">
            <v>0</v>
          </cell>
          <cell r="G382" t="str">
            <v>Đồng Hới</v>
          </cell>
          <cell r="H382">
            <v>2019</v>
          </cell>
          <cell r="I382">
            <v>0</v>
          </cell>
          <cell r="J382">
            <v>2020</v>
          </cell>
          <cell r="K382">
            <v>0</v>
          </cell>
          <cell r="L382">
            <v>0</v>
          </cell>
          <cell r="M382" t="str">
            <v>3741/QĐ-UBND ngày 30/10/2018; 4723/QĐ-UBND ngày 04/12/2019</v>
          </cell>
          <cell r="N382">
            <v>113800</v>
          </cell>
          <cell r="O382">
            <v>113800</v>
          </cell>
          <cell r="P382">
            <v>113800</v>
          </cell>
          <cell r="Q382">
            <v>0</v>
          </cell>
          <cell r="R382">
            <v>0</v>
          </cell>
          <cell r="S382">
            <v>0</v>
          </cell>
          <cell r="T382">
            <v>102420</v>
          </cell>
          <cell r="U382">
            <v>102420</v>
          </cell>
          <cell r="V382">
            <v>0</v>
          </cell>
          <cell r="W382">
            <v>0</v>
          </cell>
          <cell r="X382">
            <v>0</v>
          </cell>
          <cell r="Y382">
            <v>3000</v>
          </cell>
          <cell r="Z382">
            <v>3000</v>
          </cell>
          <cell r="AA382">
            <v>3000</v>
          </cell>
          <cell r="AB382">
            <v>3000</v>
          </cell>
          <cell r="AC382">
            <v>3000</v>
          </cell>
          <cell r="AD382">
            <v>102420</v>
          </cell>
          <cell r="AE382">
            <v>99420</v>
          </cell>
          <cell r="AF382">
            <v>18000</v>
          </cell>
          <cell r="AG382">
            <v>18.105009052504524</v>
          </cell>
          <cell r="AH382">
            <v>0</v>
          </cell>
          <cell r="AI382">
            <v>18000</v>
          </cell>
          <cell r="AJ382">
            <v>21000</v>
          </cell>
          <cell r="AK382">
            <v>21000</v>
          </cell>
          <cell r="AL382">
            <v>102420</v>
          </cell>
          <cell r="AM382">
            <v>81420</v>
          </cell>
          <cell r="AN382" t="str">
            <v>Thay thế Dự án Quần thể tượng đài Chủ tịch Hồ Chí Minh (TT HĐND tỉnh thống nhất tại Văn bản số 41/HĐND-VP ngày 24/5/2018). Sở XD dự kiến năm 2019-2020  thu khoảng 70% tổng số tiền của dự án Nhà ở thương mại Nam Cầu Dài (0,7x240 tỷ đồng = 168 tỷ đồng)</v>
          </cell>
          <cell r="AQ382">
            <v>0</v>
          </cell>
          <cell r="AR382">
            <v>0</v>
          </cell>
          <cell r="AS382">
            <v>0</v>
          </cell>
          <cell r="AU382" t="str">
            <v>BQL dự án đầu tư xây dựng công trình dân dụng và công nghiệp tỉnh</v>
          </cell>
        </row>
        <row r="383">
          <cell r="B383" t="str">
            <v>Dự án Hạ tầng Quảng trường trung tâm</v>
          </cell>
          <cell r="C383">
            <v>0</v>
          </cell>
          <cell r="D383">
            <v>0</v>
          </cell>
          <cell r="E383">
            <v>0</v>
          </cell>
          <cell r="F383">
            <v>0</v>
          </cell>
          <cell r="G383" t="str">
            <v>Đồng Hới</v>
          </cell>
          <cell r="H383">
            <v>2019</v>
          </cell>
          <cell r="I383">
            <v>0</v>
          </cell>
          <cell r="J383">
            <v>2020</v>
          </cell>
          <cell r="K383">
            <v>0</v>
          </cell>
          <cell r="L383">
            <v>0</v>
          </cell>
          <cell r="M383" t="str">
            <v>3557/QĐ-UBND ngày 24/10/2018; 3918/QĐ-UBND ngày 19/10/2020</v>
          </cell>
          <cell r="N383">
            <v>83610</v>
          </cell>
          <cell r="O383">
            <v>0</v>
          </cell>
          <cell r="P383">
            <v>83610</v>
          </cell>
          <cell r="Q383">
            <v>0</v>
          </cell>
          <cell r="R383">
            <v>0</v>
          </cell>
          <cell r="S383">
            <v>0</v>
          </cell>
          <cell r="T383">
            <v>75249</v>
          </cell>
          <cell r="U383">
            <v>75249</v>
          </cell>
          <cell r="V383">
            <v>0</v>
          </cell>
          <cell r="W383">
            <v>0</v>
          </cell>
          <cell r="X383">
            <v>0</v>
          </cell>
          <cell r="Y383">
            <v>7000</v>
          </cell>
          <cell r="Z383">
            <v>7000</v>
          </cell>
          <cell r="AA383">
            <v>7000</v>
          </cell>
          <cell r="AB383">
            <v>7000</v>
          </cell>
          <cell r="AC383">
            <v>7000</v>
          </cell>
          <cell r="AD383">
            <v>75249</v>
          </cell>
          <cell r="AE383">
            <v>68249</v>
          </cell>
          <cell r="AF383">
            <v>18000</v>
          </cell>
          <cell r="AG383">
            <v>26.374012806048441</v>
          </cell>
          <cell r="AH383">
            <v>0</v>
          </cell>
          <cell r="AI383">
            <v>18000</v>
          </cell>
          <cell r="AJ383">
            <v>25000</v>
          </cell>
          <cell r="AK383">
            <v>25000</v>
          </cell>
          <cell r="AL383">
            <v>75249</v>
          </cell>
          <cell r="AM383">
            <v>50249</v>
          </cell>
          <cell r="AN383">
            <v>0</v>
          </cell>
          <cell r="AQ383">
            <v>0</v>
          </cell>
          <cell r="AR383">
            <v>0</v>
          </cell>
          <cell r="AS383">
            <v>0</v>
          </cell>
          <cell r="AU383" t="str">
            <v>BQL dự án đầu tư xây dựng công trình dân dụng và công nghiệp tỉnh</v>
          </cell>
        </row>
        <row r="384">
          <cell r="B384" t="str">
            <v>Các dự án chuyển tiếp</v>
          </cell>
          <cell r="C384">
            <v>0</v>
          </cell>
          <cell r="D384">
            <v>0</v>
          </cell>
          <cell r="E384">
            <v>0</v>
          </cell>
          <cell r="F384">
            <v>0</v>
          </cell>
          <cell r="G384">
            <v>0</v>
          </cell>
          <cell r="H384">
            <v>0</v>
          </cell>
          <cell r="I384">
            <v>0</v>
          </cell>
          <cell r="J384">
            <v>0</v>
          </cell>
          <cell r="K384">
            <v>0</v>
          </cell>
          <cell r="L384">
            <v>0</v>
          </cell>
          <cell r="M384">
            <v>0</v>
          </cell>
          <cell r="N384">
            <v>788559</v>
          </cell>
          <cell r="O384">
            <v>0</v>
          </cell>
          <cell r="P384">
            <v>485924.7</v>
          </cell>
          <cell r="Q384">
            <v>384223</v>
          </cell>
          <cell r="R384">
            <v>0</v>
          </cell>
          <cell r="S384">
            <v>287779</v>
          </cell>
          <cell r="T384">
            <v>312028</v>
          </cell>
          <cell r="U384">
            <v>173738</v>
          </cell>
          <cell r="V384">
            <v>124043</v>
          </cell>
          <cell r="W384">
            <v>122656.5</v>
          </cell>
          <cell r="X384">
            <v>0</v>
          </cell>
          <cell r="Y384">
            <v>16323</v>
          </cell>
          <cell r="Z384">
            <v>140366</v>
          </cell>
          <cell r="AA384">
            <v>524589</v>
          </cell>
          <cell r="AB384">
            <v>140366</v>
          </cell>
          <cell r="AC384">
            <v>428145</v>
          </cell>
          <cell r="AD384">
            <v>336026</v>
          </cell>
          <cell r="AE384">
            <v>43070</v>
          </cell>
          <cell r="AF384">
            <v>0</v>
          </cell>
          <cell r="AG384">
            <v>0</v>
          </cell>
          <cell r="AH384">
            <v>0</v>
          </cell>
          <cell r="AI384">
            <v>0</v>
          </cell>
          <cell r="AJ384">
            <v>0</v>
          </cell>
          <cell r="AK384">
            <v>0</v>
          </cell>
          <cell r="AL384">
            <v>0</v>
          </cell>
          <cell r="AM384">
            <v>0</v>
          </cell>
          <cell r="AN384">
            <v>82723</v>
          </cell>
          <cell r="AO384">
            <v>39933.5</v>
          </cell>
          <cell r="AQ384">
            <v>0</v>
          </cell>
          <cell r="AR384">
            <v>0</v>
          </cell>
          <cell r="AS384">
            <v>0</v>
          </cell>
        </row>
        <row r="385">
          <cell r="B385" t="str">
            <v xml:space="preserve">Dự án bảo tàng tổng hợp tỉnh </v>
          </cell>
          <cell r="C385">
            <v>0</v>
          </cell>
          <cell r="D385">
            <v>0</v>
          </cell>
          <cell r="E385" t="str">
            <v>VHTT-LĐ</v>
          </cell>
          <cell r="F385" t="str">
            <v>4Chuyển tiếp</v>
          </cell>
          <cell r="G385" t="str">
            <v>Đồng Hới</v>
          </cell>
          <cell r="H385">
            <v>2010</v>
          </cell>
          <cell r="I385">
            <v>0</v>
          </cell>
          <cell r="J385">
            <v>2014</v>
          </cell>
          <cell r="K385">
            <v>0</v>
          </cell>
          <cell r="L385">
            <v>0</v>
          </cell>
          <cell r="M385" t="str">
            <v>1284/QĐ-UBND ngày 4/6/2013</v>
          </cell>
          <cell r="N385">
            <v>22381</v>
          </cell>
          <cell r="O385">
            <v>0</v>
          </cell>
          <cell r="P385">
            <v>22381</v>
          </cell>
          <cell r="Q385">
            <v>14000</v>
          </cell>
          <cell r="R385">
            <v>0</v>
          </cell>
          <cell r="S385">
            <v>14000</v>
          </cell>
          <cell r="T385">
            <v>8701</v>
          </cell>
          <cell r="U385">
            <v>4701</v>
          </cell>
          <cell r="V385">
            <v>4701</v>
          </cell>
          <cell r="W385">
            <v>4701</v>
          </cell>
          <cell r="X385">
            <v>100</v>
          </cell>
          <cell r="Y385">
            <v>0</v>
          </cell>
          <cell r="Z385">
            <v>4701</v>
          </cell>
          <cell r="AA385">
            <v>18701</v>
          </cell>
          <cell r="AB385">
            <v>4701</v>
          </cell>
          <cell r="AC385">
            <v>18701</v>
          </cell>
          <cell r="AD385">
            <v>8701</v>
          </cell>
          <cell r="AE385">
            <v>0</v>
          </cell>
          <cell r="AF385">
            <v>0</v>
          </cell>
          <cell r="AG385">
            <v>0</v>
          </cell>
          <cell r="AH385">
            <v>0</v>
          </cell>
          <cell r="AI385">
            <v>0</v>
          </cell>
          <cell r="AJ385">
            <v>0</v>
          </cell>
          <cell r="AK385">
            <v>0</v>
          </cell>
          <cell r="AL385">
            <v>0</v>
          </cell>
          <cell r="AM385">
            <v>0</v>
          </cell>
          <cell r="AN385" t="str">
            <v>KL đ/c Bí thư chỉ đạo bố trí hết</v>
          </cell>
          <cell r="AO385">
            <v>1</v>
          </cell>
          <cell r="AQ385">
            <v>0</v>
          </cell>
          <cell r="AR385">
            <v>0</v>
          </cell>
          <cell r="AS385">
            <v>0</v>
          </cell>
        </row>
        <row r="386">
          <cell r="B386" t="str">
            <v>Trụ sở làm việc Đội quản lý thị trường số 4</v>
          </cell>
          <cell r="C386">
            <v>0</v>
          </cell>
          <cell r="D386">
            <v>0</v>
          </cell>
          <cell r="E386" t="str">
            <v>QLNN</v>
          </cell>
          <cell r="F386" t="str">
            <v>4Chuyển tiếp</v>
          </cell>
          <cell r="G386" t="str">
            <v>Tuyên Hóa</v>
          </cell>
          <cell r="H386">
            <v>2012</v>
          </cell>
          <cell r="I386">
            <v>0</v>
          </cell>
          <cell r="J386">
            <v>2014</v>
          </cell>
          <cell r="K386">
            <v>0</v>
          </cell>
          <cell r="L386">
            <v>0</v>
          </cell>
          <cell r="M386" t="str">
            <v>2778/QĐ-UBND ngày 25/10/2011; 1949/QĐ-CT ngày 21/8/2012</v>
          </cell>
          <cell r="N386">
            <v>3109</v>
          </cell>
          <cell r="O386">
            <v>0</v>
          </cell>
          <cell r="P386">
            <v>3109</v>
          </cell>
          <cell r="Q386">
            <v>2722</v>
          </cell>
          <cell r="R386">
            <v>0</v>
          </cell>
          <cell r="S386">
            <v>2722</v>
          </cell>
          <cell r="T386">
            <v>887</v>
          </cell>
          <cell r="U386">
            <v>387</v>
          </cell>
          <cell r="V386">
            <v>387</v>
          </cell>
          <cell r="W386">
            <v>387</v>
          </cell>
          <cell r="X386">
            <v>100</v>
          </cell>
          <cell r="Y386">
            <v>0</v>
          </cell>
          <cell r="Z386">
            <v>387</v>
          </cell>
          <cell r="AA386">
            <v>3109</v>
          </cell>
          <cell r="AB386">
            <v>387</v>
          </cell>
          <cell r="AC386">
            <v>3109</v>
          </cell>
          <cell r="AD386">
            <v>887</v>
          </cell>
          <cell r="AE386">
            <v>0</v>
          </cell>
          <cell r="AF386">
            <v>0</v>
          </cell>
          <cell r="AG386">
            <v>0</v>
          </cell>
          <cell r="AH386">
            <v>0</v>
          </cell>
          <cell r="AI386">
            <v>0</v>
          </cell>
          <cell r="AJ386">
            <v>0</v>
          </cell>
          <cell r="AK386">
            <v>0</v>
          </cell>
          <cell r="AL386">
            <v>0</v>
          </cell>
          <cell r="AM386">
            <v>0</v>
          </cell>
          <cell r="AN386">
            <v>1</v>
          </cell>
          <cell r="AO386">
            <v>1</v>
          </cell>
          <cell r="AQ386">
            <v>0</v>
          </cell>
          <cell r="AR386">
            <v>0</v>
          </cell>
          <cell r="AS386">
            <v>0</v>
          </cell>
        </row>
        <row r="387">
          <cell r="B387" t="str">
            <v>Dự án Đường Lý Nam Đế, phường Đồng Phú</v>
          </cell>
          <cell r="C387">
            <v>0</v>
          </cell>
          <cell r="D387">
            <v>0</v>
          </cell>
          <cell r="E387" t="str">
            <v>GTVT</v>
          </cell>
          <cell r="F387" t="str">
            <v>4Chuyển tiếp</v>
          </cell>
          <cell r="G387" t="str">
            <v>Đồng Hới</v>
          </cell>
          <cell r="H387">
            <v>2013</v>
          </cell>
          <cell r="I387">
            <v>0</v>
          </cell>
          <cell r="J387">
            <v>2015</v>
          </cell>
          <cell r="K387">
            <v>0</v>
          </cell>
          <cell r="L387">
            <v>0</v>
          </cell>
          <cell r="M387" t="str">
            <v>2161/QĐ--UBND ngày 25/6/2015</v>
          </cell>
          <cell r="N387">
            <v>4902</v>
          </cell>
          <cell r="O387">
            <v>0</v>
          </cell>
          <cell r="P387">
            <v>3432</v>
          </cell>
          <cell r="Q387">
            <v>2500</v>
          </cell>
          <cell r="R387">
            <v>0</v>
          </cell>
          <cell r="S387">
            <v>2500</v>
          </cell>
          <cell r="T387">
            <v>1389</v>
          </cell>
          <cell r="U387">
            <v>589</v>
          </cell>
          <cell r="V387">
            <v>589</v>
          </cell>
          <cell r="W387">
            <v>589</v>
          </cell>
          <cell r="X387">
            <v>100</v>
          </cell>
          <cell r="Y387">
            <v>0</v>
          </cell>
          <cell r="Z387">
            <v>589</v>
          </cell>
          <cell r="AA387">
            <v>3089</v>
          </cell>
          <cell r="AB387">
            <v>589</v>
          </cell>
          <cell r="AC387">
            <v>3089</v>
          </cell>
          <cell r="AD387">
            <v>1389</v>
          </cell>
          <cell r="AE387">
            <v>0</v>
          </cell>
          <cell r="AF387">
            <v>0</v>
          </cell>
          <cell r="AG387">
            <v>0</v>
          </cell>
          <cell r="AH387">
            <v>0</v>
          </cell>
          <cell r="AI387">
            <v>0</v>
          </cell>
          <cell r="AJ387">
            <v>0</v>
          </cell>
          <cell r="AK387">
            <v>0</v>
          </cell>
          <cell r="AL387">
            <v>0</v>
          </cell>
          <cell r="AM387">
            <v>0</v>
          </cell>
          <cell r="AN387">
            <v>0</v>
          </cell>
          <cell r="AO387">
            <v>1</v>
          </cell>
          <cell r="AQ387">
            <v>0</v>
          </cell>
          <cell r="AR387">
            <v>0</v>
          </cell>
          <cell r="AS387">
            <v>0</v>
          </cell>
        </row>
        <row r="388">
          <cell r="B388" t="str">
            <v>Đường vào bản Sắt xã Trường Sơn, huyện Quảng Ninh</v>
          </cell>
          <cell r="C388">
            <v>0</v>
          </cell>
          <cell r="D388">
            <v>0</v>
          </cell>
          <cell r="E388" t="str">
            <v>GTVT</v>
          </cell>
          <cell r="F388" t="str">
            <v>4Chuyển tiếp</v>
          </cell>
          <cell r="G388" t="str">
            <v>Quảng Ninh</v>
          </cell>
          <cell r="H388">
            <v>2013</v>
          </cell>
          <cell r="I388">
            <v>2014</v>
          </cell>
          <cell r="J388">
            <v>2015</v>
          </cell>
          <cell r="K388">
            <v>2015</v>
          </cell>
          <cell r="L388">
            <v>0</v>
          </cell>
          <cell r="M388" t="str">
            <v>2379/QĐ-UBND
ngày 09/10/2012; 1338/QĐ-UBND ngày 26/5/2014</v>
          </cell>
          <cell r="N388">
            <v>16648</v>
          </cell>
          <cell r="O388">
            <v>0</v>
          </cell>
          <cell r="P388">
            <v>0</v>
          </cell>
          <cell r="Q388">
            <v>10050</v>
          </cell>
          <cell r="R388">
            <v>0</v>
          </cell>
          <cell r="S388">
            <v>2000</v>
          </cell>
          <cell r="T388">
            <v>6933</v>
          </cell>
          <cell r="U388">
            <v>4933</v>
          </cell>
          <cell r="V388">
            <v>4933</v>
          </cell>
          <cell r="W388">
            <v>4933</v>
          </cell>
          <cell r="X388">
            <v>100</v>
          </cell>
          <cell r="Y388">
            <v>0</v>
          </cell>
          <cell r="Z388">
            <v>4933</v>
          </cell>
          <cell r="AA388">
            <v>14983</v>
          </cell>
          <cell r="AB388">
            <v>4933</v>
          </cell>
          <cell r="AC388">
            <v>6933</v>
          </cell>
          <cell r="AD388">
            <v>6933</v>
          </cell>
          <cell r="AE388">
            <v>0</v>
          </cell>
          <cell r="AF388">
            <v>0</v>
          </cell>
          <cell r="AG388">
            <v>0</v>
          </cell>
          <cell r="AH388">
            <v>0</v>
          </cell>
          <cell r="AI388">
            <v>0</v>
          </cell>
          <cell r="AJ388">
            <v>0</v>
          </cell>
          <cell r="AK388">
            <v>0</v>
          </cell>
          <cell r="AL388">
            <v>0</v>
          </cell>
          <cell r="AM388">
            <v>0</v>
          </cell>
          <cell r="AN388">
            <v>1</v>
          </cell>
          <cell r="AO388">
            <v>1</v>
          </cell>
          <cell r="AQ388">
            <v>0</v>
          </cell>
          <cell r="AR388">
            <v>0</v>
          </cell>
          <cell r="AS388">
            <v>0</v>
          </cell>
        </row>
        <row r="389">
          <cell r="B389" t="str">
            <v>Kè chống sạt lở khu vực Kênh Kịa, thị xã Ba Đồn</v>
          </cell>
          <cell r="C389">
            <v>0</v>
          </cell>
          <cell r="D389">
            <v>0</v>
          </cell>
          <cell r="E389" t="str">
            <v>NN-TL</v>
          </cell>
          <cell r="F389" t="str">
            <v>4Chuyển tiếp</v>
          </cell>
          <cell r="G389" t="str">
            <v>Ba Đồn</v>
          </cell>
          <cell r="H389">
            <v>2014</v>
          </cell>
          <cell r="I389">
            <v>2014</v>
          </cell>
          <cell r="J389">
            <v>2016</v>
          </cell>
          <cell r="K389" t="str">
            <v>chưa</v>
          </cell>
          <cell r="L389">
            <v>0</v>
          </cell>
          <cell r="M389" t="str">
            <v>3047/QĐ-UBND ngày 05/12/2013</v>
          </cell>
          <cell r="N389">
            <v>32732</v>
          </cell>
          <cell r="O389">
            <v>0</v>
          </cell>
          <cell r="P389">
            <v>27732</v>
          </cell>
          <cell r="Q389">
            <v>21550</v>
          </cell>
          <cell r="R389">
            <v>0</v>
          </cell>
          <cell r="S389">
            <v>15000</v>
          </cell>
          <cell r="T389">
            <v>10924</v>
          </cell>
          <cell r="U389">
            <v>2924</v>
          </cell>
          <cell r="V389">
            <v>2924</v>
          </cell>
          <cell r="W389">
            <v>2924</v>
          </cell>
          <cell r="X389">
            <v>100</v>
          </cell>
          <cell r="Y389">
            <v>1000</v>
          </cell>
          <cell r="Z389">
            <v>3924</v>
          </cell>
          <cell r="AA389">
            <v>25474</v>
          </cell>
          <cell r="AB389">
            <v>3924</v>
          </cell>
          <cell r="AC389">
            <v>18924</v>
          </cell>
          <cell r="AD389">
            <v>10924</v>
          </cell>
          <cell r="AE389">
            <v>-1000</v>
          </cell>
          <cell r="AF389">
            <v>0</v>
          </cell>
          <cell r="AG389">
            <v>0</v>
          </cell>
          <cell r="AH389">
            <v>0</v>
          </cell>
          <cell r="AI389">
            <v>0</v>
          </cell>
          <cell r="AJ389">
            <v>0</v>
          </cell>
          <cell r="AK389">
            <v>0</v>
          </cell>
          <cell r="AL389">
            <v>0</v>
          </cell>
          <cell r="AM389">
            <v>0</v>
          </cell>
          <cell r="AN389" t="str">
            <v>Đã quyết toán</v>
          </cell>
          <cell r="AO389">
            <v>1</v>
          </cell>
          <cell r="AQ389">
            <v>0</v>
          </cell>
          <cell r="AR389">
            <v>0</v>
          </cell>
          <cell r="AS389">
            <v>0</v>
          </cell>
        </row>
        <row r="390">
          <cell r="B390" t="str">
            <v xml:space="preserve">Trụ sở làm việc Hội Liên hiệp phụ nữ tỉnh Quảng Bình </v>
          </cell>
          <cell r="C390">
            <v>0</v>
          </cell>
          <cell r="D390">
            <v>0</v>
          </cell>
          <cell r="E390" t="str">
            <v>QLNN</v>
          </cell>
          <cell r="F390" t="str">
            <v>4Chuyển tiếp</v>
          </cell>
          <cell r="G390" t="str">
            <v>Đồng Hới</v>
          </cell>
          <cell r="H390">
            <v>2014</v>
          </cell>
          <cell r="I390">
            <v>2014</v>
          </cell>
          <cell r="J390">
            <v>2016</v>
          </cell>
          <cell r="K390" t="str">
            <v>chưa</v>
          </cell>
          <cell r="L390">
            <v>0</v>
          </cell>
          <cell r="M390" t="str">
            <v>2226/QĐ-UBND ngày 13/9/2013</v>
          </cell>
          <cell r="N390">
            <v>26135</v>
          </cell>
          <cell r="O390">
            <v>0</v>
          </cell>
          <cell r="P390">
            <v>16135</v>
          </cell>
          <cell r="Q390">
            <v>23800</v>
          </cell>
          <cell r="R390">
            <v>0</v>
          </cell>
          <cell r="S390">
            <v>13800</v>
          </cell>
          <cell r="T390">
            <v>12521</v>
          </cell>
          <cell r="U390">
            <v>721</v>
          </cell>
          <cell r="V390">
            <v>721</v>
          </cell>
          <cell r="W390">
            <v>721</v>
          </cell>
          <cell r="X390">
            <v>100</v>
          </cell>
          <cell r="Y390">
            <v>0</v>
          </cell>
          <cell r="Z390">
            <v>721</v>
          </cell>
          <cell r="AA390">
            <v>24521</v>
          </cell>
          <cell r="AB390">
            <v>721</v>
          </cell>
          <cell r="AC390">
            <v>14521</v>
          </cell>
          <cell r="AD390">
            <v>12521</v>
          </cell>
          <cell r="AE390">
            <v>0</v>
          </cell>
          <cell r="AF390">
            <v>0</v>
          </cell>
          <cell r="AG390">
            <v>0</v>
          </cell>
          <cell r="AH390">
            <v>0</v>
          </cell>
          <cell r="AI390">
            <v>0</v>
          </cell>
          <cell r="AJ390">
            <v>0</v>
          </cell>
          <cell r="AK390">
            <v>0</v>
          </cell>
          <cell r="AL390">
            <v>0</v>
          </cell>
          <cell r="AM390">
            <v>0</v>
          </cell>
          <cell r="AN390" t="str">
            <v>sửa số vốn đã bố trí, số vốn 2018-2020: 721 triệu đồng (cũ là 2521)</v>
          </cell>
          <cell r="AO390">
            <v>1</v>
          </cell>
          <cell r="AQ390">
            <v>0</v>
          </cell>
          <cell r="AR390">
            <v>0</v>
          </cell>
          <cell r="AS390">
            <v>0</v>
          </cell>
        </row>
        <row r="391">
          <cell r="B391" t="str">
            <v>Hệ thống phòng cháy và hệ thống cảnh báo cháy tự động Trụ sở làm việc Văn phòng Sở, Trung tâm dữ liệu địa chính và các đơn vị trực thuộc Sở Tài nguyên và Môi trường</v>
          </cell>
          <cell r="C391">
            <v>0</v>
          </cell>
          <cell r="D391">
            <v>0</v>
          </cell>
          <cell r="E391" t="str">
            <v>QLNN</v>
          </cell>
          <cell r="F391" t="str">
            <v>4Chuyển tiếp</v>
          </cell>
          <cell r="G391" t="str">
            <v>Đồng Hới</v>
          </cell>
          <cell r="H391">
            <v>2014</v>
          </cell>
          <cell r="I391">
            <v>2014</v>
          </cell>
          <cell r="J391">
            <v>2016</v>
          </cell>
          <cell r="K391" t="str">
            <v>chưa</v>
          </cell>
          <cell r="L391">
            <v>0</v>
          </cell>
          <cell r="M391" t="str">
            <v>1469/QĐ-UBND ngày 18/10/2013</v>
          </cell>
          <cell r="N391">
            <v>15239</v>
          </cell>
          <cell r="O391">
            <v>0</v>
          </cell>
          <cell r="P391">
            <v>15239</v>
          </cell>
          <cell r="Q391">
            <v>11500</v>
          </cell>
          <cell r="R391">
            <v>0</v>
          </cell>
          <cell r="S391">
            <v>11500</v>
          </cell>
          <cell r="T391">
            <v>3215</v>
          </cell>
          <cell r="U391">
            <v>2215</v>
          </cell>
          <cell r="V391">
            <v>2215</v>
          </cell>
          <cell r="W391">
            <v>2215</v>
          </cell>
          <cell r="X391">
            <v>100</v>
          </cell>
          <cell r="Y391">
            <v>0</v>
          </cell>
          <cell r="Z391">
            <v>2215</v>
          </cell>
          <cell r="AA391">
            <v>13715</v>
          </cell>
          <cell r="AB391">
            <v>2215</v>
          </cell>
          <cell r="AC391">
            <v>13715</v>
          </cell>
          <cell r="AD391">
            <v>3215</v>
          </cell>
          <cell r="AE391">
            <v>0</v>
          </cell>
          <cell r="AF391">
            <v>0</v>
          </cell>
          <cell r="AG391">
            <v>0</v>
          </cell>
          <cell r="AH391">
            <v>0</v>
          </cell>
          <cell r="AI391">
            <v>0</v>
          </cell>
          <cell r="AJ391">
            <v>0</v>
          </cell>
          <cell r="AK391">
            <v>0</v>
          </cell>
          <cell r="AL391">
            <v>0</v>
          </cell>
          <cell r="AM391">
            <v>0</v>
          </cell>
          <cell r="AN391">
            <v>0</v>
          </cell>
          <cell r="AO391">
            <v>1</v>
          </cell>
          <cell r="AQ391">
            <v>0</v>
          </cell>
          <cell r="AR391">
            <v>0</v>
          </cell>
          <cell r="AS391">
            <v>0</v>
          </cell>
        </row>
        <row r="392">
          <cell r="B392" t="str">
            <v>Cầu bê tông xã Nam Trạch</v>
          </cell>
          <cell r="C392">
            <v>0</v>
          </cell>
          <cell r="D392">
            <v>0</v>
          </cell>
          <cell r="E392" t="str">
            <v>GTVT</v>
          </cell>
          <cell r="F392" t="str">
            <v>4Chuyển tiếp</v>
          </cell>
          <cell r="G392" t="str">
            <v>Bố Trạch</v>
          </cell>
          <cell r="H392">
            <v>2014</v>
          </cell>
          <cell r="I392">
            <v>2013</v>
          </cell>
          <cell r="J392">
            <v>2017</v>
          </cell>
          <cell r="K392">
            <v>2016</v>
          </cell>
          <cell r="L392">
            <v>0</v>
          </cell>
          <cell r="M392" t="str">
            <v>Số 2670/QĐ-UBND ngày 28/10/2013</v>
          </cell>
          <cell r="N392">
            <v>29392</v>
          </cell>
          <cell r="O392">
            <v>0</v>
          </cell>
          <cell r="P392">
            <v>29392</v>
          </cell>
          <cell r="Q392">
            <v>21336</v>
          </cell>
          <cell r="R392">
            <v>0</v>
          </cell>
          <cell r="S392">
            <v>21336</v>
          </cell>
          <cell r="T392">
            <v>10989</v>
          </cell>
          <cell r="U392">
            <v>5117</v>
          </cell>
          <cell r="V392">
            <v>5117</v>
          </cell>
          <cell r="W392">
            <v>5117</v>
          </cell>
          <cell r="X392">
            <v>100</v>
          </cell>
          <cell r="Y392">
            <v>0</v>
          </cell>
          <cell r="Z392">
            <v>5117</v>
          </cell>
          <cell r="AA392">
            <v>26453</v>
          </cell>
          <cell r="AB392">
            <v>5117</v>
          </cell>
          <cell r="AC392">
            <v>26453</v>
          </cell>
          <cell r="AD392">
            <v>10989</v>
          </cell>
          <cell r="AE392">
            <v>0</v>
          </cell>
          <cell r="AF392">
            <v>0</v>
          </cell>
          <cell r="AG392">
            <v>0</v>
          </cell>
          <cell r="AH392">
            <v>0</v>
          </cell>
          <cell r="AI392">
            <v>0</v>
          </cell>
          <cell r="AJ392">
            <v>0</v>
          </cell>
          <cell r="AK392">
            <v>0</v>
          </cell>
          <cell r="AL392">
            <v>0</v>
          </cell>
          <cell r="AM392">
            <v>0</v>
          </cell>
          <cell r="AN392">
            <v>0</v>
          </cell>
          <cell r="AO392">
            <v>1</v>
          </cell>
          <cell r="AQ392">
            <v>0</v>
          </cell>
          <cell r="AR392">
            <v>0</v>
          </cell>
          <cell r="AS392">
            <v>0</v>
          </cell>
        </row>
        <row r="393">
          <cell r="B393" t="str">
            <v>Nâng cấp tuyến đường Ba Đồn -Quảng Long đấu nối với tuyến đường QL1 đi Bàu Sen</v>
          </cell>
          <cell r="C393">
            <v>0</v>
          </cell>
          <cell r="D393">
            <v>0</v>
          </cell>
          <cell r="E393" t="str">
            <v>GTVT</v>
          </cell>
          <cell r="F393" t="str">
            <v>4Chuyển tiếp</v>
          </cell>
          <cell r="G393" t="str">
            <v>Ba Đồn</v>
          </cell>
          <cell r="H393">
            <v>2015</v>
          </cell>
          <cell r="I393">
            <v>2015</v>
          </cell>
          <cell r="J393">
            <v>2017</v>
          </cell>
          <cell r="K393" t="str">
            <v>chưa</v>
          </cell>
          <cell r="L393">
            <v>0</v>
          </cell>
          <cell r="M393" t="str">
            <v>2412/QĐ-UBND ngày 3/9/2014</v>
          </cell>
          <cell r="N393">
            <v>23156</v>
          </cell>
          <cell r="O393">
            <v>0</v>
          </cell>
          <cell r="P393">
            <v>23156</v>
          </cell>
          <cell r="Q393">
            <v>13756</v>
          </cell>
          <cell r="R393">
            <v>0</v>
          </cell>
          <cell r="S393">
            <v>13756</v>
          </cell>
          <cell r="T393">
            <v>13840</v>
          </cell>
          <cell r="U393">
            <v>7084</v>
          </cell>
          <cell r="V393">
            <v>7084</v>
          </cell>
          <cell r="W393">
            <v>7084</v>
          </cell>
          <cell r="X393">
            <v>100</v>
          </cell>
          <cell r="Y393">
            <v>0</v>
          </cell>
          <cell r="Z393">
            <v>7084</v>
          </cell>
          <cell r="AA393">
            <v>20840</v>
          </cell>
          <cell r="AB393">
            <v>7084</v>
          </cell>
          <cell r="AC393">
            <v>20840</v>
          </cell>
          <cell r="AD393">
            <v>13840</v>
          </cell>
          <cell r="AE393">
            <v>0</v>
          </cell>
          <cell r="AF393">
            <v>0</v>
          </cell>
          <cell r="AG393">
            <v>0</v>
          </cell>
          <cell r="AH393">
            <v>0</v>
          </cell>
          <cell r="AI393">
            <v>0</v>
          </cell>
          <cell r="AJ393">
            <v>0</v>
          </cell>
          <cell r="AK393">
            <v>0</v>
          </cell>
          <cell r="AL393">
            <v>0</v>
          </cell>
          <cell r="AM393">
            <v>0</v>
          </cell>
          <cell r="AN393">
            <v>0</v>
          </cell>
          <cell r="AO393">
            <v>1</v>
          </cell>
          <cell r="AQ393">
            <v>0</v>
          </cell>
          <cell r="AR393">
            <v>0</v>
          </cell>
          <cell r="AS393">
            <v>0</v>
          </cell>
        </row>
        <row r="394">
          <cell r="B394" t="str">
            <v>Tuyến đường Hào xã Quảng Tiên thị xã Ba Đồn</v>
          </cell>
          <cell r="C394">
            <v>0</v>
          </cell>
          <cell r="D394">
            <v>0</v>
          </cell>
          <cell r="E394" t="str">
            <v>GTVT</v>
          </cell>
          <cell r="F394" t="str">
            <v>4Chuyển tiếp</v>
          </cell>
          <cell r="G394" t="str">
            <v>Ba Đồn</v>
          </cell>
          <cell r="H394">
            <v>2015</v>
          </cell>
          <cell r="I394">
            <v>2015</v>
          </cell>
          <cell r="J394">
            <v>2017</v>
          </cell>
          <cell r="K394" t="str">
            <v>chưa</v>
          </cell>
          <cell r="L394">
            <v>0</v>
          </cell>
          <cell r="M394" t="str">
            <v>1672/QĐ-UBND ngày 19/6/2015</v>
          </cell>
          <cell r="N394">
            <v>4957</v>
          </cell>
          <cell r="O394">
            <v>0</v>
          </cell>
          <cell r="P394">
            <v>4957</v>
          </cell>
          <cell r="Q394">
            <v>3856</v>
          </cell>
          <cell r="R394">
            <v>0</v>
          </cell>
          <cell r="S394">
            <v>3856</v>
          </cell>
          <cell r="T394">
            <v>2711</v>
          </cell>
          <cell r="U394">
            <v>483</v>
          </cell>
          <cell r="V394">
            <v>483</v>
          </cell>
          <cell r="W394">
            <v>483</v>
          </cell>
          <cell r="X394">
            <v>100</v>
          </cell>
          <cell r="Y394">
            <v>0</v>
          </cell>
          <cell r="Z394">
            <v>483</v>
          </cell>
          <cell r="AA394">
            <v>4339</v>
          </cell>
          <cell r="AB394">
            <v>483</v>
          </cell>
          <cell r="AC394">
            <v>4339</v>
          </cell>
          <cell r="AD394">
            <v>2711</v>
          </cell>
          <cell r="AE394">
            <v>0</v>
          </cell>
          <cell r="AF394">
            <v>0</v>
          </cell>
          <cell r="AG394">
            <v>0</v>
          </cell>
          <cell r="AH394">
            <v>0</v>
          </cell>
          <cell r="AI394">
            <v>0</v>
          </cell>
          <cell r="AJ394">
            <v>0</v>
          </cell>
          <cell r="AK394">
            <v>0</v>
          </cell>
          <cell r="AL394">
            <v>0</v>
          </cell>
          <cell r="AM394">
            <v>0</v>
          </cell>
          <cell r="AN394" t="str">
            <v>KH ĐTC 2018-2020 còn 605 tr nhưng sau khi quyết toán chỉ thiếu 483trđ</v>
          </cell>
          <cell r="AO394">
            <v>1</v>
          </cell>
          <cell r="AQ394">
            <v>0</v>
          </cell>
          <cell r="AR394">
            <v>0</v>
          </cell>
          <cell r="AS394">
            <v>0</v>
          </cell>
        </row>
        <row r="395">
          <cell r="B395" t="str">
            <v>Đường liên thôn xã Văn Hoá</v>
          </cell>
          <cell r="C395">
            <v>0</v>
          </cell>
          <cell r="D395">
            <v>0</v>
          </cell>
          <cell r="E395" t="str">
            <v>GTVT</v>
          </cell>
          <cell r="F395" t="str">
            <v>4Chuyển tiếp</v>
          </cell>
          <cell r="G395" t="str">
            <v>Tuyên Hóa</v>
          </cell>
          <cell r="H395">
            <v>2015</v>
          </cell>
          <cell r="I395">
            <v>2015</v>
          </cell>
          <cell r="J395">
            <v>2017</v>
          </cell>
          <cell r="K395" t="str">
            <v>chưa</v>
          </cell>
          <cell r="L395">
            <v>0</v>
          </cell>
          <cell r="M395" t="str">
            <v>1011/QĐ-UBND ngày 16/4/2015</v>
          </cell>
          <cell r="N395">
            <v>4632</v>
          </cell>
          <cell r="O395">
            <v>0</v>
          </cell>
          <cell r="P395">
            <v>4632</v>
          </cell>
          <cell r="Q395">
            <v>2934</v>
          </cell>
          <cell r="R395">
            <v>0</v>
          </cell>
          <cell r="S395">
            <v>2934</v>
          </cell>
          <cell r="T395">
            <v>2469</v>
          </cell>
          <cell r="U395">
            <v>1235</v>
          </cell>
          <cell r="V395">
            <v>1235</v>
          </cell>
          <cell r="W395">
            <v>1235</v>
          </cell>
          <cell r="X395">
            <v>100</v>
          </cell>
          <cell r="Y395">
            <v>-1100</v>
          </cell>
          <cell r="Z395">
            <v>135</v>
          </cell>
          <cell r="AA395">
            <v>3069</v>
          </cell>
          <cell r="AB395">
            <v>135</v>
          </cell>
          <cell r="AC395">
            <v>3069</v>
          </cell>
          <cell r="AD395">
            <v>2469</v>
          </cell>
          <cell r="AE395">
            <v>0</v>
          </cell>
          <cell r="AF395">
            <v>0</v>
          </cell>
          <cell r="AG395">
            <v>0</v>
          </cell>
          <cell r="AH395">
            <v>0</v>
          </cell>
          <cell r="AI395">
            <v>0</v>
          </cell>
          <cell r="AJ395">
            <v>0</v>
          </cell>
          <cell r="AK395">
            <v>0</v>
          </cell>
          <cell r="AL395">
            <v>0</v>
          </cell>
          <cell r="AM395">
            <v>0</v>
          </cell>
          <cell r="AN395" t="str">
            <v>Năm 2018 điều chỉnh giảm 1,1 tỷ do đã sử dụng nguồn vốn xã</v>
          </cell>
          <cell r="AO395">
            <v>1</v>
          </cell>
          <cell r="AQ395">
            <v>0</v>
          </cell>
          <cell r="AR395">
            <v>0</v>
          </cell>
          <cell r="AS395">
            <v>0</v>
          </cell>
        </row>
        <row r="396">
          <cell r="B396" t="str">
            <v>Đường liên xã từ thôn Long Đại đi thôn Hà Kiên, xã Hiền Ninh.</v>
          </cell>
          <cell r="C396">
            <v>0</v>
          </cell>
          <cell r="D396">
            <v>0</v>
          </cell>
          <cell r="E396" t="str">
            <v>GTVT</v>
          </cell>
          <cell r="F396" t="str">
            <v>4Chuyển tiếp</v>
          </cell>
          <cell r="G396" t="str">
            <v>Quảng Ninh</v>
          </cell>
          <cell r="H396">
            <v>2015</v>
          </cell>
          <cell r="I396">
            <v>2015</v>
          </cell>
          <cell r="J396">
            <v>2017</v>
          </cell>
          <cell r="K396" t="str">
            <v>chưa</v>
          </cell>
          <cell r="L396">
            <v>0</v>
          </cell>
          <cell r="M396" t="str">
            <v>2508/QĐ-CT ngày 18/10/2012; 1105/QĐ-UBND ngày 25/4/2015</v>
          </cell>
          <cell r="N396">
            <v>4636</v>
          </cell>
          <cell r="O396">
            <v>0</v>
          </cell>
          <cell r="P396">
            <v>4636</v>
          </cell>
          <cell r="Q396">
            <v>2636</v>
          </cell>
          <cell r="R396">
            <v>0</v>
          </cell>
          <cell r="S396">
            <v>2636</v>
          </cell>
          <cell r="T396">
            <v>3072</v>
          </cell>
          <cell r="U396">
            <v>1536</v>
          </cell>
          <cell r="V396">
            <v>1536</v>
          </cell>
          <cell r="W396">
            <v>1536</v>
          </cell>
          <cell r="X396">
            <v>100</v>
          </cell>
          <cell r="Y396">
            <v>0</v>
          </cell>
          <cell r="Z396">
            <v>1536</v>
          </cell>
          <cell r="AA396">
            <v>4172</v>
          </cell>
          <cell r="AB396">
            <v>1536</v>
          </cell>
          <cell r="AC396">
            <v>4172</v>
          </cell>
          <cell r="AD396">
            <v>3072</v>
          </cell>
          <cell r="AE396">
            <v>0</v>
          </cell>
          <cell r="AF396">
            <v>0</v>
          </cell>
          <cell r="AG396">
            <v>0</v>
          </cell>
          <cell r="AH396">
            <v>0</v>
          </cell>
          <cell r="AI396">
            <v>0</v>
          </cell>
          <cell r="AJ396">
            <v>0</v>
          </cell>
          <cell r="AK396">
            <v>0</v>
          </cell>
          <cell r="AL396">
            <v>0</v>
          </cell>
          <cell r="AM396">
            <v>0</v>
          </cell>
          <cell r="AN396" t="str">
            <v>Đã quyết toán chưa</v>
          </cell>
          <cell r="AO396">
            <v>1</v>
          </cell>
          <cell r="AQ396">
            <v>0</v>
          </cell>
          <cell r="AR396">
            <v>0</v>
          </cell>
          <cell r="AS396">
            <v>0</v>
          </cell>
        </row>
        <row r="397">
          <cell r="B397" t="str">
            <v>Đường liên thôn xã Quảng Trung</v>
          </cell>
          <cell r="C397">
            <v>0</v>
          </cell>
          <cell r="D397">
            <v>0</v>
          </cell>
          <cell r="E397" t="str">
            <v>GTVT</v>
          </cell>
          <cell r="F397" t="str">
            <v>4Chuyển tiếp</v>
          </cell>
          <cell r="G397" t="str">
            <v>Ba Đồn</v>
          </cell>
          <cell r="H397">
            <v>2015</v>
          </cell>
          <cell r="I397">
            <v>2015</v>
          </cell>
          <cell r="J397">
            <v>2017</v>
          </cell>
          <cell r="K397" t="str">
            <v>chưa</v>
          </cell>
          <cell r="L397">
            <v>0</v>
          </cell>
          <cell r="M397" t="str">
            <v>3705/QĐ-UBND ngày 31/12/2010; 1884/QĐ-UBND ngày 10/7/2015</v>
          </cell>
          <cell r="N397">
            <v>6410</v>
          </cell>
          <cell r="O397">
            <v>0</v>
          </cell>
          <cell r="P397">
            <v>6410</v>
          </cell>
          <cell r="Q397">
            <v>4802</v>
          </cell>
          <cell r="R397">
            <v>0</v>
          </cell>
          <cell r="S397">
            <v>4802</v>
          </cell>
          <cell r="T397">
            <v>3703</v>
          </cell>
          <cell r="U397">
            <v>1472</v>
          </cell>
          <cell r="V397">
            <v>1472</v>
          </cell>
          <cell r="W397">
            <v>1472</v>
          </cell>
          <cell r="X397">
            <v>100</v>
          </cell>
          <cell r="Y397">
            <v>0</v>
          </cell>
          <cell r="Z397">
            <v>1472</v>
          </cell>
          <cell r="AA397">
            <v>6274</v>
          </cell>
          <cell r="AB397">
            <v>1472</v>
          </cell>
          <cell r="AC397">
            <v>6274</v>
          </cell>
          <cell r="AD397">
            <v>3703</v>
          </cell>
          <cell r="AE397">
            <v>0</v>
          </cell>
          <cell r="AF397">
            <v>0</v>
          </cell>
          <cell r="AG397">
            <v>0</v>
          </cell>
          <cell r="AH397">
            <v>0</v>
          </cell>
          <cell r="AI397">
            <v>0</v>
          </cell>
          <cell r="AJ397">
            <v>0</v>
          </cell>
          <cell r="AK397">
            <v>0</v>
          </cell>
          <cell r="AL397">
            <v>0</v>
          </cell>
          <cell r="AM397">
            <v>0</v>
          </cell>
          <cell r="AN397" t="str">
            <v>KH ĐTC 2018-2020 còn 1851, nay quyết toán giảm còn 1472</v>
          </cell>
          <cell r="AO397">
            <v>1</v>
          </cell>
          <cell r="AQ397">
            <v>0</v>
          </cell>
          <cell r="AR397">
            <v>0</v>
          </cell>
          <cell r="AS397">
            <v>0</v>
          </cell>
        </row>
        <row r="398">
          <cell r="B398" t="str">
            <v>Đường từ nhánh Đông đường Hồ Chí Minh vào khu du lịch sinh thái Trằm mé (Phong Nha - Kẻ Bàng) giai đoạn 1</v>
          </cell>
          <cell r="C398">
            <v>0</v>
          </cell>
          <cell r="D398">
            <v>0</v>
          </cell>
          <cell r="E398" t="str">
            <v>TM-DL</v>
          </cell>
          <cell r="F398" t="str">
            <v>4Chuyển tiếp</v>
          </cell>
          <cell r="G398" t="str">
            <v>Bố Trạch</v>
          </cell>
          <cell r="H398">
            <v>2015</v>
          </cell>
          <cell r="I398">
            <v>0</v>
          </cell>
          <cell r="J398">
            <v>2017</v>
          </cell>
          <cell r="K398">
            <v>0</v>
          </cell>
          <cell r="L398">
            <v>0</v>
          </cell>
          <cell r="M398" t="str">
            <v>3052/QĐ-UBND ngày 29/10/2014</v>
          </cell>
          <cell r="N398">
            <v>19000</v>
          </cell>
          <cell r="O398">
            <v>0</v>
          </cell>
          <cell r="P398">
            <v>8656</v>
          </cell>
          <cell r="Q398">
            <v>12844</v>
          </cell>
          <cell r="R398">
            <v>0</v>
          </cell>
          <cell r="S398">
            <v>4500</v>
          </cell>
          <cell r="T398">
            <v>8756</v>
          </cell>
          <cell r="U398">
            <v>4256</v>
          </cell>
          <cell r="V398">
            <v>4256</v>
          </cell>
          <cell r="W398">
            <v>4256</v>
          </cell>
          <cell r="X398">
            <v>100</v>
          </cell>
          <cell r="Y398">
            <v>0</v>
          </cell>
          <cell r="Z398">
            <v>4256</v>
          </cell>
          <cell r="AA398">
            <v>17100</v>
          </cell>
          <cell r="AB398">
            <v>4256</v>
          </cell>
          <cell r="AC398">
            <v>8756</v>
          </cell>
          <cell r="AD398">
            <v>8756</v>
          </cell>
          <cell r="AE398">
            <v>0</v>
          </cell>
          <cell r="AF398">
            <v>0</v>
          </cell>
          <cell r="AG398">
            <v>0</v>
          </cell>
          <cell r="AH398">
            <v>0</v>
          </cell>
          <cell r="AI398">
            <v>0</v>
          </cell>
          <cell r="AJ398">
            <v>0</v>
          </cell>
          <cell r="AK398">
            <v>0</v>
          </cell>
          <cell r="AL398">
            <v>0</v>
          </cell>
          <cell r="AM398">
            <v>0</v>
          </cell>
          <cell r="AN398">
            <v>0</v>
          </cell>
          <cell r="AO398">
            <v>1</v>
          </cell>
          <cell r="AQ398">
            <v>0</v>
          </cell>
          <cell r="AR398">
            <v>0</v>
          </cell>
          <cell r="AS398">
            <v>0</v>
          </cell>
        </row>
        <row r="399">
          <cell r="B399" t="str">
            <v>Cầu đi bộ nối giữa 2 bờ mương Phóng Thủy tại vị trí giao nhau giữa đường Dương Văn An và đường Phan Bội Châu</v>
          </cell>
          <cell r="C399">
            <v>0</v>
          </cell>
          <cell r="D399">
            <v>0</v>
          </cell>
          <cell r="E399" t="str">
            <v>GTVT</v>
          </cell>
          <cell r="F399" t="str">
            <v>4Chuyển tiếp</v>
          </cell>
          <cell r="G399" t="str">
            <v>Đồng Hới</v>
          </cell>
          <cell r="H399">
            <v>2015</v>
          </cell>
          <cell r="I399">
            <v>0</v>
          </cell>
          <cell r="J399">
            <v>2017</v>
          </cell>
          <cell r="K399">
            <v>0</v>
          </cell>
          <cell r="L399">
            <v>0</v>
          </cell>
          <cell r="M399" t="str">
            <v>320/QĐ--UBND ngày 03/2/2015</v>
          </cell>
          <cell r="N399">
            <v>4581</v>
          </cell>
          <cell r="O399">
            <v>0</v>
          </cell>
          <cell r="P399">
            <v>3206.7</v>
          </cell>
          <cell r="Q399">
            <v>2000</v>
          </cell>
          <cell r="R399">
            <v>0</v>
          </cell>
          <cell r="S399">
            <v>2000</v>
          </cell>
          <cell r="T399">
            <v>1686</v>
          </cell>
          <cell r="U399">
            <v>886</v>
          </cell>
          <cell r="V399">
            <v>886</v>
          </cell>
          <cell r="W399">
            <v>886</v>
          </cell>
          <cell r="X399">
            <v>100</v>
          </cell>
          <cell r="Y399">
            <v>0</v>
          </cell>
          <cell r="Z399">
            <v>886</v>
          </cell>
          <cell r="AA399">
            <v>2886</v>
          </cell>
          <cell r="AB399">
            <v>886</v>
          </cell>
          <cell r="AC399">
            <v>2886</v>
          </cell>
          <cell r="AD399">
            <v>1686</v>
          </cell>
          <cell r="AE399">
            <v>0</v>
          </cell>
          <cell r="AF399">
            <v>0</v>
          </cell>
          <cell r="AG399">
            <v>0</v>
          </cell>
          <cell r="AH399">
            <v>0</v>
          </cell>
          <cell r="AI399">
            <v>0</v>
          </cell>
          <cell r="AJ399">
            <v>0</v>
          </cell>
          <cell r="AK399">
            <v>0</v>
          </cell>
          <cell r="AL399">
            <v>0</v>
          </cell>
          <cell r="AM399">
            <v>0</v>
          </cell>
          <cell r="AN399">
            <v>0</v>
          </cell>
          <cell r="AO399">
            <v>1</v>
          </cell>
          <cell r="AQ399">
            <v>0</v>
          </cell>
          <cell r="AR399">
            <v>0</v>
          </cell>
          <cell r="AS399">
            <v>0</v>
          </cell>
        </row>
        <row r="400">
          <cell r="B400" t="str">
            <v>Đường giao thông nội thị khu phố 5, phường Ba Đồn</v>
          </cell>
          <cell r="C400">
            <v>0</v>
          </cell>
          <cell r="D400">
            <v>0</v>
          </cell>
          <cell r="E400" t="str">
            <v>GTVT</v>
          </cell>
          <cell r="F400" t="str">
            <v>4Chuyển tiếp</v>
          </cell>
          <cell r="G400" t="str">
            <v>Ba Đồn</v>
          </cell>
          <cell r="H400">
            <v>2015</v>
          </cell>
          <cell r="I400">
            <v>2015</v>
          </cell>
          <cell r="J400">
            <v>2017</v>
          </cell>
          <cell r="K400" t="str">
            <v>chưa</v>
          </cell>
          <cell r="L400">
            <v>0</v>
          </cell>
          <cell r="M400" t="str">
            <v>3006/QĐ-UBND ngày 25/10/2014</v>
          </cell>
          <cell r="N400">
            <v>10300</v>
          </cell>
          <cell r="O400">
            <v>0</v>
          </cell>
          <cell r="P400">
            <v>10300</v>
          </cell>
          <cell r="Q400">
            <v>7285</v>
          </cell>
          <cell r="R400">
            <v>0</v>
          </cell>
          <cell r="S400">
            <v>7285</v>
          </cell>
          <cell r="T400">
            <v>6770</v>
          </cell>
          <cell r="U400">
            <v>1985</v>
          </cell>
          <cell r="V400">
            <v>1985</v>
          </cell>
          <cell r="W400">
            <v>1985</v>
          </cell>
          <cell r="X400">
            <v>100</v>
          </cell>
          <cell r="Y400">
            <v>0</v>
          </cell>
          <cell r="Z400">
            <v>1985</v>
          </cell>
          <cell r="AA400">
            <v>9270</v>
          </cell>
          <cell r="AB400">
            <v>1985</v>
          </cell>
          <cell r="AC400">
            <v>9270</v>
          </cell>
          <cell r="AD400">
            <v>6770</v>
          </cell>
          <cell r="AE400">
            <v>0</v>
          </cell>
          <cell r="AF400">
            <v>0</v>
          </cell>
          <cell r="AG400">
            <v>0</v>
          </cell>
          <cell r="AH400">
            <v>0</v>
          </cell>
          <cell r="AI400">
            <v>0</v>
          </cell>
          <cell r="AJ400">
            <v>0</v>
          </cell>
          <cell r="AK400">
            <v>0</v>
          </cell>
          <cell r="AL400">
            <v>0</v>
          </cell>
          <cell r="AM400">
            <v>0</v>
          </cell>
          <cell r="AN400">
            <v>0</v>
          </cell>
          <cell r="AO400">
            <v>1</v>
          </cell>
          <cell r="AQ400">
            <v>0</v>
          </cell>
          <cell r="AR400">
            <v>0</v>
          </cell>
          <cell r="AS400">
            <v>0</v>
          </cell>
        </row>
        <row r="401">
          <cell r="B401" t="str">
            <v>Đường giao thông liên thôn thôn Pháp Kệ, thôn Đông Dương và thôn Tô Xá xã Quảng Phương</v>
          </cell>
          <cell r="C401">
            <v>0</v>
          </cell>
          <cell r="D401">
            <v>0</v>
          </cell>
          <cell r="E401" t="str">
            <v>GTVT</v>
          </cell>
          <cell r="F401" t="str">
            <v>4Chuyển tiếp</v>
          </cell>
          <cell r="G401" t="str">
            <v>Quảng Trạch</v>
          </cell>
          <cell r="H401">
            <v>2016</v>
          </cell>
          <cell r="I401">
            <v>2016</v>
          </cell>
          <cell r="J401">
            <v>2018</v>
          </cell>
          <cell r="K401" t="str">
            <v>chưa</v>
          </cell>
          <cell r="L401">
            <v>0</v>
          </cell>
          <cell r="M401" t="str">
            <v>1739/QĐ-UBND ngày 30/6/2014</v>
          </cell>
          <cell r="N401">
            <v>4800</v>
          </cell>
          <cell r="O401">
            <v>0</v>
          </cell>
          <cell r="P401">
            <v>4800</v>
          </cell>
          <cell r="Q401">
            <v>1395</v>
          </cell>
          <cell r="R401">
            <v>0</v>
          </cell>
          <cell r="S401">
            <v>1395</v>
          </cell>
          <cell r="T401">
            <v>4270</v>
          </cell>
          <cell r="U401">
            <v>2925</v>
          </cell>
          <cell r="V401">
            <v>2925</v>
          </cell>
          <cell r="W401">
            <v>2925</v>
          </cell>
          <cell r="X401">
            <v>100</v>
          </cell>
          <cell r="Y401">
            <v>0</v>
          </cell>
          <cell r="Z401">
            <v>2925</v>
          </cell>
          <cell r="AA401">
            <v>4320</v>
          </cell>
          <cell r="AB401">
            <v>2925</v>
          </cell>
          <cell r="AC401">
            <v>4320</v>
          </cell>
          <cell r="AD401">
            <v>4270</v>
          </cell>
          <cell r="AE401">
            <v>0</v>
          </cell>
          <cell r="AF401">
            <v>0</v>
          </cell>
          <cell r="AG401">
            <v>0</v>
          </cell>
          <cell r="AH401">
            <v>0</v>
          </cell>
          <cell r="AI401">
            <v>0</v>
          </cell>
          <cell r="AJ401">
            <v>0</v>
          </cell>
          <cell r="AK401">
            <v>0</v>
          </cell>
          <cell r="AL401">
            <v>0</v>
          </cell>
          <cell r="AM401">
            <v>0</v>
          </cell>
          <cell r="AN401">
            <v>0</v>
          </cell>
          <cell r="AO401">
            <v>1</v>
          </cell>
          <cell r="AQ401">
            <v>0</v>
          </cell>
          <cell r="AR401">
            <v>0</v>
          </cell>
          <cell r="AS401">
            <v>0</v>
          </cell>
        </row>
        <row r="402">
          <cell r="B402" t="str">
            <v>Tuyến đường ngang dọc nối từ QL 1A đi Bàu Sen đến vị trí quy hoạch khu trung tâm hành chính huyện lỵ mới huyện Quảng Trạch (các trục N1, D1 và D3) - giai đoạn 1</v>
          </cell>
          <cell r="C402">
            <v>0</v>
          </cell>
          <cell r="D402">
            <v>0</v>
          </cell>
          <cell r="E402" t="str">
            <v>GTVT</v>
          </cell>
          <cell r="F402" t="str">
            <v>4Chuyển tiếp</v>
          </cell>
          <cell r="G402" t="str">
            <v>Quảng Trạch</v>
          </cell>
          <cell r="H402">
            <v>2014</v>
          </cell>
          <cell r="I402">
            <v>2014</v>
          </cell>
          <cell r="J402">
            <v>2018</v>
          </cell>
          <cell r="K402">
            <v>2016</v>
          </cell>
          <cell r="L402">
            <v>0</v>
          </cell>
          <cell r="M402" t="str">
            <v>1913/QĐ-UBND ngày 21/7/2014</v>
          </cell>
          <cell r="N402">
            <v>57371</v>
          </cell>
          <cell r="O402">
            <v>0</v>
          </cell>
          <cell r="P402">
            <v>17371</v>
          </cell>
          <cell r="Q402">
            <v>48000</v>
          </cell>
          <cell r="R402">
            <v>0</v>
          </cell>
          <cell r="S402">
            <v>8000</v>
          </cell>
          <cell r="T402">
            <v>11634</v>
          </cell>
          <cell r="U402">
            <v>3634</v>
          </cell>
          <cell r="V402">
            <v>3634</v>
          </cell>
          <cell r="W402">
            <v>3634</v>
          </cell>
          <cell r="X402">
            <v>100</v>
          </cell>
          <cell r="Y402">
            <v>0</v>
          </cell>
          <cell r="Z402">
            <v>3634</v>
          </cell>
          <cell r="AA402">
            <v>51634</v>
          </cell>
          <cell r="AB402">
            <v>3634</v>
          </cell>
          <cell r="AC402">
            <v>11634</v>
          </cell>
          <cell r="AD402">
            <v>11634</v>
          </cell>
          <cell r="AE402">
            <v>0</v>
          </cell>
          <cell r="AF402">
            <v>0</v>
          </cell>
          <cell r="AG402">
            <v>0</v>
          </cell>
          <cell r="AH402">
            <v>0</v>
          </cell>
          <cell r="AI402">
            <v>0</v>
          </cell>
          <cell r="AJ402">
            <v>0</v>
          </cell>
          <cell r="AK402">
            <v>0</v>
          </cell>
          <cell r="AL402">
            <v>0</v>
          </cell>
          <cell r="AM402">
            <v>0</v>
          </cell>
          <cell r="AN402">
            <v>0</v>
          </cell>
          <cell r="AO402">
            <v>1</v>
          </cell>
          <cell r="AQ402">
            <v>0</v>
          </cell>
          <cell r="AR402">
            <v>0</v>
          </cell>
          <cell r="AS402">
            <v>0</v>
          </cell>
        </row>
        <row r="403">
          <cell r="B403" t="str">
            <v>Đê bao Hói Sỏi từ Mỹ Trung đến cống Hói Sỏi huyện Quảng Nình</v>
          </cell>
          <cell r="C403">
            <v>0</v>
          </cell>
          <cell r="D403">
            <v>0</v>
          </cell>
          <cell r="E403" t="str">
            <v>NN-TL</v>
          </cell>
          <cell r="F403" t="str">
            <v>4Chuyển tiếp</v>
          </cell>
          <cell r="G403" t="str">
            <v>Quảng Ninh</v>
          </cell>
          <cell r="H403">
            <v>2015</v>
          </cell>
          <cell r="I403">
            <v>2015</v>
          </cell>
          <cell r="J403">
            <v>2018</v>
          </cell>
          <cell r="K403" t="str">
            <v>chưa</v>
          </cell>
          <cell r="L403">
            <v>0</v>
          </cell>
          <cell r="M403" t="str">
            <v>2391/QĐ-UBND ngày 09/10/2012; 1130/QĐ-UBND ngày 27/4/2015</v>
          </cell>
          <cell r="N403">
            <v>6734</v>
          </cell>
          <cell r="O403">
            <v>0</v>
          </cell>
          <cell r="P403">
            <v>6734</v>
          </cell>
          <cell r="Q403">
            <v>4140</v>
          </cell>
          <cell r="R403">
            <v>0</v>
          </cell>
          <cell r="S403">
            <v>4140</v>
          </cell>
          <cell r="T403">
            <v>3840</v>
          </cell>
          <cell r="U403">
            <v>1920</v>
          </cell>
          <cell r="V403">
            <v>1920</v>
          </cell>
          <cell r="W403">
            <v>1920</v>
          </cell>
          <cell r="X403">
            <v>100</v>
          </cell>
          <cell r="Y403">
            <v>0</v>
          </cell>
          <cell r="Z403">
            <v>1920</v>
          </cell>
          <cell r="AA403">
            <v>6060</v>
          </cell>
          <cell r="AB403">
            <v>1920</v>
          </cell>
          <cell r="AC403">
            <v>6060</v>
          </cell>
          <cell r="AD403">
            <v>3840</v>
          </cell>
          <cell r="AE403">
            <v>0</v>
          </cell>
          <cell r="AF403">
            <v>0</v>
          </cell>
          <cell r="AG403">
            <v>0</v>
          </cell>
          <cell r="AH403">
            <v>0</v>
          </cell>
          <cell r="AI403">
            <v>0</v>
          </cell>
          <cell r="AJ403">
            <v>0</v>
          </cell>
          <cell r="AK403">
            <v>0</v>
          </cell>
          <cell r="AL403">
            <v>0</v>
          </cell>
          <cell r="AM403">
            <v>0</v>
          </cell>
          <cell r="AN403">
            <v>0</v>
          </cell>
          <cell r="AO403">
            <v>1</v>
          </cell>
          <cell r="AQ403">
            <v>0</v>
          </cell>
          <cell r="AR403">
            <v>0</v>
          </cell>
          <cell r="AS403">
            <v>0</v>
          </cell>
        </row>
        <row r="404">
          <cell r="B404" t="str">
            <v>Sửa chữa, cải tạo Trụ sở làm việc Sở Công Thương Quảng Bình</v>
          </cell>
          <cell r="C404">
            <v>0</v>
          </cell>
          <cell r="D404">
            <v>0</v>
          </cell>
          <cell r="E404">
            <v>0</v>
          </cell>
          <cell r="F404">
            <v>0</v>
          </cell>
          <cell r="G404" t="str">
            <v>Đồng Hới</v>
          </cell>
          <cell r="H404">
            <v>2017</v>
          </cell>
          <cell r="I404">
            <v>0</v>
          </cell>
          <cell r="J404">
            <v>2018</v>
          </cell>
          <cell r="K404">
            <v>0</v>
          </cell>
          <cell r="L404">
            <v>0</v>
          </cell>
          <cell r="M404" t="str">
            <v>3518/QĐ-UBND ngày 31/10/2016</v>
          </cell>
          <cell r="N404">
            <v>3190</v>
          </cell>
          <cell r="O404">
            <v>0</v>
          </cell>
          <cell r="P404">
            <v>3190</v>
          </cell>
          <cell r="Q404">
            <v>2000</v>
          </cell>
          <cell r="R404">
            <v>0</v>
          </cell>
          <cell r="S404">
            <v>2000</v>
          </cell>
          <cell r="T404">
            <v>2871</v>
          </cell>
          <cell r="U404">
            <v>871</v>
          </cell>
          <cell r="V404">
            <v>871</v>
          </cell>
          <cell r="W404">
            <v>871</v>
          </cell>
          <cell r="X404">
            <v>100</v>
          </cell>
          <cell r="Y404">
            <v>0</v>
          </cell>
          <cell r="Z404">
            <v>871</v>
          </cell>
          <cell r="AA404">
            <v>2871</v>
          </cell>
          <cell r="AB404">
            <v>871</v>
          </cell>
          <cell r="AC404">
            <v>2871</v>
          </cell>
          <cell r="AD404">
            <v>2871</v>
          </cell>
          <cell r="AE404">
            <v>0</v>
          </cell>
          <cell r="AF404">
            <v>0</v>
          </cell>
          <cell r="AG404">
            <v>0</v>
          </cell>
          <cell r="AH404">
            <v>0</v>
          </cell>
          <cell r="AI404">
            <v>0</v>
          </cell>
          <cell r="AJ404">
            <v>0</v>
          </cell>
          <cell r="AK404">
            <v>0</v>
          </cell>
          <cell r="AL404">
            <v>0</v>
          </cell>
          <cell r="AM404">
            <v>0</v>
          </cell>
          <cell r="AN404">
            <v>0</v>
          </cell>
          <cell r="AO404">
            <v>1</v>
          </cell>
          <cell r="AQ404">
            <v>0</v>
          </cell>
          <cell r="AR404">
            <v>0</v>
          </cell>
          <cell r="AS404">
            <v>0</v>
          </cell>
        </row>
        <row r="405">
          <cell r="B405" t="str">
            <v>Nạo vét cục bộ cửa sông Nhật Lệ đoạn từ km0+350 - km0+950 đảm bảo thông luồng phục vụ tàu cá ra vào</v>
          </cell>
          <cell r="C405">
            <v>0</v>
          </cell>
          <cell r="D405">
            <v>0</v>
          </cell>
          <cell r="E405">
            <v>0</v>
          </cell>
          <cell r="F405">
            <v>0</v>
          </cell>
          <cell r="G405" t="str">
            <v>Đồng Hới</v>
          </cell>
          <cell r="H405">
            <v>2017</v>
          </cell>
          <cell r="I405">
            <v>0</v>
          </cell>
          <cell r="J405">
            <v>2018</v>
          </cell>
          <cell r="K405">
            <v>0</v>
          </cell>
          <cell r="L405">
            <v>0</v>
          </cell>
          <cell r="M405" t="str">
            <v>2952/QĐ-UBND ngày 27/9/2016</v>
          </cell>
          <cell r="N405">
            <v>4784</v>
          </cell>
          <cell r="O405">
            <v>0</v>
          </cell>
          <cell r="P405">
            <v>4784</v>
          </cell>
          <cell r="Q405">
            <v>2000</v>
          </cell>
          <cell r="R405">
            <v>0</v>
          </cell>
          <cell r="S405">
            <v>2000</v>
          </cell>
          <cell r="T405">
            <v>4306</v>
          </cell>
          <cell r="U405">
            <v>0</v>
          </cell>
          <cell r="V405">
            <v>0</v>
          </cell>
          <cell r="W405">
            <v>0</v>
          </cell>
          <cell r="X405">
            <v>0</v>
          </cell>
          <cell r="Y405">
            <v>0</v>
          </cell>
          <cell r="Z405">
            <v>0</v>
          </cell>
          <cell r="AA405">
            <v>2000</v>
          </cell>
          <cell r="AB405">
            <v>0</v>
          </cell>
          <cell r="AC405">
            <v>2000</v>
          </cell>
          <cell r="AD405">
            <v>4306</v>
          </cell>
          <cell r="AE405">
            <v>0</v>
          </cell>
          <cell r="AF405">
            <v>0</v>
          </cell>
          <cell r="AG405">
            <v>0</v>
          </cell>
          <cell r="AH405">
            <v>0</v>
          </cell>
          <cell r="AI405">
            <v>0</v>
          </cell>
          <cell r="AJ405">
            <v>0</v>
          </cell>
          <cell r="AK405">
            <v>0</v>
          </cell>
          <cell r="AL405">
            <v>0</v>
          </cell>
          <cell r="AM405">
            <v>0</v>
          </cell>
          <cell r="AN405" t="str">
            <v xml:space="preserve">Dùng nguồn của Cục đường thủy nội địa </v>
          </cell>
          <cell r="AO405" t="e">
            <v>#DIV/0!</v>
          </cell>
          <cell r="AQ405">
            <v>0</v>
          </cell>
          <cell r="AR405">
            <v>0</v>
          </cell>
          <cell r="AS405">
            <v>0</v>
          </cell>
        </row>
        <row r="406">
          <cell r="B406" t="str">
            <v>Nhà tưởng niệm, lưu giữ hài cốt và nhà ở đoàn quy tập mộ liệt sỹ tại tỉnh Khăm Muộn, Cộng hòa Dân chủ nhân dân Lào thuộc Bộ Chỉ huy Quân sự tỉnh Quảng Bình</v>
          </cell>
          <cell r="C406">
            <v>0</v>
          </cell>
          <cell r="D406">
            <v>0</v>
          </cell>
          <cell r="E406">
            <v>0</v>
          </cell>
          <cell r="F406">
            <v>0</v>
          </cell>
          <cell r="G406" t="str">
            <v>Cộng hòa Dân chủ nhân dân Lào</v>
          </cell>
          <cell r="H406">
            <v>2017</v>
          </cell>
          <cell r="I406">
            <v>0</v>
          </cell>
          <cell r="J406">
            <v>2018</v>
          </cell>
          <cell r="K406">
            <v>0</v>
          </cell>
          <cell r="L406">
            <v>0</v>
          </cell>
          <cell r="M406" t="str">
            <v>3521/QĐ-UBND ngày 31/10/2016</v>
          </cell>
          <cell r="N406">
            <v>3473</v>
          </cell>
          <cell r="O406">
            <v>0</v>
          </cell>
          <cell r="P406">
            <v>3473</v>
          </cell>
          <cell r="Q406">
            <v>2895</v>
          </cell>
          <cell r="R406">
            <v>0</v>
          </cell>
          <cell r="S406">
            <v>2895</v>
          </cell>
          <cell r="T406">
            <v>3125</v>
          </cell>
          <cell r="U406">
            <v>230</v>
          </cell>
          <cell r="V406">
            <v>230</v>
          </cell>
          <cell r="W406">
            <v>230</v>
          </cell>
          <cell r="X406">
            <v>100</v>
          </cell>
          <cell r="Y406">
            <v>0</v>
          </cell>
          <cell r="Z406">
            <v>230</v>
          </cell>
          <cell r="AA406">
            <v>3125</v>
          </cell>
          <cell r="AB406">
            <v>230</v>
          </cell>
          <cell r="AC406">
            <v>3125</v>
          </cell>
          <cell r="AD406">
            <v>3125</v>
          </cell>
          <cell r="AE406">
            <v>0</v>
          </cell>
          <cell r="AF406">
            <v>0</v>
          </cell>
          <cell r="AG406">
            <v>0</v>
          </cell>
          <cell r="AH406">
            <v>0</v>
          </cell>
          <cell r="AI406">
            <v>0</v>
          </cell>
          <cell r="AJ406">
            <v>0</v>
          </cell>
          <cell r="AK406">
            <v>0</v>
          </cell>
          <cell r="AL406">
            <v>0</v>
          </cell>
          <cell r="AM406">
            <v>0</v>
          </cell>
          <cell r="AN406" t="str">
            <v>Trích DP KH ĐTC công 2017: 2 tỷ đồng, đã đủ vốn</v>
          </cell>
          <cell r="AO406">
            <v>1</v>
          </cell>
          <cell r="AQ406">
            <v>0</v>
          </cell>
          <cell r="AR406">
            <v>0</v>
          </cell>
          <cell r="AS406">
            <v>0</v>
          </cell>
        </row>
        <row r="407">
          <cell r="B407" t="str">
            <v>Mở rộng, nâng cấp nhà huấn luyện Công an tỉnh</v>
          </cell>
          <cell r="C407">
            <v>0</v>
          </cell>
          <cell r="D407">
            <v>0</v>
          </cell>
          <cell r="E407">
            <v>0</v>
          </cell>
          <cell r="F407">
            <v>0</v>
          </cell>
          <cell r="G407" t="str">
            <v>Đồng Hới</v>
          </cell>
          <cell r="H407">
            <v>2016</v>
          </cell>
          <cell r="I407">
            <v>0</v>
          </cell>
          <cell r="J407">
            <v>2018</v>
          </cell>
          <cell r="K407">
            <v>0</v>
          </cell>
          <cell r="L407">
            <v>0</v>
          </cell>
          <cell r="M407" t="str">
            <v>01/QĐ-UBND ngày 04/01/2016</v>
          </cell>
          <cell r="N407">
            <v>20077</v>
          </cell>
          <cell r="O407">
            <v>0</v>
          </cell>
          <cell r="P407">
            <v>20077</v>
          </cell>
          <cell r="Q407">
            <v>13410</v>
          </cell>
          <cell r="R407">
            <v>0</v>
          </cell>
          <cell r="S407">
            <v>13410</v>
          </cell>
          <cell r="T407">
            <v>13410</v>
          </cell>
          <cell r="U407">
            <v>3667</v>
          </cell>
          <cell r="V407">
            <v>3667</v>
          </cell>
          <cell r="W407">
            <v>3667</v>
          </cell>
          <cell r="X407">
            <v>100</v>
          </cell>
          <cell r="Y407">
            <v>0</v>
          </cell>
          <cell r="Z407">
            <v>3667</v>
          </cell>
          <cell r="AA407">
            <v>17077</v>
          </cell>
          <cell r="AB407">
            <v>3667</v>
          </cell>
          <cell r="AC407">
            <v>17077</v>
          </cell>
          <cell r="AD407">
            <v>13410</v>
          </cell>
          <cell r="AE407">
            <v>0</v>
          </cell>
          <cell r="AF407">
            <v>0</v>
          </cell>
          <cell r="AG407">
            <v>0</v>
          </cell>
          <cell r="AH407">
            <v>0</v>
          </cell>
          <cell r="AI407">
            <v>0</v>
          </cell>
          <cell r="AJ407">
            <v>0</v>
          </cell>
          <cell r="AK407">
            <v>0</v>
          </cell>
          <cell r="AL407">
            <v>0</v>
          </cell>
          <cell r="AM407">
            <v>0</v>
          </cell>
          <cell r="AN407" t="str">
            <v>Đang trình HĐND tỉnh bổ sung KH ĐTC trung hạn</v>
          </cell>
          <cell r="AO407">
            <v>1</v>
          </cell>
          <cell r="AQ407">
            <v>0</v>
          </cell>
          <cell r="AR407">
            <v>0</v>
          </cell>
          <cell r="AS407">
            <v>0</v>
          </cell>
        </row>
        <row r="408">
          <cell r="B408" t="str">
            <v>Hệ thống điện chiếu sáng đường về nhà lưu niệm Đại tướng Võ Nguyên Giáp</v>
          </cell>
          <cell r="C408">
            <v>0</v>
          </cell>
          <cell r="D408">
            <v>0</v>
          </cell>
          <cell r="E408">
            <v>0</v>
          </cell>
          <cell r="F408">
            <v>0</v>
          </cell>
          <cell r="G408" t="str">
            <v>Lệ Thủy</v>
          </cell>
          <cell r="H408">
            <v>2016</v>
          </cell>
          <cell r="I408">
            <v>0</v>
          </cell>
          <cell r="J408">
            <v>2018</v>
          </cell>
          <cell r="K408">
            <v>0</v>
          </cell>
          <cell r="L408">
            <v>0</v>
          </cell>
          <cell r="M408" t="str">
            <v>778/QĐ-UBND ngày 22/3/2016</v>
          </cell>
          <cell r="N408">
            <v>4358</v>
          </cell>
          <cell r="O408">
            <v>0</v>
          </cell>
          <cell r="P408">
            <v>4358</v>
          </cell>
          <cell r="Q408">
            <v>2360</v>
          </cell>
          <cell r="R408">
            <v>0</v>
          </cell>
          <cell r="S408">
            <v>2360</v>
          </cell>
          <cell r="T408">
            <v>3922</v>
          </cell>
          <cell r="U408">
            <v>1562</v>
          </cell>
          <cell r="V408">
            <v>1562</v>
          </cell>
          <cell r="W408">
            <v>1562</v>
          </cell>
          <cell r="X408">
            <v>100</v>
          </cell>
          <cell r="Y408">
            <v>0</v>
          </cell>
          <cell r="Z408">
            <v>1562</v>
          </cell>
          <cell r="AA408">
            <v>3922</v>
          </cell>
          <cell r="AB408">
            <v>1562</v>
          </cell>
          <cell r="AC408">
            <v>3922</v>
          </cell>
          <cell r="AD408">
            <v>3922</v>
          </cell>
          <cell r="AE408">
            <v>0</v>
          </cell>
          <cell r="AF408">
            <v>0</v>
          </cell>
          <cell r="AG408">
            <v>0</v>
          </cell>
          <cell r="AH408">
            <v>0</v>
          </cell>
          <cell r="AI408">
            <v>0</v>
          </cell>
          <cell r="AJ408">
            <v>0</v>
          </cell>
          <cell r="AK408">
            <v>0</v>
          </cell>
          <cell r="AL408">
            <v>0</v>
          </cell>
          <cell r="AM408">
            <v>0</v>
          </cell>
          <cell r="AN408">
            <v>0</v>
          </cell>
          <cell r="AO408">
            <v>1</v>
          </cell>
          <cell r="AQ408">
            <v>0</v>
          </cell>
          <cell r="AR408">
            <v>0</v>
          </cell>
          <cell r="AS408">
            <v>0</v>
          </cell>
        </row>
        <row r="409">
          <cell r="B409" t="str">
            <v>Hệ thống điện chiếu sáng từ Sở Giáo dục Đào tạo đi Trường THPT chuyên Võ Nguyên Giáp - QL 1A</v>
          </cell>
          <cell r="C409">
            <v>0</v>
          </cell>
          <cell r="D409">
            <v>0</v>
          </cell>
          <cell r="E409">
            <v>0</v>
          </cell>
          <cell r="F409">
            <v>0</v>
          </cell>
          <cell r="G409" t="str">
            <v>Đồng Hới</v>
          </cell>
          <cell r="H409">
            <v>2016</v>
          </cell>
          <cell r="I409">
            <v>0</v>
          </cell>
          <cell r="J409">
            <v>2018</v>
          </cell>
          <cell r="K409">
            <v>0</v>
          </cell>
          <cell r="L409">
            <v>0</v>
          </cell>
          <cell r="M409" t="str">
            <v>3103a/QĐ-UBND ngày 30/10/2015</v>
          </cell>
          <cell r="N409">
            <v>2107</v>
          </cell>
          <cell r="O409">
            <v>0</v>
          </cell>
          <cell r="P409">
            <v>2107</v>
          </cell>
          <cell r="Q409">
            <v>1340</v>
          </cell>
          <cell r="R409">
            <v>0</v>
          </cell>
          <cell r="S409">
            <v>1340</v>
          </cell>
          <cell r="T409">
            <v>1896</v>
          </cell>
          <cell r="U409">
            <v>556</v>
          </cell>
          <cell r="V409">
            <v>556</v>
          </cell>
          <cell r="W409">
            <v>556</v>
          </cell>
          <cell r="X409">
            <v>100</v>
          </cell>
          <cell r="Y409">
            <v>0</v>
          </cell>
          <cell r="Z409">
            <v>556</v>
          </cell>
          <cell r="AA409">
            <v>1896</v>
          </cell>
          <cell r="AB409">
            <v>556</v>
          </cell>
          <cell r="AC409">
            <v>1896</v>
          </cell>
          <cell r="AD409">
            <v>1896</v>
          </cell>
          <cell r="AE409">
            <v>0</v>
          </cell>
          <cell r="AF409">
            <v>0</v>
          </cell>
          <cell r="AG409">
            <v>0</v>
          </cell>
          <cell r="AH409">
            <v>0</v>
          </cell>
          <cell r="AI409">
            <v>0</v>
          </cell>
          <cell r="AJ409">
            <v>0</v>
          </cell>
          <cell r="AK409">
            <v>0</v>
          </cell>
          <cell r="AL409">
            <v>0</v>
          </cell>
          <cell r="AM409">
            <v>0</v>
          </cell>
          <cell r="AN409">
            <v>1357</v>
          </cell>
          <cell r="AO409">
            <v>1</v>
          </cell>
          <cell r="AQ409">
            <v>0</v>
          </cell>
          <cell r="AR409">
            <v>0</v>
          </cell>
          <cell r="AS409">
            <v>0</v>
          </cell>
        </row>
        <row r="410">
          <cell r="B410" t="str">
            <v>Sửa chữa khẩn cấp tuyến đường Lê Lợi, đoạn từ QL12A đi thôn Tiền Phong, phường Quảng Long, TX Ba Đồn</v>
          </cell>
          <cell r="C410">
            <v>0</v>
          </cell>
          <cell r="D410">
            <v>0</v>
          </cell>
          <cell r="E410">
            <v>0</v>
          </cell>
          <cell r="F410">
            <v>0</v>
          </cell>
          <cell r="G410" t="str">
            <v>Ba Đồn</v>
          </cell>
          <cell r="H410">
            <v>2016</v>
          </cell>
          <cell r="I410">
            <v>0</v>
          </cell>
          <cell r="J410">
            <v>2018</v>
          </cell>
          <cell r="K410">
            <v>0</v>
          </cell>
          <cell r="L410">
            <v>0</v>
          </cell>
          <cell r="M410" t="str">
            <v>2315/QĐ-UBND ngày 04/8/2016</v>
          </cell>
          <cell r="N410">
            <v>8900</v>
          </cell>
          <cell r="O410">
            <v>0</v>
          </cell>
          <cell r="P410">
            <v>8900</v>
          </cell>
          <cell r="Q410">
            <v>7100</v>
          </cell>
          <cell r="R410">
            <v>0</v>
          </cell>
          <cell r="S410">
            <v>7100</v>
          </cell>
          <cell r="T410">
            <v>8010</v>
          </cell>
          <cell r="U410">
            <v>900</v>
          </cell>
          <cell r="V410">
            <v>900</v>
          </cell>
          <cell r="W410">
            <v>900</v>
          </cell>
          <cell r="X410">
            <v>100</v>
          </cell>
          <cell r="Y410">
            <v>0</v>
          </cell>
          <cell r="Z410">
            <v>900</v>
          </cell>
          <cell r="AA410">
            <v>8000</v>
          </cell>
          <cell r="AB410">
            <v>900</v>
          </cell>
          <cell r="AC410">
            <v>8000</v>
          </cell>
          <cell r="AD410">
            <v>8010</v>
          </cell>
          <cell r="AE410">
            <v>0</v>
          </cell>
          <cell r="AF410">
            <v>0</v>
          </cell>
          <cell r="AG410">
            <v>0</v>
          </cell>
          <cell r="AH410">
            <v>0</v>
          </cell>
          <cell r="AI410">
            <v>0</v>
          </cell>
          <cell r="AJ410">
            <v>0</v>
          </cell>
          <cell r="AK410">
            <v>0</v>
          </cell>
          <cell r="AL410">
            <v>0</v>
          </cell>
          <cell r="AM410">
            <v>0</v>
          </cell>
          <cell r="AN410" t="str">
            <v>KH ĐTC 2018-2020 còn 5010. Năm 2016 tạm ứng 3 tỷ đã hoàn ứng cuối năm và bố trí thêm từ nguồn vốn khác đủ vốn</v>
          </cell>
          <cell r="AO410">
            <v>1</v>
          </cell>
          <cell r="AQ410">
            <v>0</v>
          </cell>
          <cell r="AR410">
            <v>0</v>
          </cell>
          <cell r="AS410">
            <v>0</v>
          </cell>
        </row>
        <row r="411">
          <cell r="B411" t="str">
            <v>Khắc phục khẩn cấp tuyến đê kết hợp đường giao thông phường Quảng Phúc</v>
          </cell>
          <cell r="C411">
            <v>0</v>
          </cell>
          <cell r="D411">
            <v>0</v>
          </cell>
          <cell r="E411">
            <v>0</v>
          </cell>
          <cell r="F411">
            <v>0</v>
          </cell>
          <cell r="G411" t="str">
            <v>Ba Đồn</v>
          </cell>
          <cell r="H411">
            <v>2016</v>
          </cell>
          <cell r="I411">
            <v>0</v>
          </cell>
          <cell r="J411">
            <v>2018</v>
          </cell>
          <cell r="K411">
            <v>0</v>
          </cell>
          <cell r="L411">
            <v>0</v>
          </cell>
          <cell r="M411" t="str">
            <v>1986/QĐ-UBND ngày 05/7/2016</v>
          </cell>
          <cell r="N411">
            <v>6508</v>
          </cell>
          <cell r="O411">
            <v>0</v>
          </cell>
          <cell r="P411">
            <v>6508</v>
          </cell>
          <cell r="Q411">
            <v>4500</v>
          </cell>
          <cell r="R411">
            <v>0</v>
          </cell>
          <cell r="S411">
            <v>4500</v>
          </cell>
          <cell r="T411">
            <v>5857</v>
          </cell>
          <cell r="U411">
            <v>1357</v>
          </cell>
          <cell r="V411">
            <v>1357</v>
          </cell>
          <cell r="W411">
            <v>1357</v>
          </cell>
          <cell r="X411">
            <v>100</v>
          </cell>
          <cell r="Y411">
            <v>0</v>
          </cell>
          <cell r="Z411">
            <v>1357</v>
          </cell>
          <cell r="AA411">
            <v>5857</v>
          </cell>
          <cell r="AB411">
            <v>1357</v>
          </cell>
          <cell r="AC411">
            <v>5857</v>
          </cell>
          <cell r="AD411">
            <v>5857</v>
          </cell>
          <cell r="AE411">
            <v>0</v>
          </cell>
          <cell r="AF411">
            <v>0</v>
          </cell>
          <cell r="AG411">
            <v>0</v>
          </cell>
          <cell r="AH411">
            <v>0</v>
          </cell>
          <cell r="AI411">
            <v>0</v>
          </cell>
          <cell r="AJ411">
            <v>0</v>
          </cell>
          <cell r="AK411">
            <v>0</v>
          </cell>
          <cell r="AL411">
            <v>0</v>
          </cell>
          <cell r="AM411">
            <v>0</v>
          </cell>
          <cell r="AN411" t="str">
            <v>KH ĐTC 2018-2020 còn 2857. Năm 2016 tạm ứng 3 tỷ đã hoàn ứng cuối năm 2016 1,5 tỷ đồng nên giai đoạn 2018-2020 giảm 1,5 tỷ đồng</v>
          </cell>
          <cell r="AO411">
            <v>1</v>
          </cell>
          <cell r="AQ411">
            <v>0</v>
          </cell>
          <cell r="AR411">
            <v>0</v>
          </cell>
          <cell r="AS411">
            <v>0</v>
          </cell>
        </row>
        <row r="412">
          <cell r="B412" t="str">
            <v>Cầu vào thôn Xuân Hoà xã Quảng Xuân</v>
          </cell>
          <cell r="C412">
            <v>0</v>
          </cell>
          <cell r="D412">
            <v>0</v>
          </cell>
          <cell r="E412">
            <v>0</v>
          </cell>
          <cell r="F412">
            <v>0</v>
          </cell>
          <cell r="G412" t="str">
            <v>Quảng Trạch</v>
          </cell>
          <cell r="H412">
            <v>2016</v>
          </cell>
          <cell r="I412">
            <v>0</v>
          </cell>
          <cell r="J412">
            <v>2018</v>
          </cell>
          <cell r="K412">
            <v>0</v>
          </cell>
          <cell r="L412">
            <v>0</v>
          </cell>
          <cell r="M412" t="str">
            <v>1881/QĐ-UBND ngày 22/6/2016</v>
          </cell>
          <cell r="N412">
            <v>2900</v>
          </cell>
          <cell r="O412">
            <v>0</v>
          </cell>
          <cell r="P412">
            <v>2900</v>
          </cell>
          <cell r="Q412">
            <v>2000</v>
          </cell>
          <cell r="R412">
            <v>0</v>
          </cell>
          <cell r="S412">
            <v>2000</v>
          </cell>
          <cell r="T412">
            <v>2610</v>
          </cell>
          <cell r="U412">
            <v>610</v>
          </cell>
          <cell r="V412">
            <v>610</v>
          </cell>
          <cell r="W412">
            <v>610</v>
          </cell>
          <cell r="X412">
            <v>100</v>
          </cell>
          <cell r="Y412">
            <v>0</v>
          </cell>
          <cell r="Z412">
            <v>610</v>
          </cell>
          <cell r="AA412">
            <v>2610</v>
          </cell>
          <cell r="AB412">
            <v>610</v>
          </cell>
          <cell r="AC412">
            <v>2610</v>
          </cell>
          <cell r="AD412">
            <v>2610</v>
          </cell>
          <cell r="AE412">
            <v>0</v>
          </cell>
          <cell r="AF412">
            <v>0</v>
          </cell>
          <cell r="AG412">
            <v>0</v>
          </cell>
          <cell r="AH412">
            <v>0</v>
          </cell>
          <cell r="AI412">
            <v>0</v>
          </cell>
          <cell r="AJ412">
            <v>0</v>
          </cell>
          <cell r="AK412">
            <v>0</v>
          </cell>
          <cell r="AL412">
            <v>0</v>
          </cell>
          <cell r="AM412">
            <v>0</v>
          </cell>
          <cell r="AN412" t="str">
            <v>TKH ĐTC 2018-2020 còn 1610, năm 2016 tạm ứng 1 tỷ đã hoàn ứng cuối năm nên gđ 2018-2020 giảm đi 1 tỷ</v>
          </cell>
          <cell r="AO412">
            <v>1</v>
          </cell>
          <cell r="AQ412">
            <v>0</v>
          </cell>
          <cell r="AR412">
            <v>0</v>
          </cell>
          <cell r="AS412">
            <v>0</v>
          </cell>
        </row>
        <row r="413">
          <cell r="B413" t="str">
            <v>Khắc phục khẩn cấp tuyến đê kè thôn Tân Thượng, xã Quảng Hải, thị xã Ba Đồn</v>
          </cell>
          <cell r="C413">
            <v>0</v>
          </cell>
          <cell r="D413">
            <v>0</v>
          </cell>
          <cell r="E413">
            <v>0</v>
          </cell>
          <cell r="F413">
            <v>0</v>
          </cell>
          <cell r="G413" t="str">
            <v>Ba Đồn</v>
          </cell>
          <cell r="H413">
            <v>2016</v>
          </cell>
          <cell r="I413">
            <v>0</v>
          </cell>
          <cell r="J413">
            <v>2018</v>
          </cell>
          <cell r="K413">
            <v>0</v>
          </cell>
          <cell r="L413">
            <v>0</v>
          </cell>
          <cell r="M413" t="str">
            <v>3517/QĐ-UBND ngày 31/10/2016</v>
          </cell>
          <cell r="N413">
            <v>9500</v>
          </cell>
          <cell r="O413">
            <v>0</v>
          </cell>
          <cell r="P413">
            <v>9500</v>
          </cell>
          <cell r="Q413">
            <v>3500</v>
          </cell>
          <cell r="R413">
            <v>0</v>
          </cell>
          <cell r="S413">
            <v>3500</v>
          </cell>
          <cell r="T413">
            <v>8550</v>
          </cell>
          <cell r="U413">
            <v>5050</v>
          </cell>
          <cell r="V413">
            <v>5050</v>
          </cell>
          <cell r="W413">
            <v>5050</v>
          </cell>
          <cell r="X413">
            <v>100</v>
          </cell>
          <cell r="Y413">
            <v>0</v>
          </cell>
          <cell r="Z413">
            <v>5050</v>
          </cell>
          <cell r="AA413">
            <v>8550</v>
          </cell>
          <cell r="AB413">
            <v>5050</v>
          </cell>
          <cell r="AC413">
            <v>8550</v>
          </cell>
          <cell r="AD413">
            <v>8550</v>
          </cell>
          <cell r="AE413">
            <v>0</v>
          </cell>
          <cell r="AF413">
            <v>0</v>
          </cell>
          <cell r="AG413">
            <v>0</v>
          </cell>
          <cell r="AH413">
            <v>0</v>
          </cell>
          <cell r="AI413">
            <v>0</v>
          </cell>
          <cell r="AJ413">
            <v>0</v>
          </cell>
          <cell r="AK413">
            <v>0</v>
          </cell>
          <cell r="AL413">
            <v>0</v>
          </cell>
          <cell r="AM413">
            <v>0</v>
          </cell>
          <cell r="AN413">
            <v>0</v>
          </cell>
          <cell r="AO413">
            <v>1</v>
          </cell>
          <cell r="AQ413">
            <v>0</v>
          </cell>
          <cell r="AR413">
            <v>0</v>
          </cell>
          <cell r="AS413">
            <v>0</v>
          </cell>
        </row>
        <row r="414">
          <cell r="B414" t="str">
            <v>Trung tâm huấn luyện chiến đấu LLVT tỉnh</v>
          </cell>
          <cell r="C414">
            <v>0</v>
          </cell>
          <cell r="D414">
            <v>0</v>
          </cell>
          <cell r="E414" t="str">
            <v>ANQP</v>
          </cell>
          <cell r="F414" t="str">
            <v>4Chuyển tiếp</v>
          </cell>
          <cell r="G414" t="str">
            <v>Bố Trạch</v>
          </cell>
          <cell r="H414">
            <v>2014</v>
          </cell>
          <cell r="I414">
            <v>2014</v>
          </cell>
          <cell r="J414">
            <v>2019</v>
          </cell>
          <cell r="K414" t="str">
            <v>chưa</v>
          </cell>
          <cell r="L414">
            <v>0</v>
          </cell>
          <cell r="M414" t="str">
            <v>1851/QĐ-UBND ngày 02/8/2013</v>
          </cell>
          <cell r="N414">
            <v>85119</v>
          </cell>
          <cell r="O414">
            <v>0</v>
          </cell>
          <cell r="P414">
            <v>11400</v>
          </cell>
          <cell r="Q414">
            <v>44500</v>
          </cell>
          <cell r="R414">
            <v>0</v>
          </cell>
          <cell r="S414">
            <v>44500</v>
          </cell>
          <cell r="T414">
            <v>11400</v>
          </cell>
          <cell r="U414">
            <v>5900</v>
          </cell>
          <cell r="V414">
            <v>2950</v>
          </cell>
          <cell r="W414">
            <v>2950</v>
          </cell>
          <cell r="X414">
            <v>50</v>
          </cell>
          <cell r="Y414">
            <v>0</v>
          </cell>
          <cell r="Z414">
            <v>2950</v>
          </cell>
          <cell r="AA414">
            <v>47450</v>
          </cell>
          <cell r="AB414">
            <v>2950</v>
          </cell>
          <cell r="AC414">
            <v>47450</v>
          </cell>
          <cell r="AD414">
            <v>11400</v>
          </cell>
          <cell r="AE414">
            <v>2950</v>
          </cell>
          <cell r="AF414">
            <v>2950</v>
          </cell>
          <cell r="AG414">
            <v>100</v>
          </cell>
          <cell r="AH414">
            <v>0</v>
          </cell>
          <cell r="AI414">
            <v>2950</v>
          </cell>
          <cell r="AJ414">
            <v>50400</v>
          </cell>
          <cell r="AK414">
            <v>50400</v>
          </cell>
          <cell r="AL414">
            <v>11400</v>
          </cell>
          <cell r="AM414">
            <v>0</v>
          </cell>
          <cell r="AN414">
            <v>0</v>
          </cell>
          <cell r="AO414">
            <v>0.5</v>
          </cell>
          <cell r="AQ414" t="str">
            <v>NT Việt Trung</v>
          </cell>
          <cell r="AR414" t="str">
            <v>Khác</v>
          </cell>
          <cell r="AS414">
            <v>0</v>
          </cell>
          <cell r="AU414" t="str">
            <v>BCH Quân sự tỉnh</v>
          </cell>
        </row>
        <row r="415">
          <cell r="B415" t="str">
            <v>Nâng cấp 2 tuyến đường và vỉa hè khu dân cư mới thị xã Ba Đồn</v>
          </cell>
          <cell r="C415">
            <v>0</v>
          </cell>
          <cell r="D415">
            <v>0</v>
          </cell>
          <cell r="E415" t="str">
            <v>GTVT</v>
          </cell>
          <cell r="F415" t="str">
            <v>4Chuyển tiếp</v>
          </cell>
          <cell r="G415" t="str">
            <v>Ba Đồn</v>
          </cell>
          <cell r="H415">
            <v>2017</v>
          </cell>
          <cell r="I415">
            <v>2017</v>
          </cell>
          <cell r="J415">
            <v>2019</v>
          </cell>
          <cell r="K415" t="str">
            <v>chưa</v>
          </cell>
          <cell r="L415">
            <v>0</v>
          </cell>
          <cell r="M415" t="str">
            <v>3002/QĐ-CT ngày 25/10/2014</v>
          </cell>
          <cell r="N415">
            <v>8675</v>
          </cell>
          <cell r="O415">
            <v>0</v>
          </cell>
          <cell r="P415">
            <v>8675</v>
          </cell>
          <cell r="Q415">
            <v>437</v>
          </cell>
          <cell r="R415">
            <v>0</v>
          </cell>
          <cell r="S415">
            <v>437</v>
          </cell>
          <cell r="T415">
            <v>7808</v>
          </cell>
          <cell r="U415">
            <v>7371</v>
          </cell>
          <cell r="V415">
            <v>3685</v>
          </cell>
          <cell r="W415">
            <v>3685.5</v>
          </cell>
          <cell r="X415">
            <v>50</v>
          </cell>
          <cell r="Y415">
            <v>0</v>
          </cell>
          <cell r="Z415">
            <v>3685</v>
          </cell>
          <cell r="AA415">
            <v>4122</v>
          </cell>
          <cell r="AB415">
            <v>3685</v>
          </cell>
          <cell r="AC415">
            <v>4122</v>
          </cell>
          <cell r="AD415">
            <v>7808</v>
          </cell>
          <cell r="AE415">
            <v>3686</v>
          </cell>
          <cell r="AF415">
            <v>3686</v>
          </cell>
          <cell r="AG415">
            <v>100</v>
          </cell>
          <cell r="AH415">
            <v>0</v>
          </cell>
          <cell r="AI415">
            <v>3686</v>
          </cell>
          <cell r="AJ415">
            <v>7808</v>
          </cell>
          <cell r="AK415">
            <v>7808</v>
          </cell>
          <cell r="AL415">
            <v>7808</v>
          </cell>
          <cell r="AM415">
            <v>0</v>
          </cell>
          <cell r="AN415">
            <v>0</v>
          </cell>
          <cell r="AO415">
            <v>0.5</v>
          </cell>
          <cell r="AQ415" t="str">
            <v>Ba Đồn</v>
          </cell>
          <cell r="AR415" t="str">
            <v>GT</v>
          </cell>
          <cell r="AS415">
            <v>0</v>
          </cell>
          <cell r="AU415" t="str">
            <v>UBND thị xã Ba Đồn</v>
          </cell>
        </row>
        <row r="416">
          <cell r="B416" t="str">
            <v>Đường liên thôn Hà Tiến đi thôn Hải Lưu, xã Quảng Tiến</v>
          </cell>
          <cell r="C416">
            <v>0</v>
          </cell>
          <cell r="D416">
            <v>0</v>
          </cell>
          <cell r="E416" t="str">
            <v>GTVT</v>
          </cell>
          <cell r="F416" t="str">
            <v>4Chuyển tiếp</v>
          </cell>
          <cell r="G416" t="str">
            <v>Quảng Trạch</v>
          </cell>
          <cell r="H416">
            <v>2017</v>
          </cell>
          <cell r="I416">
            <v>2017</v>
          </cell>
          <cell r="J416">
            <v>2018</v>
          </cell>
          <cell r="K416" t="str">
            <v>chưa</v>
          </cell>
          <cell r="L416">
            <v>0</v>
          </cell>
          <cell r="M416" t="str">
            <v>1740/QĐ-UBND ngày 30/6/2014; 1886/QĐ-UBND ngày 29/5/2017</v>
          </cell>
          <cell r="N416">
            <v>6190</v>
          </cell>
          <cell r="O416">
            <v>0</v>
          </cell>
          <cell r="P416">
            <v>6190</v>
          </cell>
          <cell r="Q416">
            <v>3365</v>
          </cell>
          <cell r="R416">
            <v>0</v>
          </cell>
          <cell r="S416">
            <v>3365</v>
          </cell>
          <cell r="T416">
            <v>5521</v>
          </cell>
          <cell r="U416">
            <v>2521</v>
          </cell>
          <cell r="V416">
            <v>2521</v>
          </cell>
          <cell r="W416">
            <v>2521</v>
          </cell>
          <cell r="X416">
            <v>100</v>
          </cell>
          <cell r="Y416">
            <v>0</v>
          </cell>
          <cell r="Z416">
            <v>2521</v>
          </cell>
          <cell r="AA416">
            <v>5886</v>
          </cell>
          <cell r="AB416">
            <v>2521</v>
          </cell>
          <cell r="AC416">
            <v>5886</v>
          </cell>
          <cell r="AD416">
            <v>5521</v>
          </cell>
          <cell r="AE416">
            <v>0</v>
          </cell>
          <cell r="AF416">
            <v>0</v>
          </cell>
          <cell r="AG416">
            <v>0</v>
          </cell>
          <cell r="AH416">
            <v>0</v>
          </cell>
          <cell r="AI416">
            <v>0</v>
          </cell>
          <cell r="AJ416">
            <v>0</v>
          </cell>
          <cell r="AK416">
            <v>0</v>
          </cell>
          <cell r="AL416">
            <v>0</v>
          </cell>
          <cell r="AM416">
            <v>0</v>
          </cell>
          <cell r="AN416" t="str">
            <v>Sửa thời gian thực hiện 2017-2018 (cũ 2017-2019), số vốn đã  bố trí 3365 (cũ 365), số vốn 2018-2020:  2521 (cũ 5521)</v>
          </cell>
          <cell r="AO416">
            <v>1</v>
          </cell>
          <cell r="AQ416">
            <v>0</v>
          </cell>
          <cell r="AR416">
            <v>0</v>
          </cell>
          <cell r="AS416" t="str">
            <v>xã 135</v>
          </cell>
          <cell r="AT416">
            <v>0</v>
          </cell>
          <cell r="AU416">
            <v>0</v>
          </cell>
        </row>
        <row r="417">
          <cell r="B417" t="str">
            <v>Xây dựng tuyến đường liên thôn từ thôn Tiền Tiến đi thôn Hòa Lạc xã Quảng Châu</v>
          </cell>
          <cell r="C417">
            <v>0</v>
          </cell>
          <cell r="D417">
            <v>0</v>
          </cell>
          <cell r="E417" t="str">
            <v>GTVT</v>
          </cell>
          <cell r="F417" t="str">
            <v>4Chuyển tiếp</v>
          </cell>
          <cell r="G417" t="str">
            <v>Quảng Trạch</v>
          </cell>
          <cell r="H417">
            <v>2017</v>
          </cell>
          <cell r="I417">
            <v>2017</v>
          </cell>
          <cell r="J417">
            <v>2019</v>
          </cell>
          <cell r="K417" t="str">
            <v>chưa</v>
          </cell>
          <cell r="L417">
            <v>0</v>
          </cell>
          <cell r="M417" t="str">
            <v>2304/QĐ-UBND ngày 02/10/2012</v>
          </cell>
          <cell r="N417">
            <v>5795</v>
          </cell>
          <cell r="O417">
            <v>0</v>
          </cell>
          <cell r="P417">
            <v>5795</v>
          </cell>
          <cell r="Q417">
            <v>305</v>
          </cell>
          <cell r="R417">
            <v>0</v>
          </cell>
          <cell r="S417">
            <v>305</v>
          </cell>
          <cell r="T417">
            <v>5116</v>
          </cell>
          <cell r="U417">
            <v>4911</v>
          </cell>
          <cell r="V417">
            <v>2456</v>
          </cell>
          <cell r="W417">
            <v>2455.5</v>
          </cell>
          <cell r="X417">
            <v>50</v>
          </cell>
          <cell r="Y417">
            <v>0</v>
          </cell>
          <cell r="Z417">
            <v>2456</v>
          </cell>
          <cell r="AA417">
            <v>2761</v>
          </cell>
          <cell r="AB417">
            <v>2456</v>
          </cell>
          <cell r="AC417">
            <v>2761</v>
          </cell>
          <cell r="AD417">
            <v>5116</v>
          </cell>
          <cell r="AE417">
            <v>2455</v>
          </cell>
          <cell r="AF417">
            <v>2455</v>
          </cell>
          <cell r="AG417">
            <v>100</v>
          </cell>
          <cell r="AH417">
            <v>0</v>
          </cell>
          <cell r="AI417">
            <v>2455</v>
          </cell>
          <cell r="AJ417">
            <v>5216</v>
          </cell>
          <cell r="AK417">
            <v>5216</v>
          </cell>
          <cell r="AL417">
            <v>5116</v>
          </cell>
          <cell r="AM417">
            <v>0</v>
          </cell>
          <cell r="AN417">
            <v>0</v>
          </cell>
          <cell r="AO417">
            <v>0.5</v>
          </cell>
          <cell r="AQ417" t="str">
            <v>Quảng Châu</v>
          </cell>
          <cell r="AR417" t="str">
            <v>GT</v>
          </cell>
          <cell r="AS417" t="str">
            <v>xã 135</v>
          </cell>
          <cell r="AT417" t="str">
            <v>NTM</v>
          </cell>
          <cell r="AU417" t="str">
            <v>UBND xã Quảng Châu</v>
          </cell>
        </row>
        <row r="418">
          <cell r="B418" t="str">
            <v>Xây dựng khu tái định cư thôn Tân Hải và thôn Xuân Hải - Cừa Thôn, xã Hải Ninh, huyện Quảng Ninh</v>
          </cell>
          <cell r="C418">
            <v>0</v>
          </cell>
          <cell r="D418">
            <v>0</v>
          </cell>
          <cell r="E418">
            <v>0</v>
          </cell>
          <cell r="F418">
            <v>0</v>
          </cell>
          <cell r="G418" t="str">
            <v>Quảng Ninh</v>
          </cell>
          <cell r="H418">
            <v>2017</v>
          </cell>
          <cell r="I418">
            <v>0</v>
          </cell>
          <cell r="J418">
            <v>2019</v>
          </cell>
          <cell r="K418">
            <v>0</v>
          </cell>
          <cell r="L418">
            <v>0</v>
          </cell>
          <cell r="M418">
            <v>0</v>
          </cell>
          <cell r="N418">
            <v>4060</v>
          </cell>
          <cell r="O418">
            <v>0</v>
          </cell>
          <cell r="P418">
            <v>1198</v>
          </cell>
          <cell r="Q418">
            <v>0</v>
          </cell>
          <cell r="R418">
            <v>0</v>
          </cell>
          <cell r="S418">
            <v>0</v>
          </cell>
          <cell r="T418">
            <v>1198</v>
          </cell>
          <cell r="U418">
            <v>1198</v>
          </cell>
          <cell r="V418">
            <v>1198</v>
          </cell>
          <cell r="W418">
            <v>1198</v>
          </cell>
          <cell r="X418">
            <v>100</v>
          </cell>
          <cell r="Y418">
            <v>0</v>
          </cell>
          <cell r="Z418">
            <v>1198</v>
          </cell>
          <cell r="AA418">
            <v>1198</v>
          </cell>
          <cell r="AB418">
            <v>1198</v>
          </cell>
          <cell r="AC418">
            <v>1198</v>
          </cell>
          <cell r="AD418">
            <v>1198</v>
          </cell>
          <cell r="AE418">
            <v>0</v>
          </cell>
          <cell r="AF418">
            <v>0</v>
          </cell>
          <cell r="AG418">
            <v>0</v>
          </cell>
          <cell r="AH418">
            <v>0</v>
          </cell>
          <cell r="AI418">
            <v>0</v>
          </cell>
          <cell r="AJ418">
            <v>0</v>
          </cell>
          <cell r="AK418">
            <v>0</v>
          </cell>
          <cell r="AL418">
            <v>0</v>
          </cell>
          <cell r="AM418">
            <v>0</v>
          </cell>
          <cell r="AN418" t="str">
            <v>Phục vụ dự án FLC</v>
          </cell>
          <cell r="AO418">
            <v>1</v>
          </cell>
          <cell r="AQ418" t="str">
            <v>Hải Ninh</v>
          </cell>
          <cell r="AR418" t="str">
            <v>Khác</v>
          </cell>
          <cell r="AS418" t="str">
            <v>bãi ngang</v>
          </cell>
        </row>
        <row r="419">
          <cell r="B419" t="str">
            <v>Cầu sắt Quảng Văn (cầu Quảng Hòa 2)</v>
          </cell>
          <cell r="C419">
            <v>0</v>
          </cell>
          <cell r="D419">
            <v>0</v>
          </cell>
          <cell r="E419">
            <v>0</v>
          </cell>
          <cell r="F419">
            <v>0</v>
          </cell>
          <cell r="G419" t="str">
            <v>Ba Đồn</v>
          </cell>
          <cell r="H419">
            <v>2017</v>
          </cell>
          <cell r="I419">
            <v>0</v>
          </cell>
          <cell r="J419">
            <v>2019</v>
          </cell>
          <cell r="K419">
            <v>0</v>
          </cell>
          <cell r="L419">
            <v>0</v>
          </cell>
          <cell r="M419" t="str">
            <v>3496/QĐ-UBND ngày 28/10/2016</v>
          </cell>
          <cell r="N419">
            <v>12177</v>
          </cell>
          <cell r="O419">
            <v>0</v>
          </cell>
          <cell r="P419">
            <v>10924</v>
          </cell>
          <cell r="Q419">
            <v>4000</v>
          </cell>
          <cell r="R419">
            <v>0</v>
          </cell>
          <cell r="S419">
            <v>4000</v>
          </cell>
          <cell r="T419">
            <v>7832</v>
          </cell>
          <cell r="U419">
            <v>5832</v>
          </cell>
          <cell r="V419">
            <v>2916</v>
          </cell>
          <cell r="W419">
            <v>2916</v>
          </cell>
          <cell r="X419">
            <v>50</v>
          </cell>
          <cell r="Y419">
            <v>1000</v>
          </cell>
          <cell r="Z419">
            <v>3916</v>
          </cell>
          <cell r="AA419">
            <v>7916</v>
          </cell>
          <cell r="AB419">
            <v>3916</v>
          </cell>
          <cell r="AC419">
            <v>7916</v>
          </cell>
          <cell r="AD419">
            <v>7832</v>
          </cell>
          <cell r="AE419">
            <v>1916</v>
          </cell>
          <cell r="AF419">
            <v>1916</v>
          </cell>
          <cell r="AG419">
            <v>100</v>
          </cell>
          <cell r="AH419">
            <v>0</v>
          </cell>
          <cell r="AI419">
            <v>1916</v>
          </cell>
          <cell r="AJ419">
            <v>9832</v>
          </cell>
          <cell r="AK419">
            <v>9832</v>
          </cell>
          <cell r="AL419">
            <v>7832</v>
          </cell>
          <cell r="AM419">
            <v>0</v>
          </cell>
          <cell r="AN419">
            <v>0</v>
          </cell>
          <cell r="AP419" t="str">
            <v>Bố trí 1 tỷ vốn vượt thu</v>
          </cell>
          <cell r="AQ419" t="str">
            <v>Quảng Văn</v>
          </cell>
          <cell r="AR419" t="str">
            <v>GT</v>
          </cell>
          <cell r="AS419" t="str">
            <v>bãi ngang</v>
          </cell>
          <cell r="AT419" t="str">
            <v>NTM</v>
          </cell>
          <cell r="AU419" t="str">
            <v>UBND thị xã Ba Đồn</v>
          </cell>
        </row>
        <row r="420">
          <cell r="B420" t="str">
            <v>Tuyến đường 22m (giáp hàng rào phía Nam công trình Trụ sở cơ quan Tỉnh ủy Quảng Bình và công trình Trung tâm Văn hóa tỉnh) nối từ đường Nguyễn Hữu Cảnh đến dọc sông Cầu Rào.</v>
          </cell>
          <cell r="C420">
            <v>0</v>
          </cell>
          <cell r="D420">
            <v>0</v>
          </cell>
          <cell r="E420">
            <v>0</v>
          </cell>
          <cell r="F420">
            <v>0</v>
          </cell>
          <cell r="G420" t="str">
            <v>Đồng Hới</v>
          </cell>
          <cell r="H420">
            <v>2017</v>
          </cell>
          <cell r="I420">
            <v>0</v>
          </cell>
          <cell r="J420">
            <v>2019</v>
          </cell>
          <cell r="K420">
            <v>0</v>
          </cell>
          <cell r="L420">
            <v>0</v>
          </cell>
          <cell r="M420" t="str">
            <v>3517/QĐ-UBND ngày 31/10/2016</v>
          </cell>
          <cell r="N420">
            <v>12203</v>
          </cell>
          <cell r="O420">
            <v>0</v>
          </cell>
          <cell r="P420">
            <v>12203</v>
          </cell>
          <cell r="Q420">
            <v>2764</v>
          </cell>
          <cell r="R420">
            <v>0</v>
          </cell>
          <cell r="S420">
            <v>2764</v>
          </cell>
          <cell r="T420">
            <v>11160</v>
          </cell>
          <cell r="U420">
            <v>8396</v>
          </cell>
          <cell r="V420">
            <v>4198</v>
          </cell>
          <cell r="W420">
            <v>4198</v>
          </cell>
          <cell r="X420">
            <v>50</v>
          </cell>
          <cell r="Y420">
            <v>0</v>
          </cell>
          <cell r="Z420">
            <v>4198</v>
          </cell>
          <cell r="AA420">
            <v>6962</v>
          </cell>
          <cell r="AB420">
            <v>4198</v>
          </cell>
          <cell r="AC420">
            <v>6962</v>
          </cell>
          <cell r="AD420">
            <v>11160</v>
          </cell>
          <cell r="AE420">
            <v>4198</v>
          </cell>
          <cell r="AF420">
            <v>4198</v>
          </cell>
          <cell r="AG420">
            <v>100</v>
          </cell>
          <cell r="AH420">
            <v>0</v>
          </cell>
          <cell r="AI420">
            <v>4198</v>
          </cell>
          <cell r="AJ420">
            <v>11160</v>
          </cell>
          <cell r="AK420">
            <v>11160</v>
          </cell>
          <cell r="AL420">
            <v>11160</v>
          </cell>
          <cell r="AM420">
            <v>0</v>
          </cell>
          <cell r="AN420" t="str">
            <v xml:space="preserve"> KH ĐTC 2018-2020 là 10160trđ.  Năm 2017 điều chỉnh tăng 1,764 tỷ đồng từ nguồn dự án Nạo vét cửa sông Nhật Lệ nên số vốn gđ 2018-2020 giảm 1,764</v>
          </cell>
          <cell r="AO420">
            <v>0.5</v>
          </cell>
          <cell r="AQ420" t="str">
            <v>Đồng Phú</v>
          </cell>
          <cell r="AR420" t="str">
            <v>GT</v>
          </cell>
          <cell r="AS420">
            <v>0</v>
          </cell>
          <cell r="AU420" t="str">
            <v>Sở Giao thông Vận tải</v>
          </cell>
        </row>
        <row r="421">
          <cell r="B421" t="str">
            <v>Nâng cấp, sửa chữa Trụ sở làm việc cơ quan Huyện ủy Quảng Ninh</v>
          </cell>
          <cell r="C421">
            <v>0</v>
          </cell>
          <cell r="D421">
            <v>0</v>
          </cell>
          <cell r="E421">
            <v>0</v>
          </cell>
          <cell r="F421">
            <v>0</v>
          </cell>
          <cell r="G421" t="str">
            <v>Quảng Ninh</v>
          </cell>
          <cell r="H421">
            <v>2017</v>
          </cell>
          <cell r="I421">
            <v>0</v>
          </cell>
          <cell r="J421">
            <v>2019</v>
          </cell>
          <cell r="K421">
            <v>0</v>
          </cell>
          <cell r="L421">
            <v>0</v>
          </cell>
          <cell r="M421" t="str">
            <v>1069/QĐ-UBND ngày 27/9/2016</v>
          </cell>
          <cell r="N421">
            <v>6995</v>
          </cell>
          <cell r="O421">
            <v>0</v>
          </cell>
          <cell r="P421">
            <v>3000</v>
          </cell>
          <cell r="Q421">
            <v>500</v>
          </cell>
          <cell r="R421">
            <v>0</v>
          </cell>
          <cell r="S421">
            <v>500</v>
          </cell>
          <cell r="T421">
            <v>2700</v>
          </cell>
          <cell r="U421">
            <v>2200</v>
          </cell>
          <cell r="V421">
            <v>2200</v>
          </cell>
          <cell r="W421">
            <v>2200</v>
          </cell>
          <cell r="X421">
            <v>100</v>
          </cell>
          <cell r="Y421">
            <v>0</v>
          </cell>
          <cell r="Z421">
            <v>2200</v>
          </cell>
          <cell r="AA421">
            <v>2700</v>
          </cell>
          <cell r="AB421">
            <v>2200</v>
          </cell>
          <cell r="AC421">
            <v>2700</v>
          </cell>
          <cell r="AD421">
            <v>2700</v>
          </cell>
          <cell r="AE421">
            <v>0</v>
          </cell>
          <cell r="AF421">
            <v>0</v>
          </cell>
          <cell r="AG421">
            <v>0</v>
          </cell>
          <cell r="AH421">
            <v>0</v>
          </cell>
          <cell r="AI421">
            <v>0</v>
          </cell>
          <cell r="AJ421">
            <v>0</v>
          </cell>
          <cell r="AK421">
            <v>0</v>
          </cell>
          <cell r="AL421">
            <v>0</v>
          </cell>
          <cell r="AM421">
            <v>0</v>
          </cell>
          <cell r="AN421">
            <v>0</v>
          </cell>
          <cell r="AO421">
            <v>1</v>
          </cell>
          <cell r="AQ421">
            <v>0</v>
          </cell>
          <cell r="AR421">
            <v>0</v>
          </cell>
          <cell r="AS421">
            <v>0</v>
          </cell>
        </row>
        <row r="422">
          <cell r="B422" t="str">
            <v>Sửa chữa đập Mũi Động, xã Dương Thủy</v>
          </cell>
          <cell r="C422">
            <v>0</v>
          </cell>
          <cell r="D422">
            <v>0</v>
          </cell>
          <cell r="E422">
            <v>0</v>
          </cell>
          <cell r="F422">
            <v>0</v>
          </cell>
          <cell r="G422" t="str">
            <v>Lệ Thủy</v>
          </cell>
          <cell r="H422">
            <v>2017</v>
          </cell>
          <cell r="I422">
            <v>0</v>
          </cell>
          <cell r="J422">
            <v>2019</v>
          </cell>
          <cell r="K422">
            <v>0</v>
          </cell>
          <cell r="L422">
            <v>0</v>
          </cell>
          <cell r="M422" t="str">
            <v>3443/QĐ-UBND ngày 28/10/2016</v>
          </cell>
          <cell r="N422">
            <v>3000</v>
          </cell>
          <cell r="O422">
            <v>0</v>
          </cell>
          <cell r="P422">
            <v>3000</v>
          </cell>
          <cell r="Q422">
            <v>500</v>
          </cell>
          <cell r="R422">
            <v>0</v>
          </cell>
          <cell r="S422">
            <v>500</v>
          </cell>
          <cell r="T422">
            <v>2700</v>
          </cell>
          <cell r="U422">
            <v>2200</v>
          </cell>
          <cell r="V422">
            <v>2200</v>
          </cell>
          <cell r="W422">
            <v>2200</v>
          </cell>
          <cell r="X422">
            <v>100</v>
          </cell>
          <cell r="Y422">
            <v>0</v>
          </cell>
          <cell r="Z422">
            <v>2200</v>
          </cell>
          <cell r="AA422">
            <v>2700</v>
          </cell>
          <cell r="AB422">
            <v>2200</v>
          </cell>
          <cell r="AC422">
            <v>2700</v>
          </cell>
          <cell r="AD422">
            <v>2700</v>
          </cell>
          <cell r="AE422">
            <v>0</v>
          </cell>
          <cell r="AF422">
            <v>0</v>
          </cell>
          <cell r="AG422">
            <v>0</v>
          </cell>
          <cell r="AH422">
            <v>0</v>
          </cell>
          <cell r="AI422">
            <v>0</v>
          </cell>
          <cell r="AJ422">
            <v>0</v>
          </cell>
          <cell r="AK422">
            <v>0</v>
          </cell>
          <cell r="AL422">
            <v>0</v>
          </cell>
          <cell r="AM422">
            <v>0</v>
          </cell>
          <cell r="AN422">
            <v>0</v>
          </cell>
          <cell r="AO422">
            <v>1</v>
          </cell>
          <cell r="AQ422" t="str">
            <v>Dương Thủy</v>
          </cell>
          <cell r="AR422">
            <v>0</v>
          </cell>
          <cell r="AS422">
            <v>0</v>
          </cell>
        </row>
        <row r="423">
          <cell r="B423" t="str">
            <v>Trồng cây xanh đường Thống Nhất (36m), TP Đồng Hới</v>
          </cell>
          <cell r="C423">
            <v>0</v>
          </cell>
          <cell r="D423">
            <v>0</v>
          </cell>
          <cell r="E423">
            <v>0</v>
          </cell>
          <cell r="F423">
            <v>0</v>
          </cell>
          <cell r="G423" t="str">
            <v>Đồng Hới</v>
          </cell>
          <cell r="H423">
            <v>2017</v>
          </cell>
          <cell r="I423">
            <v>0</v>
          </cell>
          <cell r="J423">
            <v>2019</v>
          </cell>
          <cell r="K423">
            <v>0</v>
          </cell>
          <cell r="L423">
            <v>0</v>
          </cell>
          <cell r="M423" t="str">
            <v>2224/QĐ-UBND ngày 26/7/2016</v>
          </cell>
          <cell r="N423">
            <v>3492</v>
          </cell>
          <cell r="O423">
            <v>0</v>
          </cell>
          <cell r="P423">
            <v>3492</v>
          </cell>
          <cell r="Q423">
            <v>500</v>
          </cell>
          <cell r="R423">
            <v>0</v>
          </cell>
          <cell r="S423">
            <v>500</v>
          </cell>
          <cell r="T423">
            <v>3143</v>
          </cell>
          <cell r="U423">
            <v>2643</v>
          </cell>
          <cell r="V423">
            <v>1321</v>
          </cell>
          <cell r="W423">
            <v>1321.5</v>
          </cell>
          <cell r="X423">
            <v>50</v>
          </cell>
          <cell r="Y423">
            <v>1322</v>
          </cell>
          <cell r="Z423">
            <v>2643</v>
          </cell>
          <cell r="AA423">
            <v>3143</v>
          </cell>
          <cell r="AB423">
            <v>2643</v>
          </cell>
          <cell r="AC423">
            <v>3143</v>
          </cell>
          <cell r="AD423">
            <v>3143</v>
          </cell>
          <cell r="AE423">
            <v>0</v>
          </cell>
          <cell r="AF423">
            <v>0</v>
          </cell>
          <cell r="AG423">
            <v>0</v>
          </cell>
          <cell r="AH423">
            <v>0</v>
          </cell>
          <cell r="AI423">
            <v>0</v>
          </cell>
          <cell r="AJ423">
            <v>0</v>
          </cell>
          <cell r="AK423">
            <v>0</v>
          </cell>
          <cell r="AL423">
            <v>0</v>
          </cell>
          <cell r="AM423">
            <v>0</v>
          </cell>
          <cell r="AN423">
            <v>0</v>
          </cell>
          <cell r="AO423">
            <v>0.5</v>
          </cell>
          <cell r="AQ423">
            <v>0</v>
          </cell>
          <cell r="AR423">
            <v>0</v>
          </cell>
          <cell r="AS423">
            <v>0</v>
          </cell>
        </row>
        <row r="424">
          <cell r="B424" t="str">
            <v>Cải tạo Trụ sở làm việc Đảng ủy khối các cơ quan tỉnh</v>
          </cell>
          <cell r="C424">
            <v>0</v>
          </cell>
          <cell r="D424">
            <v>0</v>
          </cell>
          <cell r="E424">
            <v>0</v>
          </cell>
          <cell r="F424">
            <v>0</v>
          </cell>
          <cell r="G424" t="str">
            <v>Đồng Hới</v>
          </cell>
          <cell r="H424">
            <v>2017</v>
          </cell>
          <cell r="I424">
            <v>0</v>
          </cell>
          <cell r="J424">
            <v>2019</v>
          </cell>
          <cell r="K424">
            <v>0</v>
          </cell>
          <cell r="L424">
            <v>0</v>
          </cell>
          <cell r="M424" t="str">
            <v>3490/QĐ-UBND ngày 28/10/2016</v>
          </cell>
          <cell r="N424">
            <v>3704</v>
          </cell>
          <cell r="O424">
            <v>0</v>
          </cell>
          <cell r="P424">
            <v>3704</v>
          </cell>
          <cell r="Q424">
            <v>500</v>
          </cell>
          <cell r="R424">
            <v>0</v>
          </cell>
          <cell r="S424">
            <v>500</v>
          </cell>
          <cell r="T424">
            <v>3333</v>
          </cell>
          <cell r="U424">
            <v>2833</v>
          </cell>
          <cell r="V424">
            <v>1416</v>
          </cell>
          <cell r="W424">
            <v>1416.5</v>
          </cell>
          <cell r="X424">
            <v>50</v>
          </cell>
          <cell r="Y424">
            <v>1417</v>
          </cell>
          <cell r="Z424">
            <v>2833</v>
          </cell>
          <cell r="AA424">
            <v>3333</v>
          </cell>
          <cell r="AB424">
            <v>2833</v>
          </cell>
          <cell r="AC424">
            <v>3333</v>
          </cell>
          <cell r="AD424">
            <v>3333</v>
          </cell>
          <cell r="AE424">
            <v>0</v>
          </cell>
          <cell r="AF424">
            <v>0</v>
          </cell>
          <cell r="AG424">
            <v>0</v>
          </cell>
          <cell r="AH424">
            <v>0</v>
          </cell>
          <cell r="AI424">
            <v>0</v>
          </cell>
          <cell r="AJ424">
            <v>0</v>
          </cell>
          <cell r="AK424">
            <v>0</v>
          </cell>
          <cell r="AL424">
            <v>0</v>
          </cell>
          <cell r="AM424">
            <v>0</v>
          </cell>
          <cell r="AN424">
            <v>0</v>
          </cell>
          <cell r="AO424">
            <v>0.5</v>
          </cell>
          <cell r="AQ424">
            <v>0</v>
          </cell>
          <cell r="AR424">
            <v>0</v>
          </cell>
          <cell r="AS424">
            <v>0</v>
          </cell>
        </row>
        <row r="425">
          <cell r="B425" t="str">
            <v>Điện chiếu sáng đường Lê Lợi - Đường Chu Văn An, Thị xã Ba Đồn</v>
          </cell>
          <cell r="C425">
            <v>0</v>
          </cell>
          <cell r="D425">
            <v>0</v>
          </cell>
          <cell r="E425">
            <v>0</v>
          </cell>
          <cell r="F425">
            <v>0</v>
          </cell>
          <cell r="G425" t="str">
            <v>Ba Đồn</v>
          </cell>
          <cell r="H425">
            <v>2017</v>
          </cell>
          <cell r="I425">
            <v>0</v>
          </cell>
          <cell r="J425">
            <v>2019</v>
          </cell>
          <cell r="K425">
            <v>0</v>
          </cell>
          <cell r="L425">
            <v>0</v>
          </cell>
          <cell r="M425" t="str">
            <v>3479/QĐ-UBND ngày 28/10/2016</v>
          </cell>
          <cell r="N425">
            <v>4178</v>
          </cell>
          <cell r="O425">
            <v>0</v>
          </cell>
          <cell r="P425">
            <v>4178</v>
          </cell>
          <cell r="Q425">
            <v>500</v>
          </cell>
          <cell r="R425">
            <v>0</v>
          </cell>
          <cell r="S425">
            <v>500</v>
          </cell>
          <cell r="T425">
            <v>3760</v>
          </cell>
          <cell r="U425">
            <v>3260</v>
          </cell>
          <cell r="V425">
            <v>1630</v>
          </cell>
          <cell r="W425">
            <v>1630</v>
          </cell>
          <cell r="X425">
            <v>50</v>
          </cell>
          <cell r="Y425">
            <v>1630</v>
          </cell>
          <cell r="Z425">
            <v>3260</v>
          </cell>
          <cell r="AA425">
            <v>3760</v>
          </cell>
          <cell r="AB425">
            <v>3260</v>
          </cell>
          <cell r="AC425">
            <v>3760</v>
          </cell>
          <cell r="AD425">
            <v>3760</v>
          </cell>
          <cell r="AE425">
            <v>0</v>
          </cell>
          <cell r="AF425">
            <v>0</v>
          </cell>
          <cell r="AG425">
            <v>0</v>
          </cell>
          <cell r="AH425">
            <v>0</v>
          </cell>
          <cell r="AI425">
            <v>0</v>
          </cell>
          <cell r="AJ425">
            <v>0</v>
          </cell>
          <cell r="AK425">
            <v>0</v>
          </cell>
          <cell r="AL425">
            <v>0</v>
          </cell>
          <cell r="AM425">
            <v>0</v>
          </cell>
          <cell r="AN425">
            <v>0</v>
          </cell>
          <cell r="AO425">
            <v>0.5</v>
          </cell>
          <cell r="AQ425">
            <v>0</v>
          </cell>
          <cell r="AR425">
            <v>0</v>
          </cell>
          <cell r="AS425">
            <v>0</v>
          </cell>
        </row>
        <row r="426">
          <cell r="B426" t="str">
            <v>Cải tạo, sửa chữa khu giảng đường Trung tâm dịch vụ việc làm Quảng Bình.</v>
          </cell>
          <cell r="C426">
            <v>0</v>
          </cell>
          <cell r="D426">
            <v>0</v>
          </cell>
          <cell r="E426">
            <v>0</v>
          </cell>
          <cell r="F426">
            <v>0</v>
          </cell>
          <cell r="G426" t="str">
            <v>Đồng Hới</v>
          </cell>
          <cell r="H426">
            <v>2017</v>
          </cell>
          <cell r="I426">
            <v>0</v>
          </cell>
          <cell r="J426">
            <v>2019</v>
          </cell>
          <cell r="K426">
            <v>0</v>
          </cell>
          <cell r="L426">
            <v>0</v>
          </cell>
          <cell r="M426" t="str">
            <v>3488/QĐ-UBND ngày 28/10/2016</v>
          </cell>
          <cell r="N426">
            <v>4500</v>
          </cell>
          <cell r="O426">
            <v>0</v>
          </cell>
          <cell r="P426">
            <v>4500</v>
          </cell>
          <cell r="Q426">
            <v>500</v>
          </cell>
          <cell r="R426">
            <v>0</v>
          </cell>
          <cell r="S426">
            <v>500</v>
          </cell>
          <cell r="T426">
            <v>4050</v>
          </cell>
          <cell r="U426">
            <v>3550</v>
          </cell>
          <cell r="V426">
            <v>1775</v>
          </cell>
          <cell r="W426">
            <v>1775</v>
          </cell>
          <cell r="X426">
            <v>50</v>
          </cell>
          <cell r="Y426">
            <v>1775</v>
          </cell>
          <cell r="Z426">
            <v>3550</v>
          </cell>
          <cell r="AA426">
            <v>4050</v>
          </cell>
          <cell r="AB426">
            <v>3550</v>
          </cell>
          <cell r="AC426">
            <v>4050</v>
          </cell>
          <cell r="AD426">
            <v>4050</v>
          </cell>
          <cell r="AE426">
            <v>0</v>
          </cell>
          <cell r="AF426">
            <v>0</v>
          </cell>
          <cell r="AG426">
            <v>0</v>
          </cell>
          <cell r="AH426">
            <v>0</v>
          </cell>
          <cell r="AI426">
            <v>0</v>
          </cell>
          <cell r="AJ426">
            <v>0</v>
          </cell>
          <cell r="AK426">
            <v>0</v>
          </cell>
          <cell r="AL426">
            <v>0</v>
          </cell>
          <cell r="AM426">
            <v>0</v>
          </cell>
          <cell r="AN426">
            <v>0</v>
          </cell>
          <cell r="AO426">
            <v>0.5</v>
          </cell>
          <cell r="AQ426">
            <v>0</v>
          </cell>
          <cell r="AR426">
            <v>0</v>
          </cell>
          <cell r="AS426">
            <v>0</v>
          </cell>
        </row>
        <row r="427">
          <cell r="B427" t="str">
            <v>Bê tông hóa đường GTNT xã Văn Hóa</v>
          </cell>
          <cell r="C427">
            <v>0</v>
          </cell>
          <cell r="D427">
            <v>0</v>
          </cell>
          <cell r="E427">
            <v>0</v>
          </cell>
          <cell r="F427">
            <v>0</v>
          </cell>
          <cell r="G427" t="str">
            <v>Tuyên Hóa</v>
          </cell>
          <cell r="H427">
            <v>2017</v>
          </cell>
          <cell r="I427">
            <v>0</v>
          </cell>
          <cell r="J427">
            <v>2019</v>
          </cell>
          <cell r="K427">
            <v>0</v>
          </cell>
          <cell r="L427">
            <v>0</v>
          </cell>
          <cell r="M427" t="str">
            <v>3514/QĐ-UBND ngày 31/10/2016</v>
          </cell>
          <cell r="N427">
            <v>6000</v>
          </cell>
          <cell r="O427">
            <v>0</v>
          </cell>
          <cell r="P427">
            <v>6000</v>
          </cell>
          <cell r="Q427">
            <v>500</v>
          </cell>
          <cell r="R427">
            <v>0</v>
          </cell>
          <cell r="S427">
            <v>500</v>
          </cell>
          <cell r="T427">
            <v>5400</v>
          </cell>
          <cell r="U427">
            <v>4900</v>
          </cell>
          <cell r="V427">
            <v>2450</v>
          </cell>
          <cell r="W427">
            <v>2450</v>
          </cell>
          <cell r="X427">
            <v>50</v>
          </cell>
          <cell r="Y427">
            <v>2450</v>
          </cell>
          <cell r="Z427">
            <v>4900</v>
          </cell>
          <cell r="AA427">
            <v>5400</v>
          </cell>
          <cell r="AB427">
            <v>4900</v>
          </cell>
          <cell r="AC427">
            <v>5400</v>
          </cell>
          <cell r="AD427">
            <v>5400</v>
          </cell>
          <cell r="AE427">
            <v>0</v>
          </cell>
          <cell r="AF427">
            <v>0</v>
          </cell>
          <cell r="AG427">
            <v>0</v>
          </cell>
          <cell r="AH427">
            <v>0</v>
          </cell>
          <cell r="AI427">
            <v>0</v>
          </cell>
          <cell r="AJ427">
            <v>0</v>
          </cell>
          <cell r="AK427">
            <v>0</v>
          </cell>
          <cell r="AL427">
            <v>0</v>
          </cell>
          <cell r="AM427">
            <v>0</v>
          </cell>
          <cell r="AN427">
            <v>0</v>
          </cell>
          <cell r="AO427">
            <v>0.5</v>
          </cell>
          <cell r="AQ427">
            <v>0</v>
          </cell>
          <cell r="AR427">
            <v>0</v>
          </cell>
          <cell r="AS427">
            <v>0</v>
          </cell>
        </row>
        <row r="428">
          <cell r="B428" t="str">
            <v>Khắc phục khẩn cấp tuyến đường ngập lụt nối từ đường tỉnh lộ 559 đi xã Quảng Hòa</v>
          </cell>
          <cell r="C428">
            <v>0</v>
          </cell>
          <cell r="D428">
            <v>0</v>
          </cell>
          <cell r="E428">
            <v>0</v>
          </cell>
          <cell r="F428">
            <v>0</v>
          </cell>
          <cell r="G428" t="str">
            <v>Ba Đồn</v>
          </cell>
          <cell r="H428">
            <v>2017</v>
          </cell>
          <cell r="I428">
            <v>0</v>
          </cell>
          <cell r="J428">
            <v>2019</v>
          </cell>
          <cell r="K428">
            <v>0</v>
          </cell>
          <cell r="L428">
            <v>0</v>
          </cell>
          <cell r="M428" t="str">
            <v>3513/QĐ-UBND ngày 30/10/2016</v>
          </cell>
          <cell r="N428">
            <v>6100</v>
          </cell>
          <cell r="O428">
            <v>0</v>
          </cell>
          <cell r="P428">
            <v>6100</v>
          </cell>
          <cell r="Q428">
            <v>500</v>
          </cell>
          <cell r="R428">
            <v>0</v>
          </cell>
          <cell r="S428">
            <v>500</v>
          </cell>
          <cell r="T428">
            <v>5490</v>
          </cell>
          <cell r="U428">
            <v>4990</v>
          </cell>
          <cell r="V428">
            <v>2495</v>
          </cell>
          <cell r="W428">
            <v>2495</v>
          </cell>
          <cell r="X428">
            <v>50</v>
          </cell>
          <cell r="Y428">
            <v>0</v>
          </cell>
          <cell r="Z428">
            <v>2495</v>
          </cell>
          <cell r="AA428">
            <v>2995</v>
          </cell>
          <cell r="AB428">
            <v>2495</v>
          </cell>
          <cell r="AC428">
            <v>2995</v>
          </cell>
          <cell r="AD428">
            <v>5490</v>
          </cell>
          <cell r="AE428">
            <v>2495</v>
          </cell>
          <cell r="AF428">
            <v>2495</v>
          </cell>
          <cell r="AG428">
            <v>100</v>
          </cell>
          <cell r="AH428">
            <v>0</v>
          </cell>
          <cell r="AI428">
            <v>2495</v>
          </cell>
          <cell r="AJ428">
            <v>5490</v>
          </cell>
          <cell r="AK428">
            <v>5490</v>
          </cell>
          <cell r="AL428">
            <v>5490</v>
          </cell>
          <cell r="AM428">
            <v>0</v>
          </cell>
          <cell r="AN428">
            <v>0</v>
          </cell>
          <cell r="AO428">
            <v>0.5</v>
          </cell>
          <cell r="AQ428" t="str">
            <v>Quảng Hòa</v>
          </cell>
          <cell r="AR428" t="str">
            <v>GT</v>
          </cell>
          <cell r="AS428">
            <v>0</v>
          </cell>
          <cell r="AT428" t="str">
            <v>NTM</v>
          </cell>
          <cell r="AU428" t="str">
            <v>UBND thị xã Ba Đồn</v>
          </cell>
        </row>
        <row r="429">
          <cell r="B429" t="str">
            <v>Đường Hà Thiệp - Bảo Ninh xã Võ Ninh, huyện Quảng Ninh (NS tỉnh hỗ trợ phần chi phí xây lắp 8.873 triệu đồng)</v>
          </cell>
          <cell r="C429">
            <v>0</v>
          </cell>
          <cell r="D429">
            <v>0</v>
          </cell>
          <cell r="E429">
            <v>0</v>
          </cell>
          <cell r="F429">
            <v>0</v>
          </cell>
          <cell r="G429" t="str">
            <v>Quảng Ninh</v>
          </cell>
          <cell r="H429">
            <v>2017</v>
          </cell>
          <cell r="I429">
            <v>0</v>
          </cell>
          <cell r="J429">
            <v>2019</v>
          </cell>
          <cell r="K429">
            <v>0</v>
          </cell>
          <cell r="L429">
            <v>0</v>
          </cell>
          <cell r="M429" t="str">
            <v>2884/QĐ-UBND ngày 28/9/2016</v>
          </cell>
          <cell r="N429">
            <v>12178</v>
          </cell>
          <cell r="O429">
            <v>0</v>
          </cell>
          <cell r="P429">
            <v>8873</v>
          </cell>
          <cell r="Q429">
            <v>1000</v>
          </cell>
          <cell r="R429">
            <v>0</v>
          </cell>
          <cell r="S429">
            <v>1000</v>
          </cell>
          <cell r="T429">
            <v>7986</v>
          </cell>
          <cell r="U429">
            <v>6986</v>
          </cell>
          <cell r="V429">
            <v>3493</v>
          </cell>
          <cell r="W429">
            <v>3493</v>
          </cell>
          <cell r="X429">
            <v>50</v>
          </cell>
          <cell r="Y429">
            <v>0</v>
          </cell>
          <cell r="Z429">
            <v>3493</v>
          </cell>
          <cell r="AA429">
            <v>4493</v>
          </cell>
          <cell r="AB429">
            <v>3493</v>
          </cell>
          <cell r="AC429">
            <v>4493</v>
          </cell>
          <cell r="AD429">
            <v>7986</v>
          </cell>
          <cell r="AE429">
            <v>3493</v>
          </cell>
          <cell r="AF429">
            <v>3493</v>
          </cell>
          <cell r="AG429">
            <v>100</v>
          </cell>
          <cell r="AH429">
            <v>-1117</v>
          </cell>
          <cell r="AI429">
            <v>2376</v>
          </cell>
          <cell r="AJ429">
            <v>6869</v>
          </cell>
          <cell r="AK429">
            <v>6869</v>
          </cell>
          <cell r="AL429">
            <v>7986</v>
          </cell>
          <cell r="AM429">
            <v>0</v>
          </cell>
          <cell r="AN429">
            <v>0</v>
          </cell>
          <cell r="AO429">
            <v>0.5</v>
          </cell>
          <cell r="AQ429" t="str">
            <v>Võ Ninh</v>
          </cell>
          <cell r="AR429" t="str">
            <v>GT</v>
          </cell>
          <cell r="AS429">
            <v>0</v>
          </cell>
          <cell r="AT429" t="str">
            <v>NTM</v>
          </cell>
          <cell r="AU429" t="str">
            <v>UBND huyện Quảng Ninh</v>
          </cell>
        </row>
        <row r="430">
          <cell r="B430" t="str">
            <v>Kè chống sạt lở Khe Cát thôn Cừa Thôn và thôn Tân Hải xã Hải Ninh (GĐ 1)</v>
          </cell>
          <cell r="C430">
            <v>0</v>
          </cell>
          <cell r="D430">
            <v>0</v>
          </cell>
          <cell r="E430">
            <v>0</v>
          </cell>
          <cell r="F430">
            <v>0</v>
          </cell>
          <cell r="G430" t="str">
            <v>Quảng Ninh</v>
          </cell>
          <cell r="H430">
            <v>2017</v>
          </cell>
          <cell r="I430">
            <v>0</v>
          </cell>
          <cell r="J430">
            <v>2019</v>
          </cell>
          <cell r="K430">
            <v>0</v>
          </cell>
          <cell r="L430">
            <v>0</v>
          </cell>
          <cell r="M430" t="str">
            <v>3806/QĐ-UBND ngày 30/11/2016</v>
          </cell>
          <cell r="N430">
            <v>8920</v>
          </cell>
          <cell r="O430">
            <v>0</v>
          </cell>
          <cell r="P430">
            <v>8920</v>
          </cell>
          <cell r="Q430">
            <v>1000</v>
          </cell>
          <cell r="R430">
            <v>0</v>
          </cell>
          <cell r="S430">
            <v>1000</v>
          </cell>
          <cell r="T430">
            <v>8028</v>
          </cell>
          <cell r="U430">
            <v>7028</v>
          </cell>
          <cell r="V430">
            <v>3514</v>
          </cell>
          <cell r="W430">
            <v>3514</v>
          </cell>
          <cell r="X430">
            <v>50</v>
          </cell>
          <cell r="Y430">
            <v>0</v>
          </cell>
          <cell r="Z430">
            <v>3514</v>
          </cell>
          <cell r="AA430">
            <v>4514</v>
          </cell>
          <cell r="AB430">
            <v>3514</v>
          </cell>
          <cell r="AC430">
            <v>4514</v>
          </cell>
          <cell r="AD430">
            <v>8028</v>
          </cell>
          <cell r="AE430">
            <v>3514</v>
          </cell>
          <cell r="AF430">
            <v>3514</v>
          </cell>
          <cell r="AG430">
            <v>100</v>
          </cell>
          <cell r="AH430">
            <v>0</v>
          </cell>
          <cell r="AI430">
            <v>3514</v>
          </cell>
          <cell r="AJ430">
            <v>8028</v>
          </cell>
          <cell r="AK430">
            <v>8028</v>
          </cell>
          <cell r="AL430">
            <v>8028</v>
          </cell>
          <cell r="AM430">
            <v>0</v>
          </cell>
          <cell r="AN430">
            <v>0</v>
          </cell>
          <cell r="AO430">
            <v>0.5</v>
          </cell>
          <cell r="AQ430" t="str">
            <v>Hải Ninh</v>
          </cell>
          <cell r="AR430" t="str">
            <v>NN-TL</v>
          </cell>
          <cell r="AS430" t="str">
            <v>bãi ngang</v>
          </cell>
          <cell r="AT430" t="str">
            <v>NTM</v>
          </cell>
          <cell r="AU430" t="str">
            <v>UBND xã Hải Ninh</v>
          </cell>
        </row>
        <row r="431">
          <cell r="B431" t="str">
            <v>Đường ngập lụt cứu hộ, cứu nạn từ Ba Trại đi xã Liên Trạch, huyện Bố Trạch</v>
          </cell>
          <cell r="C431">
            <v>0</v>
          </cell>
          <cell r="D431">
            <v>0</v>
          </cell>
          <cell r="E431">
            <v>0</v>
          </cell>
          <cell r="F431">
            <v>0</v>
          </cell>
          <cell r="G431" t="str">
            <v>Bố Trạch</v>
          </cell>
          <cell r="H431">
            <v>2017</v>
          </cell>
          <cell r="I431">
            <v>0</v>
          </cell>
          <cell r="J431">
            <v>2019</v>
          </cell>
          <cell r="K431">
            <v>0</v>
          </cell>
          <cell r="L431">
            <v>0</v>
          </cell>
          <cell r="M431" t="str">
            <v>3486/QĐ-UBND ngày 28/10/2016</v>
          </cell>
          <cell r="N431">
            <v>14914</v>
          </cell>
          <cell r="O431">
            <v>0</v>
          </cell>
          <cell r="P431">
            <v>11380</v>
          </cell>
          <cell r="Q431">
            <v>1000</v>
          </cell>
          <cell r="R431">
            <v>0</v>
          </cell>
          <cell r="S431">
            <v>1000</v>
          </cell>
          <cell r="T431">
            <v>10242</v>
          </cell>
          <cell r="U431">
            <v>9242</v>
          </cell>
          <cell r="V431">
            <v>4621</v>
          </cell>
          <cell r="W431">
            <v>4621</v>
          </cell>
          <cell r="X431">
            <v>50</v>
          </cell>
          <cell r="Y431">
            <v>5079</v>
          </cell>
          <cell r="Z431">
            <v>9700</v>
          </cell>
          <cell r="AA431">
            <v>10700</v>
          </cell>
          <cell r="AB431">
            <v>9700</v>
          </cell>
          <cell r="AC431">
            <v>10700</v>
          </cell>
          <cell r="AD431">
            <v>10242</v>
          </cell>
          <cell r="AE431">
            <v>-458</v>
          </cell>
          <cell r="AF431">
            <v>0</v>
          </cell>
          <cell r="AG431">
            <v>0</v>
          </cell>
          <cell r="AH431">
            <v>0</v>
          </cell>
          <cell r="AI431">
            <v>0</v>
          </cell>
          <cell r="AJ431">
            <v>0</v>
          </cell>
          <cell r="AK431">
            <v>0</v>
          </cell>
          <cell r="AL431">
            <v>0</v>
          </cell>
          <cell r="AM431">
            <v>0</v>
          </cell>
          <cell r="AN431" t="str">
            <v>Năm 2018 đã điều chỉnh bổ sung vốn cho dự án từ Cầu bê tông xã Nam Trạch</v>
          </cell>
          <cell r="AP431" t="str">
            <v>Bố trí 1 ,5 tỷ vốn vượt thu</v>
          </cell>
          <cell r="AQ431" t="str">
            <v>Liên Trạch</v>
          </cell>
          <cell r="AR431" t="str">
            <v>GT</v>
          </cell>
          <cell r="AS431" t="str">
            <v>xã 135</v>
          </cell>
          <cell r="AT431" t="str">
            <v>NTM</v>
          </cell>
        </row>
        <row r="432">
          <cell r="B432" t="str">
            <v>Hạ tầng và đường vào khu di tích lịch sử Hang Lèn Hà, xã Thanh Hóa, huyện Tuyên Hóa</v>
          </cell>
          <cell r="C432">
            <v>0</v>
          </cell>
          <cell r="D432">
            <v>0</v>
          </cell>
          <cell r="E432">
            <v>0</v>
          </cell>
          <cell r="F432">
            <v>0</v>
          </cell>
          <cell r="G432" t="str">
            <v>Tuyên Hóa</v>
          </cell>
          <cell r="H432">
            <v>2017</v>
          </cell>
          <cell r="I432">
            <v>0</v>
          </cell>
          <cell r="J432">
            <v>2019</v>
          </cell>
          <cell r="K432">
            <v>0</v>
          </cell>
          <cell r="L432">
            <v>0</v>
          </cell>
          <cell r="M432" t="str">
            <v>3392/QĐ-UBND ngày 26/9/2017</v>
          </cell>
          <cell r="N432">
            <v>10000</v>
          </cell>
          <cell r="O432">
            <v>0</v>
          </cell>
          <cell r="P432">
            <v>3500</v>
          </cell>
          <cell r="Q432">
            <v>3500</v>
          </cell>
          <cell r="R432">
            <v>0</v>
          </cell>
          <cell r="S432">
            <v>0</v>
          </cell>
          <cell r="T432">
            <v>3500</v>
          </cell>
          <cell r="U432">
            <v>3500</v>
          </cell>
          <cell r="V432">
            <v>1750</v>
          </cell>
          <cell r="W432">
            <v>1750</v>
          </cell>
          <cell r="X432">
            <v>50</v>
          </cell>
          <cell r="Y432">
            <v>1750</v>
          </cell>
          <cell r="Z432">
            <v>3500</v>
          </cell>
          <cell r="AA432">
            <v>7000</v>
          </cell>
          <cell r="AB432">
            <v>3500</v>
          </cell>
          <cell r="AC432">
            <v>3500</v>
          </cell>
          <cell r="AD432">
            <v>3500</v>
          </cell>
          <cell r="AE432">
            <v>0</v>
          </cell>
          <cell r="AF432">
            <v>0</v>
          </cell>
          <cell r="AG432">
            <v>0</v>
          </cell>
          <cell r="AH432">
            <v>0</v>
          </cell>
          <cell r="AI432">
            <v>0</v>
          </cell>
          <cell r="AJ432">
            <v>0</v>
          </cell>
          <cell r="AK432">
            <v>0</v>
          </cell>
          <cell r="AL432">
            <v>0</v>
          </cell>
          <cell r="AM432">
            <v>0</v>
          </cell>
          <cell r="AN432" t="str">
            <v>Cập nhật QĐ dự án</v>
          </cell>
          <cell r="AO432">
            <v>0.5</v>
          </cell>
          <cell r="AQ432" t="str">
            <v>Thanh Hóa</v>
          </cell>
          <cell r="AR432">
            <v>0</v>
          </cell>
          <cell r="AS432" t="str">
            <v>xã 135</v>
          </cell>
          <cell r="AT432" t="str">
            <v>NTM</v>
          </cell>
        </row>
        <row r="433">
          <cell r="B433" t="str">
            <v xml:space="preserve">Đối ứng cho Dự án Cấp điện nông thôn từ lưới điện Quốc gia tỉnh Quảng Bình </v>
          </cell>
          <cell r="C433">
            <v>0</v>
          </cell>
          <cell r="D433">
            <v>0</v>
          </cell>
          <cell r="E433" t="str">
            <v>CN-Điện</v>
          </cell>
          <cell r="F433" t="str">
            <v>4Chuyển tiếp</v>
          </cell>
          <cell r="G433" t="str">
            <v>Quảng Bình</v>
          </cell>
          <cell r="H433">
            <v>2015</v>
          </cell>
          <cell r="I433">
            <v>2015</v>
          </cell>
          <cell r="J433">
            <v>2020</v>
          </cell>
          <cell r="K433" t="str">
            <v>chưa</v>
          </cell>
          <cell r="L433">
            <v>0</v>
          </cell>
          <cell r="M433" t="str">
            <v>2908/QĐ-UBND ngày 16/10/2014; 3494/QĐ-UBND ngày 04/12/2015</v>
          </cell>
          <cell r="N433">
            <v>139630</v>
          </cell>
          <cell r="O433">
            <v>0</v>
          </cell>
          <cell r="P433">
            <v>17000</v>
          </cell>
          <cell r="Q433">
            <v>32454</v>
          </cell>
          <cell r="R433">
            <v>0</v>
          </cell>
          <cell r="S433">
            <v>12454</v>
          </cell>
          <cell r="T433">
            <v>7519</v>
          </cell>
          <cell r="U433">
            <v>2846</v>
          </cell>
          <cell r="V433">
            <v>1423</v>
          </cell>
          <cell r="W433">
            <v>1423</v>
          </cell>
          <cell r="X433">
            <v>50</v>
          </cell>
          <cell r="Y433">
            <v>0</v>
          </cell>
          <cell r="Z433">
            <v>1423</v>
          </cell>
          <cell r="AA433">
            <v>33877</v>
          </cell>
          <cell r="AB433">
            <v>1423</v>
          </cell>
          <cell r="AC433">
            <v>13877</v>
          </cell>
          <cell r="AD433">
            <v>7519</v>
          </cell>
          <cell r="AE433">
            <v>1423</v>
          </cell>
          <cell r="AF433">
            <v>1423</v>
          </cell>
          <cell r="AG433">
            <v>100</v>
          </cell>
          <cell r="AH433">
            <v>0</v>
          </cell>
          <cell r="AI433">
            <v>1423</v>
          </cell>
          <cell r="AJ433">
            <v>35300</v>
          </cell>
          <cell r="AK433">
            <v>15300</v>
          </cell>
          <cell r="AL433">
            <v>7519</v>
          </cell>
          <cell r="AM433">
            <v>0</v>
          </cell>
          <cell r="AN433">
            <v>0</v>
          </cell>
          <cell r="AO433">
            <v>0.5</v>
          </cell>
          <cell r="AQ433" t="str">
            <v>Toàn Tỉnh</v>
          </cell>
          <cell r="AR433" t="str">
            <v>Khác</v>
          </cell>
          <cell r="AS433">
            <v>0</v>
          </cell>
          <cell r="AT433">
            <v>0</v>
          </cell>
          <cell r="AU433" t="str">
            <v>Sở Công thương</v>
          </cell>
        </row>
        <row r="434">
          <cell r="B434" t="str">
            <v xml:space="preserve">Kè cửa sông biển Nhật Lệ </v>
          </cell>
          <cell r="C434">
            <v>0</v>
          </cell>
          <cell r="D434">
            <v>0</v>
          </cell>
          <cell r="E434" t="str">
            <v>NN-TL</v>
          </cell>
          <cell r="F434" t="str">
            <v>4Chuyển tiếp</v>
          </cell>
          <cell r="G434" t="str">
            <v>Đồng Hới</v>
          </cell>
          <cell r="H434">
            <v>2014</v>
          </cell>
          <cell r="I434">
            <v>2014</v>
          </cell>
          <cell r="J434">
            <v>2020</v>
          </cell>
          <cell r="K434" t="str">
            <v>chưa</v>
          </cell>
          <cell r="L434">
            <v>0</v>
          </cell>
          <cell r="M434" t="str">
            <v>270/QĐ-CT ngày 31/01/2013; 1701/QĐ-UBND ngày 30/6/2014; 2274/QĐ-UBND ngày 11/7/2018</v>
          </cell>
          <cell r="N434">
            <v>62512</v>
          </cell>
          <cell r="O434">
            <v>0</v>
          </cell>
          <cell r="P434">
            <v>62512</v>
          </cell>
          <cell r="Q434">
            <v>31687</v>
          </cell>
          <cell r="R434">
            <v>0</v>
          </cell>
          <cell r="S434">
            <v>31687</v>
          </cell>
          <cell r="T434">
            <v>16500</v>
          </cell>
          <cell r="U434">
            <v>14850</v>
          </cell>
          <cell r="V434">
            <v>7250</v>
          </cell>
          <cell r="W434">
            <v>7250</v>
          </cell>
          <cell r="X434">
            <v>50</v>
          </cell>
          <cell r="Y434">
            <v>0</v>
          </cell>
          <cell r="Z434">
            <v>7250</v>
          </cell>
          <cell r="AA434">
            <v>38937</v>
          </cell>
          <cell r="AB434">
            <v>7250</v>
          </cell>
          <cell r="AC434">
            <v>38937</v>
          </cell>
          <cell r="AD434">
            <v>16500</v>
          </cell>
          <cell r="AE434">
            <v>7600</v>
          </cell>
          <cell r="AF434">
            <v>3800</v>
          </cell>
          <cell r="AG434">
            <v>50</v>
          </cell>
          <cell r="AH434">
            <v>0</v>
          </cell>
          <cell r="AI434">
            <v>3800</v>
          </cell>
          <cell r="AJ434">
            <v>42737</v>
          </cell>
          <cell r="AK434">
            <v>42737</v>
          </cell>
          <cell r="AL434">
            <v>16500</v>
          </cell>
          <cell r="AM434">
            <v>3800</v>
          </cell>
          <cell r="AN434" t="str">
            <v>Đang bổ sung KH trung hạn</v>
          </cell>
          <cell r="AO434">
            <v>0.48821548821548821</v>
          </cell>
          <cell r="AQ434" t="str">
            <v>Bảo Ninh</v>
          </cell>
          <cell r="AR434" t="str">
            <v>NN-TL</v>
          </cell>
          <cell r="AS434">
            <v>0</v>
          </cell>
          <cell r="AT434">
            <v>0</v>
          </cell>
          <cell r="AU434" t="str">
            <v>Sở Nông nghiệp và PTNT</v>
          </cell>
        </row>
        <row r="435">
          <cell r="B435" t="str">
            <v>Hỗ trợ GPMB xây dựng Trụ sở BCH Bộ đội biên phòng tỉnh</v>
          </cell>
          <cell r="C435">
            <v>0</v>
          </cell>
          <cell r="D435">
            <v>0</v>
          </cell>
          <cell r="E435">
            <v>0</v>
          </cell>
          <cell r="F435">
            <v>0</v>
          </cell>
          <cell r="G435" t="str">
            <v>Đồng Hới</v>
          </cell>
          <cell r="H435">
            <v>2016</v>
          </cell>
          <cell r="I435">
            <v>0</v>
          </cell>
          <cell r="J435">
            <v>2020</v>
          </cell>
          <cell r="K435">
            <v>0</v>
          </cell>
          <cell r="L435">
            <v>0</v>
          </cell>
          <cell r="M435">
            <v>0</v>
          </cell>
          <cell r="N435">
            <v>5305</v>
          </cell>
          <cell r="O435">
            <v>0</v>
          </cell>
          <cell r="P435">
            <v>5305</v>
          </cell>
          <cell r="Q435">
            <v>2000</v>
          </cell>
          <cell r="R435">
            <v>0</v>
          </cell>
          <cell r="S435">
            <v>2000</v>
          </cell>
          <cell r="T435">
            <v>4775</v>
          </cell>
          <cell r="U435">
            <v>2775</v>
          </cell>
          <cell r="V435">
            <v>2775</v>
          </cell>
          <cell r="W435">
            <v>1387.5</v>
          </cell>
          <cell r="X435">
            <v>50</v>
          </cell>
          <cell r="Y435">
            <v>0</v>
          </cell>
          <cell r="Z435">
            <v>2775</v>
          </cell>
          <cell r="AA435">
            <v>4775</v>
          </cell>
          <cell r="AB435">
            <v>2775</v>
          </cell>
          <cell r="AC435">
            <v>4775</v>
          </cell>
          <cell r="AD435">
            <v>4775</v>
          </cell>
          <cell r="AE435">
            <v>0</v>
          </cell>
          <cell r="AF435">
            <v>0</v>
          </cell>
          <cell r="AG435">
            <v>0</v>
          </cell>
          <cell r="AH435">
            <v>0</v>
          </cell>
          <cell r="AI435">
            <v>0</v>
          </cell>
          <cell r="AJ435">
            <v>0</v>
          </cell>
          <cell r="AK435">
            <v>0</v>
          </cell>
          <cell r="AL435">
            <v>0</v>
          </cell>
          <cell r="AM435">
            <v>0</v>
          </cell>
          <cell r="AN435" t="str">
            <v>GPMB bố trí hết</v>
          </cell>
          <cell r="AQ435" t="str">
            <v>Đồng Phú</v>
          </cell>
          <cell r="AR435" t="str">
            <v>Khác</v>
          </cell>
          <cell r="AS435">
            <v>0</v>
          </cell>
          <cell r="AT435">
            <v>0</v>
          </cell>
        </row>
        <row r="436">
          <cell r="B436" t="str">
            <v>Các dự án bổ sung vốn trung hạn</v>
          </cell>
          <cell r="C436">
            <v>0</v>
          </cell>
          <cell r="D436">
            <v>0</v>
          </cell>
          <cell r="E436">
            <v>0</v>
          </cell>
          <cell r="F436">
            <v>0</v>
          </cell>
          <cell r="G436">
            <v>0</v>
          </cell>
          <cell r="H436">
            <v>0</v>
          </cell>
          <cell r="I436">
            <v>0</v>
          </cell>
          <cell r="J436">
            <v>0</v>
          </cell>
          <cell r="K436">
            <v>0</v>
          </cell>
          <cell r="L436">
            <v>0</v>
          </cell>
          <cell r="M436">
            <v>0</v>
          </cell>
          <cell r="N436">
            <v>68196</v>
          </cell>
          <cell r="O436">
            <v>0</v>
          </cell>
          <cell r="P436">
            <v>25303</v>
          </cell>
          <cell r="Q436">
            <v>10500</v>
          </cell>
          <cell r="R436">
            <v>0</v>
          </cell>
          <cell r="S436">
            <v>4500</v>
          </cell>
          <cell r="T436">
            <v>23998</v>
          </cell>
          <cell r="U436">
            <v>19498</v>
          </cell>
          <cell r="V436">
            <v>5100</v>
          </cell>
          <cell r="W436">
            <v>5100</v>
          </cell>
          <cell r="X436">
            <v>0</v>
          </cell>
          <cell r="Y436">
            <v>3600</v>
          </cell>
          <cell r="Z436">
            <v>8700</v>
          </cell>
          <cell r="AA436">
            <v>19200</v>
          </cell>
          <cell r="AB436">
            <v>8700</v>
          </cell>
          <cell r="AC436">
            <v>13200</v>
          </cell>
          <cell r="AD436">
            <v>23998</v>
          </cell>
          <cell r="AE436">
            <v>10798</v>
          </cell>
          <cell r="AF436">
            <v>0</v>
          </cell>
          <cell r="AG436">
            <v>0</v>
          </cell>
          <cell r="AH436">
            <v>0</v>
          </cell>
          <cell r="AI436">
            <v>0</v>
          </cell>
          <cell r="AJ436">
            <v>0</v>
          </cell>
          <cell r="AK436">
            <v>0</v>
          </cell>
          <cell r="AL436">
            <v>0</v>
          </cell>
          <cell r="AM436">
            <v>0</v>
          </cell>
          <cell r="AN436">
            <v>0</v>
          </cell>
          <cell r="AQ436">
            <v>0</v>
          </cell>
          <cell r="AR436">
            <v>0</v>
          </cell>
          <cell r="AS436">
            <v>0</v>
          </cell>
          <cell r="AT436">
            <v>0</v>
          </cell>
        </row>
        <row r="437">
          <cell r="B437" t="str">
            <v>Mở rộng, cải tạo trụ sở làm việc Sở Tư pháp</v>
          </cell>
          <cell r="C437">
            <v>0</v>
          </cell>
          <cell r="D437">
            <v>0</v>
          </cell>
          <cell r="E437">
            <v>0</v>
          </cell>
          <cell r="F437">
            <v>0</v>
          </cell>
          <cell r="G437" t="str">
            <v>Đồng Hới</v>
          </cell>
          <cell r="H437">
            <v>2018</v>
          </cell>
          <cell r="I437">
            <v>0</v>
          </cell>
          <cell r="J437">
            <v>2020</v>
          </cell>
          <cell r="K437">
            <v>0</v>
          </cell>
          <cell r="L437">
            <v>0</v>
          </cell>
          <cell r="M437" t="str">
            <v>3857/QĐ-UBND ngày 30/10/2017; 2855/QĐ-UBND ngày 28/6/2018</v>
          </cell>
          <cell r="N437">
            <v>6600</v>
          </cell>
          <cell r="O437">
            <v>0</v>
          </cell>
          <cell r="P437">
            <v>6600</v>
          </cell>
          <cell r="Q437">
            <v>0</v>
          </cell>
          <cell r="R437">
            <v>0</v>
          </cell>
          <cell r="S437">
            <v>0</v>
          </cell>
          <cell r="T437">
            <v>6600</v>
          </cell>
          <cell r="U437">
            <v>6600</v>
          </cell>
          <cell r="V437">
            <v>1850</v>
          </cell>
          <cell r="W437">
            <v>1850</v>
          </cell>
          <cell r="X437">
            <v>50</v>
          </cell>
          <cell r="Y437">
            <v>1850</v>
          </cell>
          <cell r="Z437">
            <v>3700</v>
          </cell>
          <cell r="AA437">
            <v>3700</v>
          </cell>
          <cell r="AB437">
            <v>3700</v>
          </cell>
          <cell r="AC437">
            <v>3700</v>
          </cell>
          <cell r="AD437">
            <v>6600</v>
          </cell>
          <cell r="AE437">
            <v>2900</v>
          </cell>
          <cell r="AF437">
            <v>1450</v>
          </cell>
          <cell r="AG437">
            <v>50</v>
          </cell>
          <cell r="AH437">
            <v>0</v>
          </cell>
          <cell r="AI437">
            <v>1450</v>
          </cell>
          <cell r="AJ437">
            <v>5150</v>
          </cell>
          <cell r="AK437">
            <v>5150</v>
          </cell>
          <cell r="AL437">
            <v>6600</v>
          </cell>
          <cell r="AM437">
            <v>1450</v>
          </cell>
          <cell r="AN437" t="str">
            <v>Điều chỉnh tăng TMĐT 2,9 tỷ</v>
          </cell>
          <cell r="AQ437" t="str">
            <v>Nam Lý</v>
          </cell>
          <cell r="AR437" t="str">
            <v>Khác</v>
          </cell>
          <cell r="AS437">
            <v>0</v>
          </cell>
          <cell r="AT437">
            <v>0</v>
          </cell>
          <cell r="AU437" t="str">
            <v>Sở Tư pháp</v>
          </cell>
        </row>
        <row r="438">
          <cell r="B438" t="str">
            <v>Dự án XD mới kho chứa hàng cứu trợ kết hợp Hội trường của UBMTTQ Việt Nam tỉnh Quảng Bình</v>
          </cell>
          <cell r="G438" t="str">
            <v>Đồng Hới</v>
          </cell>
          <cell r="H438">
            <v>2018</v>
          </cell>
          <cell r="I438">
            <v>0</v>
          </cell>
          <cell r="J438">
            <v>2020</v>
          </cell>
          <cell r="M438" t="str">
            <v>2636/QĐ-UBND ngày 25/7/2017</v>
          </cell>
          <cell r="N438">
            <v>7657</v>
          </cell>
          <cell r="O438">
            <v>0</v>
          </cell>
          <cell r="P438">
            <v>5657</v>
          </cell>
          <cell r="Q438">
            <v>0</v>
          </cell>
          <cell r="R438">
            <v>0</v>
          </cell>
          <cell r="S438">
            <v>0</v>
          </cell>
          <cell r="T438">
            <v>5657</v>
          </cell>
          <cell r="U438">
            <v>5657</v>
          </cell>
          <cell r="V438">
            <v>1750</v>
          </cell>
          <cell r="W438">
            <v>1750</v>
          </cell>
          <cell r="X438">
            <v>50</v>
          </cell>
          <cell r="Y438">
            <v>1750</v>
          </cell>
          <cell r="Z438">
            <v>3500</v>
          </cell>
          <cell r="AA438">
            <v>3500</v>
          </cell>
          <cell r="AB438">
            <v>3500</v>
          </cell>
          <cell r="AC438">
            <v>3500</v>
          </cell>
          <cell r="AD438">
            <v>5657</v>
          </cell>
          <cell r="AE438">
            <v>2157</v>
          </cell>
          <cell r="AF438">
            <v>2157</v>
          </cell>
          <cell r="AG438">
            <v>100</v>
          </cell>
          <cell r="AH438">
            <v>0</v>
          </cell>
          <cell r="AI438">
            <v>2157</v>
          </cell>
          <cell r="AJ438">
            <v>5657</v>
          </cell>
          <cell r="AK438">
            <v>5657</v>
          </cell>
          <cell r="AL438">
            <v>5657</v>
          </cell>
          <cell r="AM438">
            <v>0</v>
          </cell>
          <cell r="AN438" t="str">
            <v xml:space="preserve"> Điều chỉnh tăng TMĐT 2,157 tỷ (TT. HDDND tỉnh đồng ý tại VB số 147/HĐND-VP ngày 30/10/2018)</v>
          </cell>
          <cell r="AQ438" t="str">
            <v>Hải Đình</v>
          </cell>
          <cell r="AR438" t="str">
            <v>Khác</v>
          </cell>
          <cell r="AS438">
            <v>0</v>
          </cell>
          <cell r="AT438">
            <v>0</v>
          </cell>
          <cell r="AU438" t="str">
            <v>Ủy ban MTTQVN tỉnh</v>
          </cell>
        </row>
        <row r="439">
          <cell r="B439" t="str">
            <v>Xây dựng mới Làng Thanh niên Lập nghiệp Quảng Châu</v>
          </cell>
          <cell r="C439">
            <v>0</v>
          </cell>
          <cell r="D439">
            <v>0</v>
          </cell>
          <cell r="E439" t="str">
            <v>QLNN</v>
          </cell>
          <cell r="F439" t="str">
            <v>4Chuyển tiếp</v>
          </cell>
          <cell r="G439" t="str">
            <v>Quảng Trạch</v>
          </cell>
          <cell r="H439">
            <v>2015</v>
          </cell>
          <cell r="I439">
            <v>2015</v>
          </cell>
          <cell r="J439">
            <v>2020</v>
          </cell>
          <cell r="K439" t="str">
            <v>chưa</v>
          </cell>
          <cell r="L439">
            <v>0</v>
          </cell>
          <cell r="M439" t="str">
            <v>651-QĐ/TWĐTN</v>
          </cell>
          <cell r="N439">
            <v>53939</v>
          </cell>
          <cell r="O439">
            <v>0</v>
          </cell>
          <cell r="P439">
            <v>13046</v>
          </cell>
          <cell r="Q439">
            <v>10500</v>
          </cell>
          <cell r="R439">
            <v>0</v>
          </cell>
          <cell r="S439">
            <v>4500</v>
          </cell>
          <cell r="T439">
            <v>11741</v>
          </cell>
          <cell r="U439">
            <v>7241</v>
          </cell>
          <cell r="V439">
            <v>1500</v>
          </cell>
          <cell r="W439">
            <v>1500</v>
          </cell>
          <cell r="X439">
            <v>100</v>
          </cell>
          <cell r="Y439">
            <v>0</v>
          </cell>
          <cell r="Z439">
            <v>1500</v>
          </cell>
          <cell r="AA439">
            <v>12000</v>
          </cell>
          <cell r="AB439">
            <v>1500</v>
          </cell>
          <cell r="AC439">
            <v>6000</v>
          </cell>
          <cell r="AD439">
            <v>11741</v>
          </cell>
          <cell r="AE439">
            <v>5741</v>
          </cell>
          <cell r="AF439">
            <v>3523</v>
          </cell>
          <cell r="AG439">
            <v>61.36561574638565</v>
          </cell>
          <cell r="AH439">
            <v>0</v>
          </cell>
          <cell r="AI439">
            <v>3523</v>
          </cell>
          <cell r="AJ439">
            <v>15523</v>
          </cell>
          <cell r="AK439">
            <v>9523</v>
          </cell>
          <cell r="AL439">
            <v>11741</v>
          </cell>
          <cell r="AM439">
            <v>2218</v>
          </cell>
          <cell r="AN439" t="str">
            <v>Đề xuất bổ sung 7,046 tỷ đồng so với kế hoạch trung hạn đã thông qua</v>
          </cell>
          <cell r="AQ439" t="str">
            <v>Quảng Châu</v>
          </cell>
          <cell r="AR439" t="str">
            <v>Khác</v>
          </cell>
          <cell r="AS439" t="str">
            <v>xã 135</v>
          </cell>
          <cell r="AT439">
            <v>0</v>
          </cell>
          <cell r="AU439" t="str">
            <v>Tỉnh đoàn Quảng Bình</v>
          </cell>
        </row>
        <row r="440">
          <cell r="B440" t="str">
            <v>CÁC DỰ ÁN KHỞI CÔNG MỚI</v>
          </cell>
          <cell r="C440">
            <v>0</v>
          </cell>
          <cell r="D440">
            <v>0</v>
          </cell>
          <cell r="E440">
            <v>0</v>
          </cell>
          <cell r="F440">
            <v>0</v>
          </cell>
          <cell r="G440">
            <v>0</v>
          </cell>
          <cell r="H440">
            <v>0</v>
          </cell>
          <cell r="I440">
            <v>0</v>
          </cell>
          <cell r="J440">
            <v>0</v>
          </cell>
          <cell r="K440">
            <v>0</v>
          </cell>
          <cell r="L440">
            <v>0</v>
          </cell>
          <cell r="M440">
            <v>0</v>
          </cell>
          <cell r="N440">
            <v>140865</v>
          </cell>
          <cell r="O440">
            <v>0</v>
          </cell>
          <cell r="P440">
            <v>117785</v>
          </cell>
          <cell r="Q440">
            <v>3570</v>
          </cell>
          <cell r="R440">
            <v>0</v>
          </cell>
          <cell r="S440">
            <v>360</v>
          </cell>
          <cell r="T440">
            <v>111753.5</v>
          </cell>
          <cell r="U440">
            <v>111674.5</v>
          </cell>
          <cell r="V440">
            <v>37387</v>
          </cell>
          <cell r="W440">
            <v>37386.550000000003</v>
          </cell>
          <cell r="X440">
            <v>0</v>
          </cell>
          <cell r="Y440">
            <v>31515</v>
          </cell>
          <cell r="Z440">
            <v>68902</v>
          </cell>
          <cell r="AA440">
            <v>72472</v>
          </cell>
          <cell r="AB440">
            <v>68902</v>
          </cell>
          <cell r="AC440">
            <v>69262</v>
          </cell>
          <cell r="AD440">
            <v>111753.5</v>
          </cell>
          <cell r="AE440">
            <v>42592.5</v>
          </cell>
          <cell r="AF440">
            <v>0</v>
          </cell>
          <cell r="AG440">
            <v>0</v>
          </cell>
          <cell r="AH440">
            <v>0</v>
          </cell>
          <cell r="AI440">
            <v>0</v>
          </cell>
          <cell r="AJ440">
            <v>0</v>
          </cell>
          <cell r="AK440">
            <v>0</v>
          </cell>
          <cell r="AL440">
            <v>0</v>
          </cell>
          <cell r="AM440">
            <v>0</v>
          </cell>
          <cell r="AN440">
            <v>0</v>
          </cell>
          <cell r="AQ440">
            <v>0</v>
          </cell>
          <cell r="AR440">
            <v>0</v>
          </cell>
          <cell r="AS440">
            <v>0</v>
          </cell>
          <cell r="AT440">
            <v>0</v>
          </cell>
        </row>
        <row r="441">
          <cell r="B441" t="str">
            <v>Các dự án đã có danh mục và số vốn trong KH ĐTC trung hạn</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21345</v>
          </cell>
          <cell r="AQ441">
            <v>0</v>
          </cell>
          <cell r="AR441">
            <v>0</v>
          </cell>
          <cell r="AS441">
            <v>0</v>
          </cell>
          <cell r="AT441">
            <v>0</v>
          </cell>
        </row>
        <row r="442">
          <cell r="B442" t="str">
            <v>Tuyến kênh kết hợp đường tránh lũ thôn Thượng Thôn, xã Quảng Trung, TX Ba Đồn (giai đoạn 1: 5.899 triệu đồng)</v>
          </cell>
          <cell r="C442">
            <v>0</v>
          </cell>
          <cell r="D442">
            <v>0</v>
          </cell>
          <cell r="E442">
            <v>0</v>
          </cell>
          <cell r="F442">
            <v>0</v>
          </cell>
          <cell r="G442" t="str">
            <v>Ba Đồn</v>
          </cell>
          <cell r="H442">
            <v>2018</v>
          </cell>
          <cell r="I442">
            <v>0</v>
          </cell>
          <cell r="J442">
            <v>2020</v>
          </cell>
          <cell r="K442">
            <v>0</v>
          </cell>
          <cell r="L442">
            <v>0</v>
          </cell>
          <cell r="M442" t="str">
            <v>800/QĐ-UBND ngày 13/3/2017</v>
          </cell>
          <cell r="N442">
            <v>11993</v>
          </cell>
          <cell r="O442">
            <v>0</v>
          </cell>
          <cell r="P442">
            <v>5899</v>
          </cell>
          <cell r="Q442">
            <v>60</v>
          </cell>
          <cell r="R442">
            <v>0</v>
          </cell>
          <cell r="S442">
            <v>60</v>
          </cell>
          <cell r="T442">
            <v>5309</v>
          </cell>
          <cell r="U442">
            <v>5309</v>
          </cell>
          <cell r="V442">
            <v>1593</v>
          </cell>
          <cell r="W442">
            <v>1592.7</v>
          </cell>
          <cell r="X442">
            <v>30</v>
          </cell>
          <cell r="Y442">
            <v>0</v>
          </cell>
          <cell r="Z442">
            <v>1593</v>
          </cell>
          <cell r="AA442">
            <v>1653</v>
          </cell>
          <cell r="AB442">
            <v>1593</v>
          </cell>
          <cell r="AC442">
            <v>1653</v>
          </cell>
          <cell r="AD442">
            <v>5309</v>
          </cell>
          <cell r="AE442">
            <v>3656</v>
          </cell>
          <cell r="AF442">
            <v>1828</v>
          </cell>
          <cell r="AG442">
            <v>50</v>
          </cell>
          <cell r="AH442">
            <v>0</v>
          </cell>
          <cell r="AI442">
            <v>1828</v>
          </cell>
          <cell r="AJ442">
            <v>3481</v>
          </cell>
          <cell r="AK442">
            <v>3481</v>
          </cell>
          <cell r="AL442">
            <v>5309</v>
          </cell>
          <cell r="AM442">
            <v>1828</v>
          </cell>
          <cell r="AN442">
            <v>0</v>
          </cell>
          <cell r="AO442">
            <v>16041.550000000003</v>
          </cell>
          <cell r="AQ442" t="str">
            <v>Quảng Trung</v>
          </cell>
          <cell r="AR442" t="str">
            <v>NN-TL</v>
          </cell>
          <cell r="AS442" t="str">
            <v>bãi ngang</v>
          </cell>
          <cell r="AT442" t="str">
            <v>NTM</v>
          </cell>
          <cell r="AU442" t="str">
            <v>UBND thị xã Ba Đồn</v>
          </cell>
        </row>
        <row r="443">
          <cell r="B443" t="str">
            <v>Kè chống sạt lở khu dân cư dọc bờ sông Nan, thôn Linh Cận Sơn, xã Quảng Sơn (NS tỉnh hỗ trợ phần chi phí xây lắp 3.600 triệu đồng)</v>
          </cell>
          <cell r="C443">
            <v>0</v>
          </cell>
          <cell r="D443">
            <v>0</v>
          </cell>
          <cell r="E443">
            <v>0</v>
          </cell>
          <cell r="F443">
            <v>0</v>
          </cell>
          <cell r="G443" t="str">
            <v>Ba Đồn</v>
          </cell>
          <cell r="H443">
            <v>2018</v>
          </cell>
          <cell r="I443">
            <v>0</v>
          </cell>
          <cell r="J443">
            <v>2020</v>
          </cell>
          <cell r="K443">
            <v>0</v>
          </cell>
          <cell r="L443">
            <v>0</v>
          </cell>
          <cell r="M443" t="str">
            <v>3687/QĐ-UBND ngày 19/10/2017</v>
          </cell>
          <cell r="N443">
            <v>5000</v>
          </cell>
          <cell r="O443">
            <v>0</v>
          </cell>
          <cell r="P443">
            <v>3600</v>
          </cell>
          <cell r="Q443">
            <v>0</v>
          </cell>
          <cell r="R443">
            <v>0</v>
          </cell>
          <cell r="S443">
            <v>0</v>
          </cell>
          <cell r="T443">
            <v>3240</v>
          </cell>
          <cell r="U443">
            <v>3240</v>
          </cell>
          <cell r="V443">
            <v>972</v>
          </cell>
          <cell r="W443">
            <v>972</v>
          </cell>
          <cell r="X443">
            <v>30</v>
          </cell>
          <cell r="Y443">
            <v>0</v>
          </cell>
          <cell r="Z443">
            <v>972</v>
          </cell>
          <cell r="AA443">
            <v>972</v>
          </cell>
          <cell r="AB443">
            <v>972</v>
          </cell>
          <cell r="AC443">
            <v>972</v>
          </cell>
          <cell r="AD443">
            <v>3240</v>
          </cell>
          <cell r="AE443">
            <v>2268</v>
          </cell>
          <cell r="AF443">
            <v>1134</v>
          </cell>
          <cell r="AG443">
            <v>50</v>
          </cell>
          <cell r="AH443">
            <v>0</v>
          </cell>
          <cell r="AI443">
            <v>1134</v>
          </cell>
          <cell r="AJ443">
            <v>2106</v>
          </cell>
          <cell r="AK443">
            <v>2106</v>
          </cell>
          <cell r="AL443">
            <v>3240</v>
          </cell>
          <cell r="AM443">
            <v>1134</v>
          </cell>
          <cell r="AN443">
            <v>0</v>
          </cell>
          <cell r="AO443">
            <v>16041.550000000003</v>
          </cell>
          <cell r="AQ443" t="str">
            <v>Quảng Sơn</v>
          </cell>
          <cell r="AR443" t="str">
            <v>NN-TL</v>
          </cell>
          <cell r="AS443" t="str">
            <v>bãi ngang</v>
          </cell>
          <cell r="AT443" t="str">
            <v>NTM</v>
          </cell>
          <cell r="AU443" t="str">
            <v>UBND thị xã Ba Đồn</v>
          </cell>
        </row>
        <row r="444">
          <cell r="B444" t="str">
            <v>Đường tránh lũ bản Khe Dây đi bản Khe Ngang, xã Trường Xuân (NS tỉnh hỗ trợ chi phí XL)</v>
          </cell>
          <cell r="C444">
            <v>0</v>
          </cell>
          <cell r="D444">
            <v>0</v>
          </cell>
          <cell r="E444">
            <v>0</v>
          </cell>
          <cell r="F444">
            <v>0</v>
          </cell>
          <cell r="G444" t="str">
            <v>Quảng Ninh</v>
          </cell>
          <cell r="H444">
            <v>2018</v>
          </cell>
          <cell r="I444">
            <v>0</v>
          </cell>
          <cell r="J444">
            <v>2020</v>
          </cell>
          <cell r="K444">
            <v>0</v>
          </cell>
          <cell r="L444">
            <v>0</v>
          </cell>
          <cell r="M444" t="str">
            <v>3439/QĐ-UBND ngày 28/10/2017</v>
          </cell>
          <cell r="N444">
            <v>5000</v>
          </cell>
          <cell r="O444">
            <v>0</v>
          </cell>
          <cell r="P444">
            <v>3624</v>
          </cell>
          <cell r="Q444">
            <v>0</v>
          </cell>
          <cell r="R444">
            <v>0</v>
          </cell>
          <cell r="S444">
            <v>0</v>
          </cell>
          <cell r="T444">
            <v>3622</v>
          </cell>
          <cell r="U444">
            <v>3723</v>
          </cell>
          <cell r="V444">
            <v>1117</v>
          </cell>
          <cell r="W444">
            <v>1116.9000000000001</v>
          </cell>
          <cell r="X444">
            <v>30</v>
          </cell>
          <cell r="Y444">
            <v>0</v>
          </cell>
          <cell r="Z444">
            <v>1117</v>
          </cell>
          <cell r="AA444">
            <v>1117</v>
          </cell>
          <cell r="AB444">
            <v>1117</v>
          </cell>
          <cell r="AC444">
            <v>1117</v>
          </cell>
          <cell r="AD444">
            <v>3622</v>
          </cell>
          <cell r="AE444">
            <v>2606</v>
          </cell>
          <cell r="AF444">
            <v>1303</v>
          </cell>
          <cell r="AG444">
            <v>50</v>
          </cell>
          <cell r="AH444">
            <v>0</v>
          </cell>
          <cell r="AI444">
            <v>1303</v>
          </cell>
          <cell r="AJ444">
            <v>2420</v>
          </cell>
          <cell r="AK444">
            <v>2420</v>
          </cell>
          <cell r="AL444">
            <v>3622</v>
          </cell>
          <cell r="AM444">
            <v>1303</v>
          </cell>
          <cell r="AN444" t="str">
            <v>Cập nhật QĐ dự án</v>
          </cell>
          <cell r="AQ444" t="str">
            <v>Trường Xuân</v>
          </cell>
          <cell r="AR444" t="str">
            <v>GT</v>
          </cell>
          <cell r="AS444">
            <v>0</v>
          </cell>
          <cell r="AT444" t="str">
            <v>NTM</v>
          </cell>
          <cell r="AU444" t="str">
            <v>UBND huyện Quảng Ninh</v>
          </cell>
        </row>
        <row r="445">
          <cell r="B445" t="str">
            <v>Chợ thị trấn Nông trường Lệ Ninh</v>
          </cell>
          <cell r="C445">
            <v>0</v>
          </cell>
          <cell r="D445">
            <v>0</v>
          </cell>
          <cell r="E445">
            <v>0</v>
          </cell>
          <cell r="F445">
            <v>0</v>
          </cell>
          <cell r="G445" t="str">
            <v>Lệ Thủy</v>
          </cell>
          <cell r="H445">
            <v>2018</v>
          </cell>
          <cell r="I445">
            <v>0</v>
          </cell>
          <cell r="J445">
            <v>2020</v>
          </cell>
          <cell r="K445">
            <v>0</v>
          </cell>
          <cell r="L445">
            <v>0</v>
          </cell>
          <cell r="M445" t="str">
            <v>3878/QĐ-UBND ngày 30/10/2017</v>
          </cell>
          <cell r="N445">
            <v>15000</v>
          </cell>
          <cell r="O445">
            <v>0</v>
          </cell>
          <cell r="P445">
            <v>7500</v>
          </cell>
          <cell r="Q445">
            <v>60</v>
          </cell>
          <cell r="R445">
            <v>0</v>
          </cell>
          <cell r="S445">
            <v>60</v>
          </cell>
          <cell r="T445">
            <v>6750</v>
          </cell>
          <cell r="U445">
            <v>6750</v>
          </cell>
          <cell r="V445">
            <v>2025</v>
          </cell>
          <cell r="W445">
            <v>2025</v>
          </cell>
          <cell r="X445">
            <v>30</v>
          </cell>
          <cell r="Y445">
            <v>0</v>
          </cell>
          <cell r="Z445">
            <v>2025</v>
          </cell>
          <cell r="AA445">
            <v>2085</v>
          </cell>
          <cell r="AB445">
            <v>2025</v>
          </cell>
          <cell r="AC445">
            <v>2085</v>
          </cell>
          <cell r="AD445">
            <v>6750</v>
          </cell>
          <cell r="AE445">
            <v>4665</v>
          </cell>
          <cell r="AF445">
            <v>2332.5</v>
          </cell>
          <cell r="AG445">
            <v>50</v>
          </cell>
          <cell r="AH445">
            <v>0</v>
          </cell>
          <cell r="AI445">
            <v>2332.5</v>
          </cell>
          <cell r="AJ445">
            <v>4417.5</v>
          </cell>
          <cell r="AK445">
            <v>4417.5</v>
          </cell>
          <cell r="AL445">
            <v>6750</v>
          </cell>
          <cell r="AM445">
            <v>2332.5</v>
          </cell>
          <cell r="AN445">
            <v>0</v>
          </cell>
          <cell r="AQ445" t="str">
            <v>NT Lệ Ninh</v>
          </cell>
          <cell r="AR445" t="str">
            <v>Khác</v>
          </cell>
          <cell r="AS445">
            <v>0</v>
          </cell>
          <cell r="AU445" t="str">
            <v>UBND thị trấn NT Lệ Ninh</v>
          </cell>
        </row>
        <row r="446">
          <cell r="B446" t="str">
            <v>Đường, kè chống xói lở ven biển xã Cảnh Dương</v>
          </cell>
          <cell r="C446">
            <v>0</v>
          </cell>
          <cell r="D446">
            <v>0</v>
          </cell>
          <cell r="E446">
            <v>0</v>
          </cell>
          <cell r="F446">
            <v>0</v>
          </cell>
          <cell r="G446" t="str">
            <v>Quảng Trạch</v>
          </cell>
          <cell r="H446">
            <v>2018</v>
          </cell>
          <cell r="I446">
            <v>0</v>
          </cell>
          <cell r="J446">
            <v>2020</v>
          </cell>
          <cell r="K446">
            <v>0</v>
          </cell>
          <cell r="L446">
            <v>0</v>
          </cell>
          <cell r="M446" t="str">
            <v>3929a/QĐ-UBND ngày 30/10/2017</v>
          </cell>
          <cell r="N446">
            <v>9500</v>
          </cell>
          <cell r="O446">
            <v>0</v>
          </cell>
          <cell r="P446">
            <v>9500</v>
          </cell>
          <cell r="Q446">
            <v>60</v>
          </cell>
          <cell r="R446">
            <v>0</v>
          </cell>
          <cell r="S446">
            <v>60</v>
          </cell>
          <cell r="T446">
            <v>8550</v>
          </cell>
          <cell r="U446">
            <v>8550</v>
          </cell>
          <cell r="V446">
            <v>2565</v>
          </cell>
          <cell r="W446">
            <v>2565</v>
          </cell>
          <cell r="X446">
            <v>30</v>
          </cell>
          <cell r="Y446">
            <v>5930</v>
          </cell>
          <cell r="Z446">
            <v>8495</v>
          </cell>
          <cell r="AA446">
            <v>8555</v>
          </cell>
          <cell r="AB446">
            <v>8495</v>
          </cell>
          <cell r="AC446">
            <v>8555</v>
          </cell>
          <cell r="AD446">
            <v>8550</v>
          </cell>
          <cell r="AE446">
            <v>-5</v>
          </cell>
          <cell r="AF446">
            <v>0</v>
          </cell>
          <cell r="AG446">
            <v>0</v>
          </cell>
          <cell r="AH446">
            <v>0</v>
          </cell>
          <cell r="AI446">
            <v>0</v>
          </cell>
          <cell r="AJ446">
            <v>0</v>
          </cell>
          <cell r="AK446">
            <v>0</v>
          </cell>
          <cell r="AL446">
            <v>0</v>
          </cell>
          <cell r="AM446">
            <v>0</v>
          </cell>
          <cell r="AN446" t="str">
            <v>Đã bố trí đủ, điều chỉnh tăng vốn và CBĐT</v>
          </cell>
          <cell r="AQ446" t="str">
            <v>Cảnh Dương</v>
          </cell>
          <cell r="AR446" t="str">
            <v>NN-TL</v>
          </cell>
          <cell r="AS446">
            <v>0</v>
          </cell>
          <cell r="AT446" t="str">
            <v>NTM</v>
          </cell>
          <cell r="AU446" t="str">
            <v>UBND xã Cảnh Dương</v>
          </cell>
        </row>
        <row r="447">
          <cell r="B447" t="str">
            <v>Các dự án đã có danh mục trong KH ĐTC trung hạn nhưng chưa cân đối nguồn</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Q447">
            <v>0</v>
          </cell>
          <cell r="AR447">
            <v>0</v>
          </cell>
          <cell r="AS447">
            <v>0</v>
          </cell>
        </row>
        <row r="448">
          <cell r="B448" t="str">
            <v>Đường liên xã Thuận Hóa - Kim Hóa huyện Tuyên Hóa, tỉnh Quảng Bình</v>
          </cell>
          <cell r="C448">
            <v>0</v>
          </cell>
          <cell r="D448">
            <v>0</v>
          </cell>
          <cell r="E448">
            <v>0</v>
          </cell>
          <cell r="F448">
            <v>0</v>
          </cell>
          <cell r="G448" t="str">
            <v>Tuyên Hóa</v>
          </cell>
          <cell r="H448">
            <v>2018</v>
          </cell>
          <cell r="I448">
            <v>0</v>
          </cell>
          <cell r="J448">
            <v>2020</v>
          </cell>
          <cell r="K448">
            <v>0</v>
          </cell>
          <cell r="L448">
            <v>0</v>
          </cell>
          <cell r="M448" t="str">
            <v>2991/QĐ-UBND ngày 25/8/2017</v>
          </cell>
          <cell r="N448">
            <v>9986</v>
          </cell>
          <cell r="O448">
            <v>0</v>
          </cell>
          <cell r="P448">
            <v>9986</v>
          </cell>
          <cell r="Q448">
            <v>60</v>
          </cell>
          <cell r="R448">
            <v>0</v>
          </cell>
          <cell r="S448">
            <v>60</v>
          </cell>
          <cell r="T448">
            <v>9986</v>
          </cell>
          <cell r="U448">
            <v>9926</v>
          </cell>
          <cell r="V448">
            <v>2978</v>
          </cell>
          <cell r="W448">
            <v>2977.8</v>
          </cell>
          <cell r="X448">
            <v>30</v>
          </cell>
          <cell r="Y448">
            <v>0</v>
          </cell>
          <cell r="Z448">
            <v>2978</v>
          </cell>
          <cell r="AA448">
            <v>3038</v>
          </cell>
          <cell r="AB448">
            <v>2978</v>
          </cell>
          <cell r="AC448">
            <v>3038</v>
          </cell>
          <cell r="AD448">
            <v>9986</v>
          </cell>
          <cell r="AE448">
            <v>6948</v>
          </cell>
          <cell r="AF448">
            <v>3474</v>
          </cell>
          <cell r="AG448">
            <v>50</v>
          </cell>
          <cell r="AH448">
            <v>0</v>
          </cell>
          <cell r="AI448">
            <v>3474</v>
          </cell>
          <cell r="AJ448">
            <v>6512</v>
          </cell>
          <cell r="AK448">
            <v>6512</v>
          </cell>
          <cell r="AL448">
            <v>9986</v>
          </cell>
          <cell r="AM448">
            <v>3474</v>
          </cell>
          <cell r="AN448" t="str">
            <v>Cập nhật số KH 2018-2020 (trừ CBĐT)</v>
          </cell>
          <cell r="AQ448" t="str">
            <v>Thuận Hóa</v>
          </cell>
          <cell r="AR448" t="str">
            <v>GT</v>
          </cell>
          <cell r="AS448" t="str">
            <v>xã 135</v>
          </cell>
          <cell r="AT448" t="str">
            <v>NTM</v>
          </cell>
          <cell r="AU448" t="str">
            <v>UBND huyện Tuyên Hóa</v>
          </cell>
        </row>
        <row r="449">
          <cell r="B449" t="str">
            <v>Kè chống sạt lở bờ sông xã Phong Hóa, huyện Tuyên Hóa (giai đoạn 1)</v>
          </cell>
          <cell r="C449">
            <v>0</v>
          </cell>
          <cell r="D449">
            <v>0</v>
          </cell>
          <cell r="E449">
            <v>0</v>
          </cell>
          <cell r="F449">
            <v>0</v>
          </cell>
          <cell r="G449" t="str">
            <v>Tuyên Hóa</v>
          </cell>
          <cell r="H449">
            <v>2018</v>
          </cell>
          <cell r="I449">
            <v>0</v>
          </cell>
          <cell r="J449">
            <v>2020</v>
          </cell>
          <cell r="K449">
            <v>0</v>
          </cell>
          <cell r="L449">
            <v>0</v>
          </cell>
          <cell r="M449" t="str">
            <v>3668/QĐ-UBND ngày 18/10/2017</v>
          </cell>
          <cell r="N449">
            <v>9000</v>
          </cell>
          <cell r="O449">
            <v>0</v>
          </cell>
          <cell r="P449">
            <v>9000</v>
          </cell>
          <cell r="Q449">
            <v>60</v>
          </cell>
          <cell r="R449">
            <v>0</v>
          </cell>
          <cell r="S449">
            <v>60</v>
          </cell>
          <cell r="T449">
            <v>9000</v>
          </cell>
          <cell r="U449">
            <v>8940</v>
          </cell>
          <cell r="V449">
            <v>2682</v>
          </cell>
          <cell r="W449">
            <v>2682</v>
          </cell>
          <cell r="X449">
            <v>30</v>
          </cell>
          <cell r="Y449">
            <v>0</v>
          </cell>
          <cell r="Z449">
            <v>2682</v>
          </cell>
          <cell r="AA449">
            <v>2742</v>
          </cell>
          <cell r="AB449">
            <v>2682</v>
          </cell>
          <cell r="AC449">
            <v>2742</v>
          </cell>
          <cell r="AD449">
            <v>9000</v>
          </cell>
          <cell r="AE449">
            <v>6258</v>
          </cell>
          <cell r="AF449">
            <v>3129</v>
          </cell>
          <cell r="AG449">
            <v>50</v>
          </cell>
          <cell r="AH449">
            <v>0</v>
          </cell>
          <cell r="AI449">
            <v>3129</v>
          </cell>
          <cell r="AJ449">
            <v>5871</v>
          </cell>
          <cell r="AK449">
            <v>5871</v>
          </cell>
          <cell r="AL449">
            <v>9000</v>
          </cell>
          <cell r="AM449">
            <v>3129</v>
          </cell>
          <cell r="AN449" t="str">
            <v>Cập nhật số KH 2018-2020 (trừ CBĐT)</v>
          </cell>
          <cell r="AQ449" t="str">
            <v>Phong Hóa</v>
          </cell>
          <cell r="AR449" t="str">
            <v>NN-TL</v>
          </cell>
          <cell r="AS449">
            <v>0</v>
          </cell>
          <cell r="AT449" t="str">
            <v>NTM</v>
          </cell>
          <cell r="AU449" t="str">
            <v>UBND huyện Tuyên Hóa</v>
          </cell>
        </row>
        <row r="450">
          <cell r="B450" t="str">
            <v>Xây dựng nút giao thông giao cắt giữa QL1 với tuyến đường từ Quốc lộ 1 đi Bàu Sen</v>
          </cell>
          <cell r="C450">
            <v>0</v>
          </cell>
          <cell r="D450">
            <v>0</v>
          </cell>
          <cell r="E450">
            <v>0</v>
          </cell>
          <cell r="F450">
            <v>0</v>
          </cell>
          <cell r="G450" t="str">
            <v>Quảng Trạch</v>
          </cell>
          <cell r="H450">
            <v>2018</v>
          </cell>
          <cell r="I450">
            <v>0</v>
          </cell>
          <cell r="J450">
            <v>2020</v>
          </cell>
          <cell r="K450">
            <v>0</v>
          </cell>
          <cell r="L450">
            <v>0</v>
          </cell>
          <cell r="M450" t="str">
            <v>3851/QĐ-UBND ngày 30/10/2017</v>
          </cell>
          <cell r="N450">
            <v>6000</v>
          </cell>
          <cell r="O450">
            <v>0</v>
          </cell>
          <cell r="P450">
            <v>6000</v>
          </cell>
          <cell r="Q450">
            <v>0</v>
          </cell>
          <cell r="R450">
            <v>0</v>
          </cell>
          <cell r="S450">
            <v>0</v>
          </cell>
          <cell r="T450">
            <v>6000</v>
          </cell>
          <cell r="U450">
            <v>6000</v>
          </cell>
          <cell r="V450">
            <v>1800</v>
          </cell>
          <cell r="W450">
            <v>1800</v>
          </cell>
          <cell r="X450">
            <v>30</v>
          </cell>
          <cell r="Y450">
            <v>1001</v>
          </cell>
          <cell r="Z450">
            <v>2801</v>
          </cell>
          <cell r="AA450">
            <v>2801</v>
          </cell>
          <cell r="AB450">
            <v>2801</v>
          </cell>
          <cell r="AC450">
            <v>2801</v>
          </cell>
          <cell r="AD450">
            <v>6000</v>
          </cell>
          <cell r="AE450">
            <v>3199</v>
          </cell>
          <cell r="AF450">
            <v>2100</v>
          </cell>
          <cell r="AG450">
            <v>65.645514223194752</v>
          </cell>
          <cell r="AH450">
            <v>0</v>
          </cell>
          <cell r="AI450">
            <v>2100</v>
          </cell>
          <cell r="AJ450">
            <v>4901</v>
          </cell>
          <cell r="AK450">
            <v>4901</v>
          </cell>
          <cell r="AL450">
            <v>6000</v>
          </cell>
          <cell r="AM450">
            <v>1099</v>
          </cell>
          <cell r="AN450">
            <v>0</v>
          </cell>
          <cell r="AQ450" t="str">
            <v>Quảng Xuân</v>
          </cell>
          <cell r="AR450" t="str">
            <v>GT</v>
          </cell>
          <cell r="AS450">
            <v>0</v>
          </cell>
          <cell r="AT450" t="str">
            <v>NTM</v>
          </cell>
          <cell r="AU450" t="str">
            <v>UBND huyện Quảng Trạch</v>
          </cell>
        </row>
        <row r="451">
          <cell r="B451" t="str">
            <v>Đường giao thông liên xã Nam Hóa - Thạch Hóa, huyện Tuyên Hóa</v>
          </cell>
          <cell r="C451">
            <v>0</v>
          </cell>
          <cell r="D451">
            <v>0</v>
          </cell>
          <cell r="E451">
            <v>0</v>
          </cell>
          <cell r="F451">
            <v>0</v>
          </cell>
          <cell r="G451" t="str">
            <v>Tuyên Hóa</v>
          </cell>
          <cell r="H451">
            <v>2018</v>
          </cell>
          <cell r="I451">
            <v>0</v>
          </cell>
          <cell r="J451">
            <v>2020</v>
          </cell>
          <cell r="K451">
            <v>0</v>
          </cell>
          <cell r="L451">
            <v>0</v>
          </cell>
          <cell r="M451" t="str">
            <v>2825/QĐ-UBND ngày 08/8/2017</v>
          </cell>
          <cell r="N451">
            <v>9500</v>
          </cell>
          <cell r="O451">
            <v>0</v>
          </cell>
          <cell r="P451">
            <v>9500</v>
          </cell>
          <cell r="Q451">
            <v>60</v>
          </cell>
          <cell r="R451">
            <v>0</v>
          </cell>
          <cell r="S451">
            <v>60</v>
          </cell>
          <cell r="T451">
            <v>9500</v>
          </cell>
          <cell r="U451">
            <v>9440</v>
          </cell>
          <cell r="V451">
            <v>2832</v>
          </cell>
          <cell r="W451">
            <v>2832</v>
          </cell>
          <cell r="X451">
            <v>30</v>
          </cell>
          <cell r="Y451">
            <v>0</v>
          </cell>
          <cell r="Z451">
            <v>2832</v>
          </cell>
          <cell r="AA451">
            <v>2892</v>
          </cell>
          <cell r="AB451">
            <v>2832</v>
          </cell>
          <cell r="AC451">
            <v>2892</v>
          </cell>
          <cell r="AD451">
            <v>9500</v>
          </cell>
          <cell r="AE451">
            <v>6608</v>
          </cell>
          <cell r="AF451">
            <v>3304</v>
          </cell>
          <cell r="AG451">
            <v>50</v>
          </cell>
          <cell r="AH451">
            <v>0</v>
          </cell>
          <cell r="AI451">
            <v>3304</v>
          </cell>
          <cell r="AJ451">
            <v>6196</v>
          </cell>
          <cell r="AK451">
            <v>6196</v>
          </cell>
          <cell r="AL451">
            <v>9500</v>
          </cell>
          <cell r="AM451">
            <v>3304</v>
          </cell>
          <cell r="AN451" t="str">
            <v>Cập nhật số KH 2018-2020 (trừ CBĐT)</v>
          </cell>
          <cell r="AQ451" t="str">
            <v>Nam Hóa</v>
          </cell>
          <cell r="AR451" t="str">
            <v>GT</v>
          </cell>
          <cell r="AS451" t="str">
            <v>xã 135</v>
          </cell>
          <cell r="AT451" t="str">
            <v>NTM</v>
          </cell>
          <cell r="AU451" t="str">
            <v>UBND huyện Tuyên Hóa</v>
          </cell>
        </row>
        <row r="452">
          <cell r="B452" t="str">
            <v>Các dự án chưa có danh mục trong KH ĐTC trung hạn</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Q452">
            <v>0</v>
          </cell>
          <cell r="AR452">
            <v>0</v>
          </cell>
          <cell r="AS452">
            <v>0</v>
          </cell>
          <cell r="AT452">
            <v>0</v>
          </cell>
        </row>
        <row r="453">
          <cell r="B453" t="str">
            <v>Cơ sở làm việc Đội cảnh sát PCCC và CNCH Bắc Quảng Bình</v>
          </cell>
          <cell r="C453">
            <v>0</v>
          </cell>
          <cell r="D453">
            <v>0</v>
          </cell>
          <cell r="E453">
            <v>0</v>
          </cell>
          <cell r="F453">
            <v>0</v>
          </cell>
          <cell r="G453" t="str">
            <v>Ba Đồn</v>
          </cell>
          <cell r="H453">
            <v>2018</v>
          </cell>
          <cell r="I453">
            <v>0</v>
          </cell>
          <cell r="J453">
            <v>2019</v>
          </cell>
          <cell r="K453">
            <v>0</v>
          </cell>
          <cell r="L453">
            <v>0</v>
          </cell>
          <cell r="M453">
            <v>0</v>
          </cell>
          <cell r="N453">
            <v>3000</v>
          </cell>
          <cell r="O453">
            <v>0</v>
          </cell>
          <cell r="P453">
            <v>3000</v>
          </cell>
          <cell r="Q453">
            <v>0</v>
          </cell>
          <cell r="R453">
            <v>0</v>
          </cell>
          <cell r="S453">
            <v>0</v>
          </cell>
          <cell r="T453">
            <v>3000</v>
          </cell>
          <cell r="U453">
            <v>3000</v>
          </cell>
          <cell r="V453">
            <v>1500</v>
          </cell>
          <cell r="W453">
            <v>1500</v>
          </cell>
          <cell r="X453">
            <v>50</v>
          </cell>
          <cell r="Y453">
            <v>1500</v>
          </cell>
          <cell r="Z453">
            <v>3000</v>
          </cell>
          <cell r="AA453">
            <v>3000</v>
          </cell>
          <cell r="AB453">
            <v>3000</v>
          </cell>
          <cell r="AC453">
            <v>3000</v>
          </cell>
          <cell r="AD453">
            <v>3000</v>
          </cell>
          <cell r="AE453">
            <v>0</v>
          </cell>
          <cell r="AF453">
            <v>0</v>
          </cell>
          <cell r="AG453">
            <v>0</v>
          </cell>
          <cell r="AH453">
            <v>0</v>
          </cell>
          <cell r="AI453">
            <v>0</v>
          </cell>
          <cell r="AJ453">
            <v>0</v>
          </cell>
          <cell r="AK453">
            <v>0</v>
          </cell>
          <cell r="AL453">
            <v>0</v>
          </cell>
          <cell r="AM453">
            <v>0</v>
          </cell>
          <cell r="AN453" t="str">
            <v>2 năm</v>
          </cell>
          <cell r="AQ453" t="str">
            <v>Quảng Long</v>
          </cell>
          <cell r="AR453" t="str">
            <v>Khác</v>
          </cell>
          <cell r="AS453">
            <v>0</v>
          </cell>
          <cell r="AT453">
            <v>0</v>
          </cell>
        </row>
        <row r="454">
          <cell r="B454" t="str">
            <v>Nhà tưởng niệm, lưu giữ hài cốt và nhà ở đoàn quy tập mộ liệt sỹ tại tỉnh Khăm Muộn, Cộng hòa Dân chủ nhân dân Lào thuộc Bộ Chỉ huy Quân sự tỉnh Quảng Bình (gđ 2)</v>
          </cell>
          <cell r="C454">
            <v>0</v>
          </cell>
          <cell r="D454">
            <v>0</v>
          </cell>
          <cell r="E454">
            <v>0</v>
          </cell>
          <cell r="F454">
            <v>0</v>
          </cell>
          <cell r="G454" t="str">
            <v>Lào</v>
          </cell>
          <cell r="H454">
            <v>2018</v>
          </cell>
          <cell r="I454">
            <v>0</v>
          </cell>
          <cell r="J454">
            <v>2019</v>
          </cell>
          <cell r="K454">
            <v>0</v>
          </cell>
          <cell r="L454">
            <v>0</v>
          </cell>
          <cell r="M454" t="str">
            <v>3957/QĐ-UBND ngày 30/10/2017</v>
          </cell>
          <cell r="N454">
            <v>4171</v>
          </cell>
          <cell r="O454">
            <v>0</v>
          </cell>
          <cell r="P454">
            <v>4171</v>
          </cell>
          <cell r="Q454">
            <v>0</v>
          </cell>
          <cell r="R454">
            <v>0</v>
          </cell>
          <cell r="S454">
            <v>0</v>
          </cell>
          <cell r="T454">
            <v>4171</v>
          </cell>
          <cell r="U454">
            <v>4171</v>
          </cell>
          <cell r="V454">
            <v>2086</v>
          </cell>
          <cell r="W454">
            <v>2085.5</v>
          </cell>
          <cell r="X454">
            <v>50</v>
          </cell>
          <cell r="Y454">
            <v>1800</v>
          </cell>
          <cell r="Z454">
            <v>3886</v>
          </cell>
          <cell r="AA454">
            <v>3886</v>
          </cell>
          <cell r="AB454">
            <v>3886</v>
          </cell>
          <cell r="AC454">
            <v>3886</v>
          </cell>
          <cell r="AD454">
            <v>4171</v>
          </cell>
          <cell r="AE454">
            <v>285</v>
          </cell>
          <cell r="AF454">
            <v>285</v>
          </cell>
          <cell r="AG454">
            <v>100</v>
          </cell>
          <cell r="AH454">
            <v>0</v>
          </cell>
          <cell r="AI454">
            <v>285</v>
          </cell>
          <cell r="AJ454">
            <v>4171</v>
          </cell>
          <cell r="AK454">
            <v>4171</v>
          </cell>
          <cell r="AL454">
            <v>4171</v>
          </cell>
          <cell r="AM454">
            <v>0</v>
          </cell>
          <cell r="AN454">
            <v>0</v>
          </cell>
          <cell r="AQ454" t="str">
            <v>Lào</v>
          </cell>
          <cell r="AR454" t="str">
            <v>Khác</v>
          </cell>
          <cell r="AS454">
            <v>0</v>
          </cell>
          <cell r="AT454">
            <v>0</v>
          </cell>
          <cell r="AU454" t="str">
            <v xml:space="preserve"> Bộ Chỉ huy Quân sự tỉnh Quảng Bình</v>
          </cell>
        </row>
        <row r="455">
          <cell r="B455" t="str">
            <v>Tuyến điện chiếu sáng từ trạm thu phí Quán Hàu đến khu vực dự án Quần thể resort, biệt thự, nghỉ dưỡng và giải trí cao cấp FLC Quảng Bình</v>
          </cell>
          <cell r="C455">
            <v>0</v>
          </cell>
          <cell r="D455">
            <v>0</v>
          </cell>
          <cell r="E455">
            <v>0</v>
          </cell>
          <cell r="F455">
            <v>0</v>
          </cell>
          <cell r="G455" t="str">
            <v>Quảng Ninh</v>
          </cell>
          <cell r="H455">
            <v>2018</v>
          </cell>
          <cell r="I455">
            <v>0</v>
          </cell>
          <cell r="J455">
            <v>2020</v>
          </cell>
          <cell r="K455">
            <v>0</v>
          </cell>
          <cell r="L455">
            <v>0</v>
          </cell>
          <cell r="M455">
            <v>0</v>
          </cell>
          <cell r="N455">
            <v>33795</v>
          </cell>
          <cell r="O455">
            <v>0</v>
          </cell>
          <cell r="P455">
            <v>33795</v>
          </cell>
          <cell r="Q455">
            <v>0</v>
          </cell>
          <cell r="R455">
            <v>0</v>
          </cell>
          <cell r="S455">
            <v>0</v>
          </cell>
          <cell r="T455">
            <v>30415.5</v>
          </cell>
          <cell r="U455">
            <v>30415.5</v>
          </cell>
          <cell r="V455">
            <v>9125</v>
          </cell>
          <cell r="W455">
            <v>9124.65</v>
          </cell>
          <cell r="X455">
            <v>30</v>
          </cell>
          <cell r="Y455">
            <v>21284</v>
          </cell>
          <cell r="Z455">
            <v>30409</v>
          </cell>
          <cell r="AA455">
            <v>30409</v>
          </cell>
          <cell r="AB455">
            <v>30409</v>
          </cell>
          <cell r="AC455">
            <v>30409</v>
          </cell>
          <cell r="AD455">
            <v>30415.5</v>
          </cell>
          <cell r="AE455">
            <v>6.5</v>
          </cell>
          <cell r="AF455">
            <v>0</v>
          </cell>
          <cell r="AG455">
            <v>0</v>
          </cell>
          <cell r="AH455">
            <v>0</v>
          </cell>
          <cell r="AI455">
            <v>0</v>
          </cell>
          <cell r="AJ455">
            <v>0</v>
          </cell>
          <cell r="AK455">
            <v>0</v>
          </cell>
          <cell r="AL455">
            <v>0</v>
          </cell>
          <cell r="AM455">
            <v>0</v>
          </cell>
          <cell r="AN455" t="str">
            <v>Tiết kiệm 10%</v>
          </cell>
          <cell r="AQ455" t="str">
            <v>Gia Ninh</v>
          </cell>
          <cell r="AR455" t="str">
            <v>Khác</v>
          </cell>
          <cell r="AS455">
            <v>0</v>
          </cell>
          <cell r="AT455" t="str">
            <v>NTM</v>
          </cell>
          <cell r="AU455" t="str">
            <v>UBND huyện Quảng Ninh</v>
          </cell>
        </row>
        <row r="456">
          <cell r="B456" t="str">
            <v>XD Trụ sở làm việc Đội quản lý thị trường số 3</v>
          </cell>
          <cell r="G456" t="str">
            <v>Quảng Trạch</v>
          </cell>
          <cell r="H456">
            <v>2018</v>
          </cell>
          <cell r="I456">
            <v>0</v>
          </cell>
          <cell r="J456">
            <v>2020</v>
          </cell>
          <cell r="M456">
            <v>0</v>
          </cell>
          <cell r="N456">
            <v>5000</v>
          </cell>
          <cell r="O456">
            <v>0</v>
          </cell>
          <cell r="P456">
            <v>1500</v>
          </cell>
          <cell r="Q456">
            <v>0</v>
          </cell>
          <cell r="R456">
            <v>0</v>
          </cell>
          <cell r="S456">
            <v>0</v>
          </cell>
          <cell r="T456">
            <v>1500</v>
          </cell>
          <cell r="U456">
            <v>1500</v>
          </cell>
          <cell r="V456">
            <v>1500</v>
          </cell>
          <cell r="W456">
            <v>1500</v>
          </cell>
          <cell r="X456">
            <v>30</v>
          </cell>
          <cell r="Y456">
            <v>0</v>
          </cell>
          <cell r="Z456">
            <v>1500</v>
          </cell>
          <cell r="AA456">
            <v>1500</v>
          </cell>
          <cell r="AB456">
            <v>1500</v>
          </cell>
          <cell r="AC456">
            <v>1500</v>
          </cell>
          <cell r="AD456">
            <v>1500</v>
          </cell>
          <cell r="AE456">
            <v>0</v>
          </cell>
          <cell r="AF456">
            <v>0</v>
          </cell>
          <cell r="AG456">
            <v>0</v>
          </cell>
          <cell r="AH456">
            <v>0</v>
          </cell>
          <cell r="AI456">
            <v>0</v>
          </cell>
          <cell r="AJ456">
            <v>0</v>
          </cell>
          <cell r="AK456">
            <v>0</v>
          </cell>
          <cell r="AL456">
            <v>0</v>
          </cell>
          <cell r="AM456">
            <v>0</v>
          </cell>
          <cell r="AN456" t="str">
            <v>Chuyển NSTW bố trí</v>
          </cell>
          <cell r="AO456" t="str">
            <v xml:space="preserve">Phòng Kinh tế bổ sung danh mục </v>
          </cell>
          <cell r="AQ456" t="str">
            <v>Quảng Phương</v>
          </cell>
          <cell r="AR456">
            <v>0</v>
          </cell>
          <cell r="AS456">
            <v>0</v>
          </cell>
          <cell r="AT456">
            <v>0</v>
          </cell>
        </row>
        <row r="457">
          <cell r="B457" t="str">
            <v>XD Hạ tầng khu nghĩa địa phục vụ GPMB khu CN Tây Bắc Quán Hàu (GĐ2- khu B)</v>
          </cell>
          <cell r="G457" t="str">
            <v>Quảng Ninh</v>
          </cell>
          <cell r="H457">
            <v>2018</v>
          </cell>
          <cell r="I457">
            <v>0</v>
          </cell>
          <cell r="J457">
            <v>2020</v>
          </cell>
          <cell r="M457" t="str">
            <v>2556/QĐ-UBND ngày 17/7/2017</v>
          </cell>
          <cell r="N457">
            <v>8710</v>
          </cell>
          <cell r="O457">
            <v>0</v>
          </cell>
          <cell r="P457">
            <v>8710</v>
          </cell>
          <cell r="Q457">
            <v>0</v>
          </cell>
          <cell r="R457">
            <v>0</v>
          </cell>
          <cell r="S457">
            <v>0</v>
          </cell>
          <cell r="T457">
            <v>8710</v>
          </cell>
          <cell r="U457">
            <v>8710</v>
          </cell>
          <cell r="V457">
            <v>2612</v>
          </cell>
          <cell r="W457">
            <v>2613</v>
          </cell>
          <cell r="X457">
            <v>30</v>
          </cell>
          <cell r="Y457">
            <v>0</v>
          </cell>
          <cell r="Z457">
            <v>2612</v>
          </cell>
          <cell r="AA457">
            <v>2612</v>
          </cell>
          <cell r="AB457">
            <v>2612</v>
          </cell>
          <cell r="AC457">
            <v>2612</v>
          </cell>
          <cell r="AD457">
            <v>8710</v>
          </cell>
          <cell r="AE457">
            <v>6098</v>
          </cell>
          <cell r="AF457">
            <v>3049</v>
          </cell>
          <cell r="AG457">
            <v>50</v>
          </cell>
          <cell r="AH457">
            <v>1117</v>
          </cell>
          <cell r="AI457">
            <v>4166</v>
          </cell>
          <cell r="AJ457">
            <v>6778</v>
          </cell>
          <cell r="AK457">
            <v>6778</v>
          </cell>
          <cell r="AL457">
            <v>8710</v>
          </cell>
          <cell r="AM457">
            <v>1932</v>
          </cell>
          <cell r="AN457" t="str">
            <v>Trong KH trung hạn thuộc danh mục KCM 2018, dự án phê duyệt BCKTKT năm 2017 nhưng vẫn triển khai trong năm 2017, vốn tạm ứng từ nguồn dự phòng (sai nguyên tắc)</v>
          </cell>
          <cell r="AO457" t="str">
            <v xml:space="preserve">Phòng Kinh tế bổ sung danh mục </v>
          </cell>
          <cell r="AQ457" t="str">
            <v>Vĩnh Ninh</v>
          </cell>
          <cell r="AR457" t="str">
            <v>Khác</v>
          </cell>
          <cell r="AS457">
            <v>0</v>
          </cell>
          <cell r="AT457">
            <v>0</v>
          </cell>
          <cell r="AU457" t="str">
            <v>UBND huyện Quảng Ninh</v>
          </cell>
        </row>
        <row r="458">
          <cell r="B458" t="str">
            <v>Dự án Đường điện cao thế, trung thế và trạm biến áp từ Quốc lộ 1A đi vùng nuôi tôm trên cát, xã Trung Trạch</v>
          </cell>
          <cell r="C458">
            <v>0</v>
          </cell>
          <cell r="D458">
            <v>0</v>
          </cell>
          <cell r="E458">
            <v>0</v>
          </cell>
          <cell r="F458">
            <v>0</v>
          </cell>
          <cell r="G458" t="str">
            <v>Bố Trạch</v>
          </cell>
          <cell r="H458">
            <v>2015</v>
          </cell>
          <cell r="I458">
            <v>0</v>
          </cell>
          <cell r="J458">
            <v>2018</v>
          </cell>
          <cell r="K458">
            <v>0</v>
          </cell>
          <cell r="L458">
            <v>0</v>
          </cell>
          <cell r="M458" t="str">
            <v>797/QĐ-UBND ngày 27/3/2015; 2599/QĐ-UBND ngày 21/7/2017</v>
          </cell>
          <cell r="N458">
            <v>5210</v>
          </cell>
          <cell r="O458">
            <v>0</v>
          </cell>
          <cell r="P458">
            <v>2000</v>
          </cell>
          <cell r="Q458">
            <v>3210</v>
          </cell>
          <cell r="R458">
            <v>0</v>
          </cell>
          <cell r="S458">
            <v>0</v>
          </cell>
          <cell r="T458">
            <v>2000</v>
          </cell>
          <cell r="U458">
            <v>2000</v>
          </cell>
          <cell r="V458">
            <v>2000</v>
          </cell>
          <cell r="W458">
            <v>2000</v>
          </cell>
          <cell r="X458">
            <v>100</v>
          </cell>
          <cell r="Y458">
            <v>0</v>
          </cell>
          <cell r="Z458">
            <v>2000</v>
          </cell>
          <cell r="AA458">
            <v>5210</v>
          </cell>
          <cell r="AB458">
            <v>2000</v>
          </cell>
          <cell r="AC458">
            <v>2000</v>
          </cell>
          <cell r="AD458">
            <v>2000</v>
          </cell>
          <cell r="AE458">
            <v>0</v>
          </cell>
          <cell r="AF458">
            <v>0</v>
          </cell>
          <cell r="AG458">
            <v>0</v>
          </cell>
          <cell r="AH458">
            <v>0</v>
          </cell>
          <cell r="AI458">
            <v>0</v>
          </cell>
          <cell r="AJ458">
            <v>0</v>
          </cell>
          <cell r="AK458">
            <v>0</v>
          </cell>
          <cell r="AL458">
            <v>0</v>
          </cell>
          <cell r="AM458">
            <v>0</v>
          </cell>
          <cell r="AN458" t="str">
            <v>Bổ sung danh mục theo chỉ đạo GĐ</v>
          </cell>
          <cell r="AQ458" t="str">
            <v>Trung Trạch</v>
          </cell>
          <cell r="AR458">
            <v>0</v>
          </cell>
          <cell r="AS458">
            <v>0</v>
          </cell>
          <cell r="AT458" t="str">
            <v>NTM</v>
          </cell>
        </row>
        <row r="459">
          <cell r="B459" t="str">
            <v>Các dự án khởi công mới 2019</v>
          </cell>
          <cell r="C459">
            <v>0</v>
          </cell>
          <cell r="D459">
            <v>0</v>
          </cell>
          <cell r="E459">
            <v>0</v>
          </cell>
          <cell r="F459">
            <v>0</v>
          </cell>
          <cell r="G459">
            <v>0</v>
          </cell>
          <cell r="H459">
            <v>0</v>
          </cell>
          <cell r="I459">
            <v>0</v>
          </cell>
          <cell r="J459">
            <v>0</v>
          </cell>
          <cell r="K459">
            <v>0</v>
          </cell>
          <cell r="L459">
            <v>0</v>
          </cell>
          <cell r="M459">
            <v>0</v>
          </cell>
          <cell r="N459">
            <v>603584</v>
          </cell>
          <cell r="O459">
            <v>0</v>
          </cell>
          <cell r="P459">
            <v>381290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245763.6</v>
          </cell>
          <cell r="AE459">
            <v>245763.6</v>
          </cell>
          <cell r="AF459">
            <v>0</v>
          </cell>
          <cell r="AG459">
            <v>0</v>
          </cell>
          <cell r="AH459">
            <v>0</v>
          </cell>
          <cell r="AI459">
            <v>0</v>
          </cell>
          <cell r="AJ459">
            <v>0</v>
          </cell>
          <cell r="AK459">
            <v>0</v>
          </cell>
          <cell r="AL459">
            <v>0</v>
          </cell>
          <cell r="AM459">
            <v>0</v>
          </cell>
          <cell r="AN459">
            <v>0</v>
          </cell>
          <cell r="AQ459">
            <v>0</v>
          </cell>
          <cell r="AR459">
            <v>0</v>
          </cell>
          <cell r="AS459">
            <v>0</v>
          </cell>
          <cell r="AT459">
            <v>0</v>
          </cell>
          <cell r="AU459">
            <v>0</v>
          </cell>
          <cell r="AV459">
            <v>0</v>
          </cell>
        </row>
        <row r="460">
          <cell r="B460" t="str">
            <v>Các dự án trong KH trung hạn chưa cân đối nguồn</v>
          </cell>
          <cell r="C460">
            <v>0</v>
          </cell>
          <cell r="D460">
            <v>0</v>
          </cell>
          <cell r="E460">
            <v>0</v>
          </cell>
          <cell r="F460">
            <v>0</v>
          </cell>
          <cell r="G460">
            <v>0</v>
          </cell>
          <cell r="H460">
            <v>0</v>
          </cell>
          <cell r="I460">
            <v>0</v>
          </cell>
          <cell r="J460">
            <v>0</v>
          </cell>
          <cell r="K460">
            <v>0</v>
          </cell>
          <cell r="L460">
            <v>0</v>
          </cell>
          <cell r="M460">
            <v>0</v>
          </cell>
          <cell r="N460">
            <v>137200</v>
          </cell>
          <cell r="O460">
            <v>0</v>
          </cell>
          <cell r="P460">
            <v>74920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51352</v>
          </cell>
          <cell r="AE460">
            <v>51352</v>
          </cell>
          <cell r="AF460">
            <v>0</v>
          </cell>
          <cell r="AG460">
            <v>0</v>
          </cell>
          <cell r="AH460">
            <v>0</v>
          </cell>
          <cell r="AI460">
            <v>0</v>
          </cell>
          <cell r="AJ460">
            <v>0</v>
          </cell>
          <cell r="AK460">
            <v>0</v>
          </cell>
          <cell r="AL460">
            <v>0</v>
          </cell>
          <cell r="AM460">
            <v>0</v>
          </cell>
          <cell r="AN460">
            <v>0</v>
          </cell>
          <cell r="AQ460">
            <v>0</v>
          </cell>
          <cell r="AR460">
            <v>0</v>
          </cell>
          <cell r="AS460">
            <v>0</v>
          </cell>
          <cell r="AU460">
            <v>0</v>
          </cell>
          <cell r="AV460">
            <v>0</v>
          </cell>
        </row>
        <row r="461">
          <cell r="B461" t="str">
            <v>Trung tâm Bồi dưỡng Chính trị huyện Quảng Trạch</v>
          </cell>
          <cell r="C461">
            <v>0</v>
          </cell>
          <cell r="D461">
            <v>0</v>
          </cell>
          <cell r="E461">
            <v>0</v>
          </cell>
          <cell r="F461">
            <v>0</v>
          </cell>
          <cell r="G461" t="str">
            <v>Quảng Trạch</v>
          </cell>
          <cell r="H461">
            <v>2019</v>
          </cell>
          <cell r="I461">
            <v>0</v>
          </cell>
          <cell r="J461">
            <v>2021</v>
          </cell>
          <cell r="K461">
            <v>0</v>
          </cell>
          <cell r="L461">
            <v>0</v>
          </cell>
          <cell r="M461" t="str">
            <v>3857/QĐ-UBND ngày 31/10/2018</v>
          </cell>
          <cell r="N461">
            <v>9000</v>
          </cell>
          <cell r="O461">
            <v>0</v>
          </cell>
          <cell r="P461">
            <v>9000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5400</v>
          </cell>
          <cell r="AE461">
            <v>5400</v>
          </cell>
          <cell r="AF461">
            <v>2700</v>
          </cell>
          <cell r="AG461">
            <v>50</v>
          </cell>
          <cell r="AH461">
            <v>0</v>
          </cell>
          <cell r="AI461">
            <v>2700</v>
          </cell>
          <cell r="AJ461">
            <v>2700</v>
          </cell>
          <cell r="AK461">
            <v>2700</v>
          </cell>
          <cell r="AL461">
            <v>5400</v>
          </cell>
          <cell r="AM461">
            <v>2700</v>
          </cell>
          <cell r="AN461" t="str">
            <v>Đã có ý kiến TT. HĐND tỉnh bổ sung trung hạn</v>
          </cell>
          <cell r="AQ461" t="str">
            <v>Quảng Phương</v>
          </cell>
          <cell r="AR461" t="str">
            <v>Khác</v>
          </cell>
          <cell r="AS461">
            <v>0</v>
          </cell>
          <cell r="AU461" t="str">
            <v>Huyện ủy Quảng Trạch (Văn phòng huyện ủy Quảng Trạch)</v>
          </cell>
          <cell r="AV461" t="str">
            <v>Có ý kiến thường trực HĐND tỉnh</v>
          </cell>
        </row>
        <row r="462">
          <cell r="B462" t="str">
            <v>Mở rộng đường liên 5 xã từ Quảng Long đi Quảng Phương</v>
          </cell>
          <cell r="C462">
            <v>0</v>
          </cell>
          <cell r="D462">
            <v>0</v>
          </cell>
          <cell r="E462">
            <v>0</v>
          </cell>
          <cell r="F462">
            <v>0</v>
          </cell>
          <cell r="G462" t="str">
            <v>Quảng Trạch</v>
          </cell>
          <cell r="H462">
            <v>2018</v>
          </cell>
          <cell r="I462">
            <v>0</v>
          </cell>
          <cell r="J462">
            <v>2020</v>
          </cell>
          <cell r="K462">
            <v>0</v>
          </cell>
          <cell r="L462">
            <v>0</v>
          </cell>
          <cell r="M462" t="str">
            <v>3151/QĐ-UBND ngày 20/9/2017</v>
          </cell>
          <cell r="N462">
            <v>45000</v>
          </cell>
          <cell r="O462">
            <v>0</v>
          </cell>
          <cell r="P462">
            <v>16000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16000</v>
          </cell>
          <cell r="AE462">
            <v>16000</v>
          </cell>
          <cell r="AF462">
            <v>8000</v>
          </cell>
          <cell r="AG462">
            <v>50</v>
          </cell>
          <cell r="AH462">
            <v>0</v>
          </cell>
          <cell r="AI462">
            <v>8000</v>
          </cell>
          <cell r="AJ462">
            <v>8000</v>
          </cell>
          <cell r="AK462">
            <v>8000</v>
          </cell>
          <cell r="AL462">
            <v>16000</v>
          </cell>
          <cell r="AM462">
            <v>8000</v>
          </cell>
          <cell r="AN462" t="str">
            <v>Năm 2018, đã bố trí nguồn vượt thu để thực hiện 24 tỷ đồng. Công trình thuộc diện tiết kiệm 10% TMĐT</v>
          </cell>
          <cell r="AO462" t="str">
            <v>Đ/c từ 16&gt;&gt;14,4 do tiết kiệm 10% TMĐT</v>
          </cell>
          <cell r="AQ462" t="str">
            <v>Quảng Lưu</v>
          </cell>
          <cell r="AR462" t="str">
            <v>GT</v>
          </cell>
          <cell r="AS462">
            <v>0</v>
          </cell>
          <cell r="AT462" t="str">
            <v>NTM</v>
          </cell>
          <cell r="AU462" t="str">
            <v>UBND thị xã Ba Đồn</v>
          </cell>
          <cell r="AV462" t="str">
            <v>Phê duyệt CTĐT từ năm 2016</v>
          </cell>
        </row>
        <row r="463">
          <cell r="B463" t="str">
            <v>Đường liên thôn Tân Sơn - Tam Đăng, xã Sơn Hóa, huyện Tuyên Hóa</v>
          </cell>
          <cell r="C463">
            <v>0</v>
          </cell>
          <cell r="D463">
            <v>0</v>
          </cell>
          <cell r="E463">
            <v>0</v>
          </cell>
          <cell r="F463">
            <v>0</v>
          </cell>
          <cell r="G463" t="str">
            <v>Tuyên Hóa</v>
          </cell>
          <cell r="H463">
            <v>2019</v>
          </cell>
          <cell r="I463">
            <v>0</v>
          </cell>
          <cell r="J463">
            <v>2021</v>
          </cell>
          <cell r="K463">
            <v>0</v>
          </cell>
          <cell r="L463">
            <v>0</v>
          </cell>
          <cell r="M463" t="str">
            <v>3968/QĐ-UBND ngày 31/10/2017</v>
          </cell>
          <cell r="N463">
            <v>5000</v>
          </cell>
          <cell r="O463">
            <v>0</v>
          </cell>
          <cell r="P463">
            <v>3000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1800</v>
          </cell>
          <cell r="AE463">
            <v>1800</v>
          </cell>
          <cell r="AF463">
            <v>900</v>
          </cell>
          <cell r="AG463">
            <v>50</v>
          </cell>
          <cell r="AH463">
            <v>0</v>
          </cell>
          <cell r="AI463">
            <v>900</v>
          </cell>
          <cell r="AJ463">
            <v>900</v>
          </cell>
          <cell r="AK463">
            <v>900</v>
          </cell>
          <cell r="AL463">
            <v>1800</v>
          </cell>
          <cell r="AM463">
            <v>900</v>
          </cell>
          <cell r="AN463" t="str">
            <v>Bố trí KH 2019 theo QĐ CTĐT</v>
          </cell>
          <cell r="AQ463" t="str">
            <v>Sơn Hóa</v>
          </cell>
          <cell r="AR463" t="str">
            <v>GT</v>
          </cell>
          <cell r="AS463" t="str">
            <v>xã 135</v>
          </cell>
          <cell r="AT463" t="str">
            <v>NTM</v>
          </cell>
          <cell r="AU463" t="str">
            <v>UBND xã Sơn Hóa</v>
          </cell>
          <cell r="AV463" t="str">
            <v>Phê duyệt CTĐT từ năm 2017</v>
          </cell>
        </row>
        <row r="464">
          <cell r="B464" t="str">
            <v>Đường tránh lũ Nguyệt Áng- Trường Dục, huyện Quảng Ninh</v>
          </cell>
          <cell r="C464">
            <v>0</v>
          </cell>
          <cell r="D464">
            <v>0</v>
          </cell>
          <cell r="E464">
            <v>0</v>
          </cell>
          <cell r="F464">
            <v>0</v>
          </cell>
          <cell r="G464" t="str">
            <v>Quảng Ninh</v>
          </cell>
          <cell r="H464">
            <v>2019</v>
          </cell>
          <cell r="I464">
            <v>0</v>
          </cell>
          <cell r="J464">
            <v>2021</v>
          </cell>
          <cell r="K464">
            <v>0</v>
          </cell>
          <cell r="L464">
            <v>0</v>
          </cell>
          <cell r="M464" t="str">
            <v>3951/QĐ-UBND ngày 31/10/2017</v>
          </cell>
          <cell r="N464">
            <v>8500</v>
          </cell>
          <cell r="O464">
            <v>0</v>
          </cell>
          <cell r="P464">
            <v>5100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3060</v>
          </cell>
          <cell r="AE464">
            <v>3060</v>
          </cell>
          <cell r="AF464">
            <v>1530</v>
          </cell>
          <cell r="AG464">
            <v>50</v>
          </cell>
          <cell r="AH464">
            <v>0</v>
          </cell>
          <cell r="AI464">
            <v>1530</v>
          </cell>
          <cell r="AJ464">
            <v>1530</v>
          </cell>
          <cell r="AK464">
            <v>1530</v>
          </cell>
          <cell r="AL464">
            <v>3060</v>
          </cell>
          <cell r="AM464">
            <v>1530</v>
          </cell>
          <cell r="AN464" t="str">
            <v>Bố trí KH 2019 theo QĐ CTĐT</v>
          </cell>
          <cell r="AQ464" t="str">
            <v>Trường Xuân</v>
          </cell>
          <cell r="AR464" t="str">
            <v>GT</v>
          </cell>
          <cell r="AS464">
            <v>0</v>
          </cell>
          <cell r="AT464" t="str">
            <v>NTM</v>
          </cell>
          <cell r="AU464" t="str">
            <v>UBND huyện Quảng Ninh</v>
          </cell>
          <cell r="AV464" t="str">
            <v>Phê duyệt CTĐT từ năm 2018</v>
          </cell>
        </row>
        <row r="465">
          <cell r="B465" t="str">
            <v>Sửa chữa, nâng cấp tuyến đường liên xã Quảng Thanh - Quảng Phương - Quảng Lưu - Quảng Tiến, huyện Quảng Trạch</v>
          </cell>
          <cell r="C465">
            <v>0</v>
          </cell>
          <cell r="D465">
            <v>0</v>
          </cell>
          <cell r="E465">
            <v>0</v>
          </cell>
          <cell r="F465">
            <v>0</v>
          </cell>
          <cell r="G465" t="str">
            <v>Quảng Trạch</v>
          </cell>
          <cell r="H465">
            <v>2019</v>
          </cell>
          <cell r="I465">
            <v>0</v>
          </cell>
          <cell r="J465">
            <v>2021</v>
          </cell>
          <cell r="K465">
            <v>0</v>
          </cell>
          <cell r="L465">
            <v>0</v>
          </cell>
          <cell r="M465" t="str">
            <v>3694/QĐ-UBND ngày 30/10/2018</v>
          </cell>
          <cell r="N465">
            <v>15000</v>
          </cell>
          <cell r="O465">
            <v>0</v>
          </cell>
          <cell r="P465">
            <v>9000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5400</v>
          </cell>
          <cell r="AE465">
            <v>5400</v>
          </cell>
          <cell r="AF465">
            <v>2700</v>
          </cell>
          <cell r="AG465">
            <v>50</v>
          </cell>
          <cell r="AH465">
            <v>0</v>
          </cell>
          <cell r="AI465">
            <v>2700</v>
          </cell>
          <cell r="AJ465">
            <v>2700</v>
          </cell>
          <cell r="AK465">
            <v>2700</v>
          </cell>
          <cell r="AL465">
            <v>5400</v>
          </cell>
          <cell r="AM465">
            <v>2700</v>
          </cell>
          <cell r="AN465" t="str">
            <v>Bố trí KH 2019 theo QĐ CTĐT</v>
          </cell>
          <cell r="AQ465" t="str">
            <v>Quảng Tiến</v>
          </cell>
          <cell r="AR465" t="str">
            <v>GT</v>
          </cell>
          <cell r="AS465">
            <v>0</v>
          </cell>
          <cell r="AT465" t="str">
            <v>NTM</v>
          </cell>
          <cell r="AU465" t="str">
            <v>UBND huyện Quảng Trạch</v>
          </cell>
          <cell r="AV465" t="str">
            <v>Phê duyệt CTĐT từ năm 2018</v>
          </cell>
        </row>
        <row r="466">
          <cell r="B466" t="str">
            <v>Nâng cấp tuyến đường ngập lụt liên thôn xã Phong Hóa</v>
          </cell>
          <cell r="C466">
            <v>0</v>
          </cell>
          <cell r="D466">
            <v>0</v>
          </cell>
          <cell r="E466">
            <v>0</v>
          </cell>
          <cell r="F466">
            <v>0</v>
          </cell>
          <cell r="G466" t="str">
            <v>Tuyên Hóa</v>
          </cell>
          <cell r="H466">
            <v>2019</v>
          </cell>
          <cell r="I466">
            <v>0</v>
          </cell>
          <cell r="J466">
            <v>2021</v>
          </cell>
          <cell r="K466">
            <v>0</v>
          </cell>
          <cell r="L466">
            <v>0</v>
          </cell>
          <cell r="M466" t="str">
            <v>3224/QĐ-UBND ngày 27/9/2018; 131/QĐ-UBND ngày 15/01/2019</v>
          </cell>
          <cell r="N466">
            <v>6000</v>
          </cell>
          <cell r="O466">
            <v>0</v>
          </cell>
          <cell r="P466">
            <v>3600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2160</v>
          </cell>
          <cell r="AE466">
            <v>2160</v>
          </cell>
          <cell r="AF466">
            <v>1080</v>
          </cell>
          <cell r="AG466">
            <v>50</v>
          </cell>
          <cell r="AH466">
            <v>0</v>
          </cell>
          <cell r="AI466">
            <v>1080</v>
          </cell>
          <cell r="AJ466">
            <v>1080</v>
          </cell>
          <cell r="AK466">
            <v>1080</v>
          </cell>
          <cell r="AL466">
            <v>2160</v>
          </cell>
          <cell r="AM466">
            <v>1080</v>
          </cell>
          <cell r="AN466" t="str">
            <v>Bố trí vốn vượt thu 1,5 tỷ cho công trình Sửa chữa, nâng cấp tuyến đường liên thôn xã Phong Hóa, huyện Tuyên Hóa; có sai khác tên so danh mục này</v>
          </cell>
          <cell r="AO466" t="str">
            <v>Bố trí vốn vượt thu 1,5 tỷ cho công trình Sửa chữa, nâng cấp tuyến đường liên thôn xã Phong Hóa, huyện Tuyên Hóa; có sai khác tên so danh mục này</v>
          </cell>
          <cell r="AQ466" t="str">
            <v>Phong Hóa</v>
          </cell>
          <cell r="AR466" t="str">
            <v>GT</v>
          </cell>
          <cell r="AS466">
            <v>0</v>
          </cell>
          <cell r="AT466" t="str">
            <v>NTM</v>
          </cell>
          <cell r="AU466" t="str">
            <v>UBND huyện Tuyên Hóa</v>
          </cell>
          <cell r="AV466" t="str">
            <v>Phê duyệt CTĐT từ năm 2018</v>
          </cell>
        </row>
        <row r="467">
          <cell r="B467" t="str">
            <v>Đường giao thông liên thôn xã Quảng Trường, huyện Quảng Trạch</v>
          </cell>
          <cell r="C467">
            <v>0</v>
          </cell>
          <cell r="D467">
            <v>0</v>
          </cell>
          <cell r="E467">
            <v>0</v>
          </cell>
          <cell r="F467">
            <v>0</v>
          </cell>
          <cell r="G467" t="str">
            <v>Quảng Trạch</v>
          </cell>
          <cell r="H467">
            <v>2019</v>
          </cell>
          <cell r="I467">
            <v>0</v>
          </cell>
          <cell r="J467">
            <v>2021</v>
          </cell>
          <cell r="K467">
            <v>0</v>
          </cell>
          <cell r="L467">
            <v>0</v>
          </cell>
          <cell r="M467" t="str">
            <v>3888/QĐ-UBND ngày 31/10/2018</v>
          </cell>
          <cell r="N467">
            <v>5000</v>
          </cell>
          <cell r="O467">
            <v>0</v>
          </cell>
          <cell r="P467">
            <v>3000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1800</v>
          </cell>
          <cell r="AE467">
            <v>1800</v>
          </cell>
          <cell r="AF467">
            <v>900</v>
          </cell>
          <cell r="AG467">
            <v>50</v>
          </cell>
          <cell r="AH467">
            <v>0</v>
          </cell>
          <cell r="AI467">
            <v>900</v>
          </cell>
          <cell r="AJ467">
            <v>900</v>
          </cell>
          <cell r="AK467">
            <v>900</v>
          </cell>
          <cell r="AL467">
            <v>1800</v>
          </cell>
          <cell r="AM467">
            <v>900</v>
          </cell>
          <cell r="AN467" t="str">
            <v>Bố trí KH 2019 theo QĐ CTĐT</v>
          </cell>
          <cell r="AQ467" t="str">
            <v>Quảng Trường</v>
          </cell>
          <cell r="AR467" t="str">
            <v>GT</v>
          </cell>
          <cell r="AS467">
            <v>0</v>
          </cell>
          <cell r="AT467" t="str">
            <v>NTM</v>
          </cell>
          <cell r="AU467" t="str">
            <v>UBND xã Liên Trường (trước đây là UBND xã Quảng Trường)</v>
          </cell>
          <cell r="AV467" t="str">
            <v>Đ/c Giám đốc. Có trong
KH trung hạn</v>
          </cell>
        </row>
        <row r="468">
          <cell r="B468" t="str">
            <v>Sửa chữa nâng cấp các tuyến đường từ nhà văn hóa đến nhà Dòng xã Quảng Phương</v>
          </cell>
          <cell r="C468">
            <v>0</v>
          </cell>
          <cell r="D468">
            <v>0</v>
          </cell>
          <cell r="E468">
            <v>0</v>
          </cell>
          <cell r="F468">
            <v>0</v>
          </cell>
          <cell r="G468" t="str">
            <v>Quảng Trạch</v>
          </cell>
          <cell r="H468">
            <v>2019</v>
          </cell>
          <cell r="I468">
            <v>0</v>
          </cell>
          <cell r="J468">
            <v>2021</v>
          </cell>
          <cell r="K468">
            <v>0</v>
          </cell>
          <cell r="L468">
            <v>0</v>
          </cell>
          <cell r="M468" t="str">
            <v>3889/QĐ-UBND ngày 31/10/2018</v>
          </cell>
          <cell r="N468">
            <v>3500</v>
          </cell>
          <cell r="O468">
            <v>0</v>
          </cell>
          <cell r="P468">
            <v>2100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1260</v>
          </cell>
          <cell r="AE468">
            <v>1260</v>
          </cell>
          <cell r="AF468">
            <v>630</v>
          </cell>
          <cell r="AG468">
            <v>50</v>
          </cell>
          <cell r="AH468">
            <v>0</v>
          </cell>
          <cell r="AI468">
            <v>630</v>
          </cell>
          <cell r="AJ468">
            <v>630</v>
          </cell>
          <cell r="AK468">
            <v>630</v>
          </cell>
          <cell r="AL468">
            <v>1260</v>
          </cell>
          <cell r="AM468">
            <v>630</v>
          </cell>
          <cell r="AN468" t="str">
            <v>Bố trí KH 2019 theo QĐ CTĐT</v>
          </cell>
          <cell r="AQ468" t="str">
            <v>Quảng Phương</v>
          </cell>
          <cell r="AR468" t="str">
            <v>GT</v>
          </cell>
          <cell r="AS468">
            <v>0</v>
          </cell>
          <cell r="AT468" t="str">
            <v>NTM</v>
          </cell>
          <cell r="AU468" t="str">
            <v>UBND xã Quảng Phương</v>
          </cell>
          <cell r="AV468" t="str">
            <v>Đ/c Giám đốc. Có trong
KH trung hạn</v>
          </cell>
        </row>
        <row r="469">
          <cell r="B469" t="str">
            <v>Bê tông hóa đường liên thôn xã Cao Quảng</v>
          </cell>
          <cell r="C469">
            <v>0</v>
          </cell>
          <cell r="D469">
            <v>0</v>
          </cell>
          <cell r="E469">
            <v>0</v>
          </cell>
          <cell r="F469">
            <v>0</v>
          </cell>
          <cell r="G469" t="str">
            <v>Tuyên Hóa</v>
          </cell>
          <cell r="H469">
            <v>2019</v>
          </cell>
          <cell r="I469">
            <v>0</v>
          </cell>
          <cell r="J469">
            <v>2021</v>
          </cell>
          <cell r="K469">
            <v>0</v>
          </cell>
          <cell r="L469">
            <v>0</v>
          </cell>
          <cell r="M469" t="str">
            <v>3728/QĐ-UBND ngày 30/10/2018</v>
          </cell>
          <cell r="N469">
            <v>5500</v>
          </cell>
          <cell r="O469">
            <v>0</v>
          </cell>
          <cell r="P469">
            <v>3300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1980</v>
          </cell>
          <cell r="AE469">
            <v>1980</v>
          </cell>
          <cell r="AF469">
            <v>990</v>
          </cell>
          <cell r="AG469">
            <v>50</v>
          </cell>
          <cell r="AH469">
            <v>0</v>
          </cell>
          <cell r="AI469">
            <v>990</v>
          </cell>
          <cell r="AJ469">
            <v>990</v>
          </cell>
          <cell r="AK469">
            <v>990</v>
          </cell>
          <cell r="AL469">
            <v>1980</v>
          </cell>
          <cell r="AM469">
            <v>990</v>
          </cell>
          <cell r="AN469" t="str">
            <v>QĐ CTĐT không bố trí từng năm</v>
          </cell>
          <cell r="AQ469" t="str">
            <v>Cao Quảng</v>
          </cell>
          <cell r="AR469" t="str">
            <v>GT</v>
          </cell>
          <cell r="AS469">
            <v>0</v>
          </cell>
          <cell r="AT469" t="str">
            <v>NTM</v>
          </cell>
          <cell r="AU469" t="str">
            <v>UBND xã
Cao Quảng</v>
          </cell>
          <cell r="AV469" t="str">
            <v>Đã có trong KH trung hạn
 Ý kiến Giám đốc</v>
          </cell>
        </row>
        <row r="470">
          <cell r="B470" t="str">
            <v>Đường tránh lũ Duy Ninh, huyện Quảng Ninh</v>
          </cell>
          <cell r="C470">
            <v>0</v>
          </cell>
          <cell r="D470">
            <v>0</v>
          </cell>
          <cell r="E470">
            <v>0</v>
          </cell>
          <cell r="F470">
            <v>0</v>
          </cell>
          <cell r="G470" t="str">
            <v>Quảng Ninh</v>
          </cell>
          <cell r="H470">
            <v>2019</v>
          </cell>
          <cell r="I470">
            <v>0</v>
          </cell>
          <cell r="J470">
            <v>2021</v>
          </cell>
          <cell r="K470">
            <v>0</v>
          </cell>
          <cell r="L470">
            <v>0</v>
          </cell>
          <cell r="M470" t="str">
            <v>3869/QĐ-UBND ngày 31/10/2018</v>
          </cell>
          <cell r="N470">
            <v>6700</v>
          </cell>
          <cell r="O470">
            <v>0</v>
          </cell>
          <cell r="P470">
            <v>4020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2412</v>
          </cell>
          <cell r="AE470">
            <v>2412</v>
          </cell>
          <cell r="AF470">
            <v>1206</v>
          </cell>
          <cell r="AG470">
            <v>50</v>
          </cell>
          <cell r="AH470">
            <v>0</v>
          </cell>
          <cell r="AI470">
            <v>1206</v>
          </cell>
          <cell r="AJ470">
            <v>1206</v>
          </cell>
          <cell r="AK470">
            <v>1206</v>
          </cell>
          <cell r="AL470">
            <v>2412</v>
          </cell>
          <cell r="AM470">
            <v>1206</v>
          </cell>
          <cell r="AN470" t="str">
            <v>TMĐT giảm từ 
8500 xuống 6700</v>
          </cell>
          <cell r="AO470" t="str">
            <v>TMĐT giảm từ 
8500 xuong 6700</v>
          </cell>
          <cell r="AP470" t="str">
            <v>NS tỉnh hỗ trợ 
giảm từ 5100 xuong 4020</v>
          </cell>
          <cell r="AQ470" t="str">
            <v>Duy Ninh</v>
          </cell>
          <cell r="AR470" t="str">
            <v>GT</v>
          </cell>
          <cell r="AS470">
            <v>0</v>
          </cell>
          <cell r="AT470" t="str">
            <v>NTM</v>
          </cell>
          <cell r="AU470" t="str">
            <v>UBND huyện Quảng Ninh</v>
          </cell>
          <cell r="AV470" t="str">
            <v>Đã có trong KH trung hạn</v>
          </cell>
        </row>
        <row r="471">
          <cell r="B471" t="str">
            <v>Đường cấp 3 Ninh Châu đi trạm bơm Rào Bạc</v>
          </cell>
          <cell r="C471">
            <v>0</v>
          </cell>
          <cell r="D471">
            <v>0</v>
          </cell>
          <cell r="E471">
            <v>0</v>
          </cell>
          <cell r="F471">
            <v>0</v>
          </cell>
          <cell r="G471" t="str">
            <v>Quảng Ninh</v>
          </cell>
          <cell r="H471">
            <v>2019</v>
          </cell>
          <cell r="I471">
            <v>0</v>
          </cell>
          <cell r="J471">
            <v>2021</v>
          </cell>
          <cell r="K471">
            <v>0</v>
          </cell>
          <cell r="L471">
            <v>0</v>
          </cell>
          <cell r="M471" t="str">
            <v>3833/QĐ-UBND ngày 31/10/2018</v>
          </cell>
          <cell r="N471">
            <v>4500</v>
          </cell>
          <cell r="O471">
            <v>0</v>
          </cell>
          <cell r="P471">
            <v>2700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1620</v>
          </cell>
          <cell r="AE471">
            <v>1620</v>
          </cell>
          <cell r="AF471">
            <v>810</v>
          </cell>
          <cell r="AG471">
            <v>50</v>
          </cell>
          <cell r="AH471">
            <v>0</v>
          </cell>
          <cell r="AI471">
            <v>810</v>
          </cell>
          <cell r="AJ471">
            <v>810</v>
          </cell>
          <cell r="AK471">
            <v>810</v>
          </cell>
          <cell r="AL471">
            <v>1620</v>
          </cell>
          <cell r="AM471">
            <v>810</v>
          </cell>
          <cell r="AN471" t="str">
            <v>TMĐT giảm từ 5000 xuống 4500</v>
          </cell>
          <cell r="AO471" t="str">
            <v>TMĐT giảm từ 5000 xuong 4500</v>
          </cell>
          <cell r="AP471" t="str">
            <v>NS tỉnh hỗ trợ giảm từ 3000 xuong 2700</v>
          </cell>
          <cell r="AQ471" t="str">
            <v>Duy Ninh</v>
          </cell>
          <cell r="AR471" t="str">
            <v>GT</v>
          </cell>
          <cell r="AS471">
            <v>0</v>
          </cell>
          <cell r="AT471" t="str">
            <v>NTM</v>
          </cell>
          <cell r="AU471" t="str">
            <v>UBND huyện Quảng Ninh</v>
          </cell>
          <cell r="AV471" t="str">
            <v>Đã có trong KH trung hạn</v>
          </cell>
        </row>
        <row r="472">
          <cell r="B472" t="str">
            <v>Sửa chữa đường Lộc Long – Hoành Vinh</v>
          </cell>
          <cell r="C472">
            <v>0</v>
          </cell>
          <cell r="D472">
            <v>0</v>
          </cell>
          <cell r="E472">
            <v>0</v>
          </cell>
          <cell r="F472">
            <v>0</v>
          </cell>
          <cell r="G472" t="str">
            <v>Quảng Ninh</v>
          </cell>
          <cell r="H472">
            <v>2019</v>
          </cell>
          <cell r="I472">
            <v>0</v>
          </cell>
          <cell r="J472">
            <v>2021</v>
          </cell>
          <cell r="K472">
            <v>0</v>
          </cell>
          <cell r="L472">
            <v>0</v>
          </cell>
          <cell r="M472" t="str">
            <v>3794/QĐ-UBND ngày 31/10/2018</v>
          </cell>
          <cell r="N472">
            <v>8000</v>
          </cell>
          <cell r="O472">
            <v>0</v>
          </cell>
          <cell r="P472">
            <v>4800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2880</v>
          </cell>
          <cell r="AE472">
            <v>2880</v>
          </cell>
          <cell r="AF472">
            <v>1440</v>
          </cell>
          <cell r="AG472">
            <v>50</v>
          </cell>
          <cell r="AH472">
            <v>0</v>
          </cell>
          <cell r="AI472">
            <v>1440</v>
          </cell>
          <cell r="AJ472">
            <v>1440</v>
          </cell>
          <cell r="AK472">
            <v>1440</v>
          </cell>
          <cell r="AL472">
            <v>2880</v>
          </cell>
          <cell r="AM472">
            <v>1440</v>
          </cell>
          <cell r="AN472" t="str">
            <v>QĐ CTĐT không bố trí từng năm</v>
          </cell>
          <cell r="AQ472" t="str">
            <v>Xuân Ninh</v>
          </cell>
          <cell r="AR472" t="str">
            <v>GT</v>
          </cell>
          <cell r="AS472">
            <v>0</v>
          </cell>
          <cell r="AT472" t="str">
            <v>NTM</v>
          </cell>
          <cell r="AU472" t="str">
            <v>UBND huyện Quảng Ninh</v>
          </cell>
          <cell r="AV472" t="str">
            <v>Đ/c Giám đốc. Đã có trong KH trung hạn</v>
          </cell>
        </row>
        <row r="473">
          <cell r="B473" t="str">
            <v>Xây dựng Đập thôn 8 xã Quảng Thạch</v>
          </cell>
          <cell r="C473">
            <v>0</v>
          </cell>
          <cell r="D473">
            <v>0</v>
          </cell>
          <cell r="E473">
            <v>0</v>
          </cell>
          <cell r="F473">
            <v>0</v>
          </cell>
          <cell r="G473" t="str">
            <v>Quảng Trạch</v>
          </cell>
          <cell r="H473">
            <v>2019</v>
          </cell>
          <cell r="I473">
            <v>0</v>
          </cell>
          <cell r="J473">
            <v>2021</v>
          </cell>
          <cell r="K473">
            <v>0</v>
          </cell>
          <cell r="L473">
            <v>0</v>
          </cell>
          <cell r="M473" t="str">
            <v>3788/QĐ-UBND ngày 31/10/2018</v>
          </cell>
          <cell r="N473">
            <v>9500</v>
          </cell>
          <cell r="O473">
            <v>0</v>
          </cell>
          <cell r="P473">
            <v>5700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3420</v>
          </cell>
          <cell r="AE473">
            <v>3420</v>
          </cell>
          <cell r="AF473">
            <v>1710</v>
          </cell>
          <cell r="AG473">
            <v>50</v>
          </cell>
          <cell r="AH473">
            <v>0</v>
          </cell>
          <cell r="AI473">
            <v>1710</v>
          </cell>
          <cell r="AJ473">
            <v>1710</v>
          </cell>
          <cell r="AK473">
            <v>1710</v>
          </cell>
          <cell r="AL473">
            <v>3420</v>
          </cell>
          <cell r="AM473">
            <v>1710</v>
          </cell>
          <cell r="AN473">
            <v>0</v>
          </cell>
          <cell r="AQ473" t="str">
            <v>Quảng Thạch</v>
          </cell>
          <cell r="AR473" t="str">
            <v>NN-TL</v>
          </cell>
          <cell r="AS473" t="str">
            <v>xã 135</v>
          </cell>
          <cell r="AT473" t="str">
            <v>NTM</v>
          </cell>
          <cell r="AU473" t="str">
            <v>UBND xã Quảng Thạch</v>
          </cell>
          <cell r="AV473" t="str">
            <v>Ý kiến đ/c Ninh PCT HĐND tỉnh. Có trong
KH trung hạn</v>
          </cell>
        </row>
        <row r="474">
          <cell r="B474" t="str">
            <v>Nâng cấp sửa chữa hệ thống đường nội vùng tổ dân phố Trường Sơn, phường Quảng Long, thị xã Ba Đồn</v>
          </cell>
          <cell r="C474">
            <v>0</v>
          </cell>
          <cell r="D474">
            <v>0</v>
          </cell>
          <cell r="E474">
            <v>0</v>
          </cell>
          <cell r="F474">
            <v>0</v>
          </cell>
          <cell r="G474" t="str">
            <v>Ba Đồn</v>
          </cell>
          <cell r="H474">
            <v>2019</v>
          </cell>
          <cell r="I474">
            <v>0</v>
          </cell>
          <cell r="J474">
            <v>2021</v>
          </cell>
          <cell r="K474">
            <v>0</v>
          </cell>
          <cell r="L474">
            <v>0</v>
          </cell>
          <cell r="M474" t="str">
            <v>3886/QĐ-UBND ngày 31/10/2018</v>
          </cell>
          <cell r="N474">
            <v>6000</v>
          </cell>
          <cell r="O474">
            <v>0</v>
          </cell>
          <cell r="P474">
            <v>3600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2160</v>
          </cell>
          <cell r="AE474">
            <v>2160</v>
          </cell>
          <cell r="AF474">
            <v>1080</v>
          </cell>
          <cell r="AG474">
            <v>50</v>
          </cell>
          <cell r="AH474">
            <v>0</v>
          </cell>
          <cell r="AI474">
            <v>1080</v>
          </cell>
          <cell r="AJ474">
            <v>1080</v>
          </cell>
          <cell r="AK474">
            <v>1080</v>
          </cell>
          <cell r="AL474">
            <v>2160</v>
          </cell>
          <cell r="AM474">
            <v>1080</v>
          </cell>
          <cell r="AN474" t="str">
            <v>QĐ CTĐT không bố trí từng năm</v>
          </cell>
          <cell r="AQ474" t="str">
            <v>Quảng Long</v>
          </cell>
          <cell r="AR474" t="str">
            <v>GT</v>
          </cell>
          <cell r="AS474">
            <v>0</v>
          </cell>
          <cell r="AT474" t="str">
            <v>NTM</v>
          </cell>
          <cell r="AU474" t="str">
            <v xml:space="preserve"> UBND phường
Quảng Long </v>
          </cell>
          <cell r="AV474" t="str">
            <v>Đ/c Quang PCT. Có trong KH trung hạn</v>
          </cell>
        </row>
        <row r="475">
          <cell r="B475" t="str">
            <v xml:space="preserve">Các dự án bổ sung KH trung hạn </v>
          </cell>
          <cell r="C475">
            <v>0</v>
          </cell>
          <cell r="D475">
            <v>0</v>
          </cell>
          <cell r="E475">
            <v>0</v>
          </cell>
          <cell r="F475">
            <v>0</v>
          </cell>
          <cell r="G475">
            <v>0</v>
          </cell>
          <cell r="H475">
            <v>0</v>
          </cell>
          <cell r="I475">
            <v>0</v>
          </cell>
          <cell r="J475">
            <v>0</v>
          </cell>
          <cell r="K475">
            <v>0</v>
          </cell>
          <cell r="L475">
            <v>0</v>
          </cell>
          <cell r="M475">
            <v>0</v>
          </cell>
          <cell r="N475">
            <v>466384</v>
          </cell>
          <cell r="O475">
            <v>0</v>
          </cell>
          <cell r="P475">
            <v>306370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194411.60000000003</v>
          </cell>
          <cell r="AE475">
            <v>194411.60000000003</v>
          </cell>
          <cell r="AF475">
            <v>84837.240000000165</v>
          </cell>
          <cell r="AG475">
            <v>0</v>
          </cell>
          <cell r="AH475">
            <v>0</v>
          </cell>
          <cell r="AI475">
            <v>0</v>
          </cell>
          <cell r="AJ475">
            <v>0</v>
          </cell>
          <cell r="AK475">
            <v>0</v>
          </cell>
          <cell r="AL475">
            <v>0</v>
          </cell>
          <cell r="AM475">
            <v>0</v>
          </cell>
          <cell r="AN475">
            <v>0</v>
          </cell>
          <cell r="AQ475">
            <v>0</v>
          </cell>
          <cell r="AR475">
            <v>0</v>
          </cell>
          <cell r="AS475">
            <v>0</v>
          </cell>
          <cell r="AT475">
            <v>0</v>
          </cell>
          <cell r="AU475">
            <v>0</v>
          </cell>
          <cell r="AV475">
            <v>0</v>
          </cell>
        </row>
        <row r="476">
          <cell r="B476" t="str">
            <v>Tuyến đường ngoài hàng rào phía Nam dự án FLC nối từ đường tránh lũ BOT đến xã Hải Ninh, huyện Quảng Ninh</v>
          </cell>
          <cell r="C476">
            <v>0</v>
          </cell>
          <cell r="D476">
            <v>0</v>
          </cell>
          <cell r="E476">
            <v>0</v>
          </cell>
          <cell r="F476">
            <v>0</v>
          </cell>
          <cell r="G476" t="str">
            <v>Quảng Ninh</v>
          </cell>
          <cell r="H476">
            <v>2019</v>
          </cell>
          <cell r="I476">
            <v>0</v>
          </cell>
          <cell r="J476">
            <v>2021</v>
          </cell>
          <cell r="K476">
            <v>0</v>
          </cell>
          <cell r="L476">
            <v>0</v>
          </cell>
          <cell r="M476" t="str">
            <v>3861/QĐ-UBND ngày 31/10/2018</v>
          </cell>
          <cell r="N476">
            <v>67500</v>
          </cell>
          <cell r="O476">
            <v>0</v>
          </cell>
          <cell r="P476">
            <v>67500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36450</v>
          </cell>
          <cell r="AE476">
            <v>36450</v>
          </cell>
          <cell r="AF476">
            <v>12311.240000000158</v>
          </cell>
          <cell r="AG476">
            <v>33.775692729767236</v>
          </cell>
          <cell r="AH476">
            <v>0</v>
          </cell>
          <cell r="AI476">
            <v>12311.240000000158</v>
          </cell>
          <cell r="AJ476">
            <v>12311.240000000158</v>
          </cell>
          <cell r="AK476">
            <v>12311.240000000158</v>
          </cell>
          <cell r="AL476">
            <v>36450</v>
          </cell>
          <cell r="AM476">
            <v>24138.759999999842</v>
          </cell>
          <cell r="AN476">
            <v>0</v>
          </cell>
          <cell r="AQ476" t="str">
            <v>Hải Ninh</v>
          </cell>
          <cell r="AR476" t="str">
            <v>GT</v>
          </cell>
          <cell r="AS476" t="str">
            <v>bãi ngang</v>
          </cell>
          <cell r="AT476" t="str">
            <v>NTM</v>
          </cell>
          <cell r="AU476" t="str">
            <v>UBND huyện Quảng Ninh</v>
          </cell>
          <cell r="AV476" t="str">
            <v>Đ/c Chủ tịch</v>
          </cell>
        </row>
        <row r="477">
          <cell r="B477" t="str">
            <v>Đường vào bản Khe Ngang</v>
          </cell>
          <cell r="C477">
            <v>0</v>
          </cell>
          <cell r="D477">
            <v>0</v>
          </cell>
          <cell r="E477">
            <v>0</v>
          </cell>
          <cell r="F477">
            <v>0</v>
          </cell>
          <cell r="G477" t="str">
            <v>Quảng Ninh</v>
          </cell>
          <cell r="H477">
            <v>2018</v>
          </cell>
          <cell r="I477">
            <v>0</v>
          </cell>
          <cell r="J477">
            <v>2020</v>
          </cell>
          <cell r="K477">
            <v>0</v>
          </cell>
          <cell r="L477">
            <v>0</v>
          </cell>
          <cell r="M477" t="str">
            <v>3952a/QĐ-UBND ngày 31/10/2017</v>
          </cell>
          <cell r="N477">
            <v>2100</v>
          </cell>
          <cell r="O477">
            <v>0</v>
          </cell>
          <cell r="P477">
            <v>1260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1260</v>
          </cell>
          <cell r="AE477">
            <v>1260</v>
          </cell>
          <cell r="AF477">
            <v>1260</v>
          </cell>
          <cell r="AG477">
            <v>100</v>
          </cell>
          <cell r="AH477">
            <v>0</v>
          </cell>
          <cell r="AI477">
            <v>1260</v>
          </cell>
          <cell r="AJ477">
            <v>1260</v>
          </cell>
          <cell r="AK477">
            <v>1260</v>
          </cell>
          <cell r="AL477">
            <v>1260</v>
          </cell>
          <cell r="AM477">
            <v>0</v>
          </cell>
          <cell r="AN477" t="str">
            <v>Trong QĐ CTĐT Huyện 2018, tỉnh 2019, huyện chưa bố trí tỉnh có bố trí không</v>
          </cell>
          <cell r="AQ477" t="str">
            <v>Trường Xuân</v>
          </cell>
          <cell r="AR477" t="str">
            <v>GT</v>
          </cell>
          <cell r="AS477">
            <v>0</v>
          </cell>
          <cell r="AT477" t="str">
            <v>NTM</v>
          </cell>
          <cell r="AU477" t="str">
            <v>UBND huyện Quảng Ninh</v>
          </cell>
          <cell r="AV477" t="str">
            <v>Phê duyệt CTĐT từ năm 2017</v>
          </cell>
        </row>
        <row r="478">
          <cell r="B478" t="str">
            <v>Khắc phục khẩn cấp tuyến đường giao thông liên tổ dân phố phường Quảng Phong, thị xã Ba Đồn</v>
          </cell>
          <cell r="C478">
            <v>0</v>
          </cell>
          <cell r="D478">
            <v>0</v>
          </cell>
          <cell r="E478">
            <v>0</v>
          </cell>
          <cell r="F478">
            <v>0</v>
          </cell>
          <cell r="G478" t="str">
            <v>Ba Đồn</v>
          </cell>
          <cell r="H478">
            <v>2018</v>
          </cell>
          <cell r="I478">
            <v>0</v>
          </cell>
          <cell r="J478">
            <v>2020</v>
          </cell>
          <cell r="K478">
            <v>0</v>
          </cell>
          <cell r="L478">
            <v>0</v>
          </cell>
          <cell r="M478" t="str">
            <v>3506/QĐ-UBND ngày 05/10/2017</v>
          </cell>
          <cell r="N478">
            <v>9956</v>
          </cell>
          <cell r="O478">
            <v>0</v>
          </cell>
          <cell r="P478">
            <v>5973</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5973</v>
          </cell>
          <cell r="AE478">
            <v>5973</v>
          </cell>
          <cell r="AF478">
            <v>2986</v>
          </cell>
          <cell r="AG478">
            <v>49.99162899715386</v>
          </cell>
          <cell r="AH478">
            <v>0</v>
          </cell>
          <cell r="AI478">
            <v>2986</v>
          </cell>
          <cell r="AJ478">
            <v>2986</v>
          </cell>
          <cell r="AK478">
            <v>2986</v>
          </cell>
          <cell r="AL478">
            <v>5973</v>
          </cell>
          <cell r="AM478">
            <v>2987</v>
          </cell>
          <cell r="AN478" t="str">
            <v>bố trí KH vốn theo CTĐT</v>
          </cell>
          <cell r="AQ478" t="str">
            <v>Quảng Phong</v>
          </cell>
          <cell r="AR478" t="str">
            <v>GT</v>
          </cell>
          <cell r="AS478">
            <v>0</v>
          </cell>
          <cell r="AU478" t="str">
            <v>UBND phường Quảng Phong</v>
          </cell>
          <cell r="AV478" t="str">
            <v>Phê duyệt CTĐT từ năm 2017</v>
          </cell>
        </row>
        <row r="479">
          <cell r="B479" t="str">
            <v>Đường liên thôn Đồng Giang - Đại Sơn, xã Đồng Hóa, huyện Tuyên Hóa</v>
          </cell>
          <cell r="C479">
            <v>0</v>
          </cell>
          <cell r="D479">
            <v>0</v>
          </cell>
          <cell r="E479">
            <v>0</v>
          </cell>
          <cell r="F479">
            <v>0</v>
          </cell>
          <cell r="G479" t="str">
            <v>Tuyên Hóa</v>
          </cell>
          <cell r="H479">
            <v>2018</v>
          </cell>
          <cell r="I479">
            <v>0</v>
          </cell>
          <cell r="J479">
            <v>2020</v>
          </cell>
          <cell r="K479">
            <v>0</v>
          </cell>
          <cell r="L479">
            <v>0</v>
          </cell>
          <cell r="M479" t="str">
            <v>3967/QĐ-UBND ngày 31/10/2017</v>
          </cell>
          <cell r="N479">
            <v>9910</v>
          </cell>
          <cell r="O479">
            <v>0</v>
          </cell>
          <cell r="P479">
            <v>5946</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5946</v>
          </cell>
          <cell r="AE479">
            <v>5946</v>
          </cell>
          <cell r="AF479">
            <v>2973</v>
          </cell>
          <cell r="AG479">
            <v>50</v>
          </cell>
          <cell r="AH479">
            <v>0</v>
          </cell>
          <cell r="AI479">
            <v>2973</v>
          </cell>
          <cell r="AJ479">
            <v>2973</v>
          </cell>
          <cell r="AK479">
            <v>2973</v>
          </cell>
          <cell r="AL479">
            <v>5946</v>
          </cell>
          <cell r="AM479">
            <v>2973</v>
          </cell>
          <cell r="AN479" t="str">
            <v>Đã bố trí từ CT 135 năm 2018: 933 trđ; tiến độ theo CTĐT: 946</v>
          </cell>
          <cell r="AQ479" t="str">
            <v>Đồng Hóa</v>
          </cell>
          <cell r="AR479" t="str">
            <v>GT</v>
          </cell>
          <cell r="AS479" t="str">
            <v>xã 135</v>
          </cell>
          <cell r="AT479" t="str">
            <v>NTM</v>
          </cell>
          <cell r="AU479" t="str">
            <v>UBND xã Đồng Hóa</v>
          </cell>
          <cell r="AV479" t="str">
            <v>Phê duyệt CTĐT từ năm 2017</v>
          </cell>
        </row>
        <row r="480">
          <cell r="B480" t="str">
            <v>Xây dựng cống và ngầm tràn bản Tân Ly, xã Lâm Thủy, huyện Lệ Thủy</v>
          </cell>
          <cell r="C480">
            <v>0</v>
          </cell>
          <cell r="D480">
            <v>0</v>
          </cell>
          <cell r="E480">
            <v>0</v>
          </cell>
          <cell r="F480">
            <v>0</v>
          </cell>
          <cell r="G480" t="str">
            <v>Lệ Thủy</v>
          </cell>
          <cell r="H480">
            <v>2019</v>
          </cell>
          <cell r="I480">
            <v>0</v>
          </cell>
          <cell r="J480">
            <v>2020</v>
          </cell>
          <cell r="K480">
            <v>0</v>
          </cell>
          <cell r="L480">
            <v>0</v>
          </cell>
          <cell r="M480" t="str">
            <v>3953/QĐ-UBND ngày 31/10/2017</v>
          </cell>
          <cell r="N480">
            <v>4500</v>
          </cell>
          <cell r="O480">
            <v>0</v>
          </cell>
          <cell r="P480">
            <v>2700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2700</v>
          </cell>
          <cell r="AE480">
            <v>2700</v>
          </cell>
          <cell r="AF480">
            <v>1350</v>
          </cell>
          <cell r="AG480">
            <v>50</v>
          </cell>
          <cell r="AH480">
            <v>0</v>
          </cell>
          <cell r="AI480">
            <v>1350</v>
          </cell>
          <cell r="AJ480">
            <v>1350</v>
          </cell>
          <cell r="AK480">
            <v>1350</v>
          </cell>
          <cell r="AL480">
            <v>2700</v>
          </cell>
          <cell r="AM480">
            <v>1350</v>
          </cell>
          <cell r="AN480" t="str">
            <v>Bố trí KH 2019 theo QĐ CTĐT</v>
          </cell>
          <cell r="AQ480" t="str">
            <v>Lâm Thủy</v>
          </cell>
          <cell r="AR480" t="str">
            <v>NN-TL</v>
          </cell>
          <cell r="AS480" t="str">
            <v>xã 135</v>
          </cell>
          <cell r="AT480" t="str">
            <v>NTM</v>
          </cell>
          <cell r="AU480" t="str">
            <v>UBND xã Lâm Thủy</v>
          </cell>
          <cell r="AV480" t="str">
            <v>Phê duyệt CTĐT từ năm 2017</v>
          </cell>
        </row>
        <row r="481">
          <cell r="B481" t="str">
            <v>Đường GTNT liên xã Phong Thủy - Lộc Thủy</v>
          </cell>
          <cell r="C481">
            <v>0</v>
          </cell>
          <cell r="D481">
            <v>0</v>
          </cell>
          <cell r="E481">
            <v>0</v>
          </cell>
          <cell r="F481">
            <v>0</v>
          </cell>
          <cell r="G481" t="str">
            <v>Lệ Thủy</v>
          </cell>
          <cell r="H481">
            <v>2018</v>
          </cell>
          <cell r="I481">
            <v>0</v>
          </cell>
          <cell r="J481">
            <v>2020</v>
          </cell>
          <cell r="K481">
            <v>0</v>
          </cell>
          <cell r="L481">
            <v>0</v>
          </cell>
          <cell r="M481" t="str">
            <v>3936/QĐ-UBND ngày 30/10/2017</v>
          </cell>
          <cell r="N481">
            <v>9000</v>
          </cell>
          <cell r="O481">
            <v>0</v>
          </cell>
          <cell r="P481">
            <v>3000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3000</v>
          </cell>
          <cell r="AE481">
            <v>3000</v>
          </cell>
          <cell r="AF481">
            <v>1500</v>
          </cell>
          <cell r="AG481">
            <v>50</v>
          </cell>
          <cell r="AH481">
            <v>0</v>
          </cell>
          <cell r="AI481">
            <v>1500</v>
          </cell>
          <cell r="AJ481">
            <v>1500</v>
          </cell>
          <cell r="AK481">
            <v>1500</v>
          </cell>
          <cell r="AL481">
            <v>3000</v>
          </cell>
          <cell r="AM481">
            <v>1500</v>
          </cell>
          <cell r="AN481" t="str">
            <v>Theo CTĐT: Vốn ĐTC 3 tỷ, vốn Tài chính 2,4 tỷ, vốn huyện 3,6 tỷ. Bố trí vốn vượt thu 1 tỷ</v>
          </cell>
          <cell r="AO481" t="str">
            <v>Theo CTĐT: Vốn ĐTC 3 tỷ, vốn Tài chính 2,4 tỷ, vốn huyện 3,6 tỷ. Bố trí vốn vượt thu 1 tỷ</v>
          </cell>
          <cell r="AQ481" t="str">
            <v>Lộc Thủy</v>
          </cell>
          <cell r="AR481" t="str">
            <v>GT</v>
          </cell>
          <cell r="AS481">
            <v>0</v>
          </cell>
          <cell r="AT481" t="str">
            <v>NTM</v>
          </cell>
          <cell r="AU481" t="str">
            <v>UBND huyện Lệ Thủy</v>
          </cell>
          <cell r="AV481" t="str">
            <v>Phê duyệt CTĐT từ năm 2017</v>
          </cell>
        </row>
        <row r="482">
          <cell r="B482" t="str">
            <v>Đường kết hợp kè xã Phú Thủy, huyện Lệ Thủy</v>
          </cell>
          <cell r="C482">
            <v>0</v>
          </cell>
          <cell r="D482">
            <v>0</v>
          </cell>
          <cell r="E482">
            <v>0</v>
          </cell>
          <cell r="F482">
            <v>0</v>
          </cell>
          <cell r="G482" t="str">
            <v>Lệ Thủy</v>
          </cell>
          <cell r="H482">
            <v>2019</v>
          </cell>
          <cell r="I482">
            <v>0</v>
          </cell>
          <cell r="J482">
            <v>2021</v>
          </cell>
          <cell r="K482">
            <v>0</v>
          </cell>
          <cell r="L482">
            <v>0</v>
          </cell>
          <cell r="M482" t="str">
            <v>3791/QĐ-UBND ngày 31/10/2018</v>
          </cell>
          <cell r="N482">
            <v>9000</v>
          </cell>
          <cell r="O482">
            <v>0</v>
          </cell>
          <cell r="P482">
            <v>5400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3240</v>
          </cell>
          <cell r="AE482">
            <v>3240</v>
          </cell>
          <cell r="AF482">
            <v>1620</v>
          </cell>
          <cell r="AG482">
            <v>50</v>
          </cell>
          <cell r="AH482">
            <v>0</v>
          </cell>
          <cell r="AI482">
            <v>1620</v>
          </cell>
          <cell r="AJ482">
            <v>1620</v>
          </cell>
          <cell r="AK482">
            <v>1620</v>
          </cell>
          <cell r="AL482">
            <v>3240</v>
          </cell>
          <cell r="AM482">
            <v>1620</v>
          </cell>
          <cell r="AN482" t="str">
            <v>Bổ sung danh mục, bố trí KH 2019 theo QĐ CTĐT</v>
          </cell>
          <cell r="AQ482" t="str">
            <v>Phú Thủy</v>
          </cell>
          <cell r="AR482" t="str">
            <v>GT</v>
          </cell>
          <cell r="AS482">
            <v>0</v>
          </cell>
          <cell r="AT482" t="str">
            <v>NTM</v>
          </cell>
          <cell r="AU482" t="str">
            <v>UBND xã Phú Thủy</v>
          </cell>
          <cell r="AV482" t="str">
            <v>Đ/c Dũng PCT</v>
          </cell>
        </row>
        <row r="483">
          <cell r="B483" t="str">
            <v>Tuyến đường liên thôn Tùng Giang-Hạ Lý Tân Châu, xã Quảng Châu</v>
          </cell>
          <cell r="C483">
            <v>0</v>
          </cell>
          <cell r="D483">
            <v>0</v>
          </cell>
          <cell r="E483">
            <v>0</v>
          </cell>
          <cell r="F483">
            <v>0</v>
          </cell>
          <cell r="G483" t="str">
            <v>Quảng Trạch</v>
          </cell>
          <cell r="H483">
            <v>2019</v>
          </cell>
          <cell r="I483">
            <v>0</v>
          </cell>
          <cell r="J483">
            <v>2021</v>
          </cell>
          <cell r="K483">
            <v>0</v>
          </cell>
          <cell r="L483">
            <v>0</v>
          </cell>
          <cell r="M483" t="str">
            <v>3520/QĐ-UBND ngày 23/10/2018</v>
          </cell>
          <cell r="N483">
            <v>5000</v>
          </cell>
          <cell r="O483">
            <v>0</v>
          </cell>
          <cell r="P483">
            <v>3000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1800</v>
          </cell>
          <cell r="AE483">
            <v>1800</v>
          </cell>
          <cell r="AF483">
            <v>900</v>
          </cell>
          <cell r="AG483">
            <v>50</v>
          </cell>
          <cell r="AH483">
            <v>0</v>
          </cell>
          <cell r="AI483">
            <v>900</v>
          </cell>
          <cell r="AJ483">
            <v>900</v>
          </cell>
          <cell r="AK483">
            <v>900</v>
          </cell>
          <cell r="AL483">
            <v>1800</v>
          </cell>
          <cell r="AM483">
            <v>900</v>
          </cell>
          <cell r="AN483" t="str">
            <v>bố trí KH vốn theo CTĐT</v>
          </cell>
          <cell r="AQ483" t="str">
            <v>Quảng Châu</v>
          </cell>
          <cell r="AR483" t="str">
            <v>GT</v>
          </cell>
          <cell r="AS483" t="str">
            <v>xã 135</v>
          </cell>
          <cell r="AT483" t="str">
            <v>NTM</v>
          </cell>
          <cell r="AU483" t="str">
            <v>UBND xã Quảng Châu</v>
          </cell>
          <cell r="AV483" t="str">
            <v>Đ/c Chủ tịch</v>
          </cell>
        </row>
        <row r="484">
          <cell r="B484" t="str">
            <v>Đầu tư cứng hóa đường giao thông liên tổ DP, liên phường thuộc phường Quảng Phong, TX Ba Đồn</v>
          </cell>
          <cell r="C484">
            <v>0</v>
          </cell>
          <cell r="D484">
            <v>0</v>
          </cell>
          <cell r="E484">
            <v>0</v>
          </cell>
          <cell r="F484">
            <v>0</v>
          </cell>
          <cell r="G484" t="str">
            <v>Ba Đồn</v>
          </cell>
          <cell r="H484">
            <v>2019</v>
          </cell>
          <cell r="I484">
            <v>0</v>
          </cell>
          <cell r="J484">
            <v>2021</v>
          </cell>
          <cell r="K484">
            <v>0</v>
          </cell>
          <cell r="L484">
            <v>0</v>
          </cell>
          <cell r="M484" t="str">
            <v>3725/QĐ-UBND ngày 30/10/2018</v>
          </cell>
          <cell r="N484">
            <v>9819</v>
          </cell>
          <cell r="O484">
            <v>0</v>
          </cell>
          <cell r="P484">
            <v>6000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3600</v>
          </cell>
          <cell r="AE484">
            <v>3600</v>
          </cell>
          <cell r="AF484">
            <v>1800</v>
          </cell>
          <cell r="AG484">
            <v>50</v>
          </cell>
          <cell r="AH484">
            <v>0</v>
          </cell>
          <cell r="AI484">
            <v>1800</v>
          </cell>
          <cell r="AJ484">
            <v>1800</v>
          </cell>
          <cell r="AK484">
            <v>1800</v>
          </cell>
          <cell r="AL484">
            <v>3600</v>
          </cell>
          <cell r="AM484">
            <v>1800</v>
          </cell>
          <cell r="AN484" t="str">
            <v>bố trí KH vốn theo CTĐT</v>
          </cell>
          <cell r="AQ484" t="str">
            <v>Quảng Phong</v>
          </cell>
          <cell r="AR484" t="str">
            <v>GT</v>
          </cell>
          <cell r="AS484">
            <v>0</v>
          </cell>
          <cell r="AU484" t="str">
            <v>UBND phường Quảng Phong</v>
          </cell>
          <cell r="AV484" t="str">
            <v>Đ/c Dũng PCT</v>
          </cell>
        </row>
        <row r="485">
          <cell r="B485" t="str">
            <v>Nâng cấp tuyến đường trục chính thôn Vĩnh Lộc, xã Quảng Lộc</v>
          </cell>
          <cell r="C485">
            <v>0</v>
          </cell>
          <cell r="D485">
            <v>0</v>
          </cell>
          <cell r="E485">
            <v>0</v>
          </cell>
          <cell r="F485">
            <v>0</v>
          </cell>
          <cell r="G485" t="str">
            <v>Ba Đồn</v>
          </cell>
          <cell r="H485">
            <v>2019</v>
          </cell>
          <cell r="I485">
            <v>0</v>
          </cell>
          <cell r="J485">
            <v>2021</v>
          </cell>
          <cell r="K485">
            <v>0</v>
          </cell>
          <cell r="L485">
            <v>0</v>
          </cell>
          <cell r="M485" t="str">
            <v>3670/QĐ-UBND ngày 29/10/2018</v>
          </cell>
          <cell r="N485">
            <v>8223</v>
          </cell>
          <cell r="O485">
            <v>0</v>
          </cell>
          <cell r="P485">
            <v>4933</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2959.7999999999997</v>
          </cell>
          <cell r="AE485">
            <v>2959.7999999999997</v>
          </cell>
          <cell r="AF485">
            <v>1479.9</v>
          </cell>
          <cell r="AG485">
            <v>50.000000000000014</v>
          </cell>
          <cell r="AH485">
            <v>0</v>
          </cell>
          <cell r="AI485">
            <v>1479.9</v>
          </cell>
          <cell r="AJ485">
            <v>1479.9</v>
          </cell>
          <cell r="AK485">
            <v>1479.9</v>
          </cell>
          <cell r="AL485">
            <v>2959.7999999999997</v>
          </cell>
          <cell r="AM485">
            <v>1479.8999999999996</v>
          </cell>
          <cell r="AN485" t="str">
            <v>bố trí KH vốn theo CTĐT</v>
          </cell>
          <cell r="AQ485" t="str">
            <v>Quảng Lộc</v>
          </cell>
          <cell r="AR485" t="str">
            <v>GT</v>
          </cell>
          <cell r="AS485">
            <v>0</v>
          </cell>
          <cell r="AT485" t="str">
            <v>NTM</v>
          </cell>
          <cell r="AU485" t="str">
            <v>UBND xã Quảng Lộc</v>
          </cell>
          <cell r="AV485" t="str">
            <v>Đ/c Giám đốc</v>
          </cell>
        </row>
        <row r="486">
          <cell r="B486" t="str">
            <v>Bê tông hóa đường giao thông nội phường phường Quảng Phúc</v>
          </cell>
          <cell r="C486">
            <v>0</v>
          </cell>
          <cell r="D486">
            <v>0</v>
          </cell>
          <cell r="E486">
            <v>0</v>
          </cell>
          <cell r="F486">
            <v>0</v>
          </cell>
          <cell r="G486" t="str">
            <v>Ba Đồn</v>
          </cell>
          <cell r="H486">
            <v>2019</v>
          </cell>
          <cell r="I486">
            <v>0</v>
          </cell>
          <cell r="J486">
            <v>2021</v>
          </cell>
          <cell r="K486">
            <v>0</v>
          </cell>
          <cell r="L486">
            <v>0</v>
          </cell>
          <cell r="M486" t="str">
            <v>3726/QĐ-UBND ngày 30/10/2018</v>
          </cell>
          <cell r="N486">
            <v>9938</v>
          </cell>
          <cell r="O486">
            <v>0</v>
          </cell>
          <cell r="P486">
            <v>6000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3600</v>
          </cell>
          <cell r="AE486">
            <v>3600</v>
          </cell>
          <cell r="AF486">
            <v>1800</v>
          </cell>
          <cell r="AG486">
            <v>50</v>
          </cell>
          <cell r="AH486">
            <v>0</v>
          </cell>
          <cell r="AI486">
            <v>1800</v>
          </cell>
          <cell r="AJ486">
            <v>1800</v>
          </cell>
          <cell r="AK486">
            <v>1800</v>
          </cell>
          <cell r="AL486">
            <v>3600</v>
          </cell>
          <cell r="AM486">
            <v>1800</v>
          </cell>
          <cell r="AN486" t="str">
            <v>bố trí KH vốn theo CTĐT</v>
          </cell>
          <cell r="AQ486" t="str">
            <v>Quảng Phúc</v>
          </cell>
          <cell r="AR486" t="str">
            <v>GT</v>
          </cell>
          <cell r="AS486">
            <v>0</v>
          </cell>
          <cell r="AU486" t="str">
            <v>UBND phường Quảng Phúc</v>
          </cell>
          <cell r="AV486" t="str">
            <v>Đ/c Chủ tịch</v>
          </cell>
        </row>
        <row r="487">
          <cell r="B487" t="str">
            <v>Đường GTNT xã Quảng Xuân</v>
          </cell>
          <cell r="C487">
            <v>0</v>
          </cell>
          <cell r="D487">
            <v>0</v>
          </cell>
          <cell r="E487">
            <v>0</v>
          </cell>
          <cell r="F487">
            <v>0</v>
          </cell>
          <cell r="G487" t="str">
            <v>Quảng Trạch</v>
          </cell>
          <cell r="H487">
            <v>2019</v>
          </cell>
          <cell r="I487">
            <v>0</v>
          </cell>
          <cell r="J487">
            <v>2021</v>
          </cell>
          <cell r="K487">
            <v>0</v>
          </cell>
          <cell r="L487">
            <v>0</v>
          </cell>
          <cell r="M487" t="str">
            <v>3724/QĐ-UBND ngày 30/10/2018</v>
          </cell>
          <cell r="N487">
            <v>7000</v>
          </cell>
          <cell r="O487">
            <v>0</v>
          </cell>
          <cell r="P487">
            <v>4200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2520</v>
          </cell>
          <cell r="AE487">
            <v>2520</v>
          </cell>
          <cell r="AF487">
            <v>1260</v>
          </cell>
          <cell r="AG487">
            <v>50</v>
          </cell>
          <cell r="AH487">
            <v>0</v>
          </cell>
          <cell r="AI487">
            <v>1260</v>
          </cell>
          <cell r="AJ487">
            <v>1260</v>
          </cell>
          <cell r="AK487">
            <v>1260</v>
          </cell>
          <cell r="AL487">
            <v>2520</v>
          </cell>
          <cell r="AM487">
            <v>1260</v>
          </cell>
          <cell r="AN487" t="str">
            <v>bố trí KH vốn theo CTĐT</v>
          </cell>
          <cell r="AQ487" t="str">
            <v>Quảng Xuân</v>
          </cell>
          <cell r="AR487" t="str">
            <v>GT</v>
          </cell>
          <cell r="AS487">
            <v>0</v>
          </cell>
          <cell r="AT487" t="str">
            <v>NTM</v>
          </cell>
          <cell r="AU487" t="str">
            <v>UBND xã Quảng Xuân</v>
          </cell>
          <cell r="AV487" t="str">
            <v>Đ/c Quang PCT</v>
          </cell>
        </row>
        <row r="488">
          <cell r="B488" t="str">
            <v>Xây dựng trụ sở làm việc của Hạt kiểm lâm huyện Quảng Trạch</v>
          </cell>
          <cell r="C488">
            <v>0</v>
          </cell>
          <cell r="D488">
            <v>0</v>
          </cell>
          <cell r="E488">
            <v>0</v>
          </cell>
          <cell r="F488">
            <v>0</v>
          </cell>
          <cell r="G488" t="str">
            <v>Quảng Trạch</v>
          </cell>
          <cell r="H488">
            <v>2019</v>
          </cell>
          <cell r="I488">
            <v>0</v>
          </cell>
          <cell r="J488">
            <v>2021</v>
          </cell>
          <cell r="K488">
            <v>0</v>
          </cell>
          <cell r="L488">
            <v>0</v>
          </cell>
          <cell r="M488" t="str">
            <v>1834/QĐ-UBND ngày 05/6/2018</v>
          </cell>
          <cell r="N488">
            <v>7000</v>
          </cell>
          <cell r="O488">
            <v>0</v>
          </cell>
          <cell r="P488">
            <v>7000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4200</v>
          </cell>
          <cell r="AE488">
            <v>4200</v>
          </cell>
          <cell r="AF488">
            <v>1260</v>
          </cell>
          <cell r="AG488">
            <v>30</v>
          </cell>
          <cell r="AH488">
            <v>0</v>
          </cell>
          <cell r="AI488">
            <v>1260</v>
          </cell>
          <cell r="AJ488">
            <v>1260</v>
          </cell>
          <cell r="AK488">
            <v>1260</v>
          </cell>
          <cell r="AL488">
            <v>4200</v>
          </cell>
          <cell r="AM488">
            <v>2940</v>
          </cell>
          <cell r="AN488">
            <v>0</v>
          </cell>
          <cell r="AQ488" t="str">
            <v>Quảng Phương</v>
          </cell>
          <cell r="AR488" t="str">
            <v>Khác</v>
          </cell>
          <cell r="AS488">
            <v>0</v>
          </cell>
          <cell r="AU488" t="str">
            <v>Chi cục Kiểm lâm tỉnh</v>
          </cell>
          <cell r="AV488" t="str">
            <v>Phê duyệt CTĐT từ năm 2017</v>
          </cell>
        </row>
        <row r="489">
          <cell r="B489" t="str">
            <v>Đường liên xã Thanh - Phương - Lưu đi trung tâm dân cư Tô Xá, xã Quảng Phương</v>
          </cell>
          <cell r="C489">
            <v>0</v>
          </cell>
          <cell r="D489">
            <v>0</v>
          </cell>
          <cell r="E489">
            <v>0</v>
          </cell>
          <cell r="F489">
            <v>0</v>
          </cell>
          <cell r="G489" t="str">
            <v>Quảng Trạch</v>
          </cell>
          <cell r="H489">
            <v>2019</v>
          </cell>
          <cell r="I489">
            <v>0</v>
          </cell>
          <cell r="J489">
            <v>2021</v>
          </cell>
          <cell r="K489">
            <v>0</v>
          </cell>
          <cell r="L489">
            <v>0</v>
          </cell>
          <cell r="M489" t="str">
            <v>3041/QĐ-UBND ngày 13/9/2018</v>
          </cell>
          <cell r="N489">
            <v>6800</v>
          </cell>
          <cell r="O489">
            <v>0</v>
          </cell>
          <cell r="P489">
            <v>4000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2400</v>
          </cell>
          <cell r="AE489">
            <v>2400</v>
          </cell>
          <cell r="AF489">
            <v>1200</v>
          </cell>
          <cell r="AG489">
            <v>50</v>
          </cell>
          <cell r="AH489">
            <v>0</v>
          </cell>
          <cell r="AI489">
            <v>1200</v>
          </cell>
          <cell r="AJ489">
            <v>1200</v>
          </cell>
          <cell r="AK489">
            <v>1200</v>
          </cell>
          <cell r="AL489">
            <v>2400</v>
          </cell>
          <cell r="AM489">
            <v>1200</v>
          </cell>
          <cell r="AN489" t="str">
            <v>bổ sung dự án, bố trí KH vốn theo CTĐT</v>
          </cell>
          <cell r="AQ489" t="str">
            <v>Quảng Phương</v>
          </cell>
          <cell r="AR489" t="str">
            <v>GT</v>
          </cell>
          <cell r="AS489">
            <v>0</v>
          </cell>
          <cell r="AT489" t="str">
            <v>NTM</v>
          </cell>
          <cell r="AU489" t="str">
            <v>UBND huyện Quảng Trạch</v>
          </cell>
          <cell r="AV489" t="str">
            <v>Đ/c Chủ tịch</v>
          </cell>
        </row>
        <row r="490">
          <cell r="B490" t="str">
            <v>Tuyến đường từ thị trấn Quy Đạt đi xã Xuân Hóa, Hóa Hợp huyện Minh Hóa (giai đoạn 1)</v>
          </cell>
          <cell r="C490">
            <v>0</v>
          </cell>
          <cell r="D490">
            <v>0</v>
          </cell>
          <cell r="E490">
            <v>0</v>
          </cell>
          <cell r="F490">
            <v>0</v>
          </cell>
          <cell r="G490" t="str">
            <v>Minh Hóa</v>
          </cell>
          <cell r="H490">
            <v>2019</v>
          </cell>
          <cell r="I490">
            <v>0</v>
          </cell>
          <cell r="J490">
            <v>2021</v>
          </cell>
          <cell r="K490">
            <v>0</v>
          </cell>
          <cell r="L490">
            <v>0</v>
          </cell>
          <cell r="M490" t="str">
            <v>3830a/QĐ-UBND ngày 31/10/2018</v>
          </cell>
          <cell r="N490">
            <v>15000</v>
          </cell>
          <cell r="O490">
            <v>0</v>
          </cell>
          <cell r="P490">
            <v>6000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3600</v>
          </cell>
          <cell r="AE490">
            <v>3600</v>
          </cell>
          <cell r="AF490">
            <v>1800</v>
          </cell>
          <cell r="AG490">
            <v>50</v>
          </cell>
          <cell r="AH490">
            <v>0</v>
          </cell>
          <cell r="AI490">
            <v>1800</v>
          </cell>
          <cell r="AJ490">
            <v>1800</v>
          </cell>
          <cell r="AK490">
            <v>1800</v>
          </cell>
          <cell r="AL490">
            <v>3600</v>
          </cell>
          <cell r="AM490">
            <v>1800</v>
          </cell>
          <cell r="AN490" t="str">
            <v>Bố trí KH 2019 theo QĐ CTĐT</v>
          </cell>
          <cell r="AQ490" t="str">
            <v>Xuân Hóa</v>
          </cell>
          <cell r="AR490" t="str">
            <v>GT</v>
          </cell>
          <cell r="AS490">
            <v>0</v>
          </cell>
          <cell r="AT490" t="str">
            <v>NTM</v>
          </cell>
          <cell r="AU490" t="str">
            <v>UBND huyện Minh Hóa</v>
          </cell>
          <cell r="AV490" t="str">
            <v>Đ/c Bí thư</v>
          </cell>
        </row>
        <row r="491">
          <cell r="B491" t="str">
            <v>Sửa chữa nâng cấp đường giao thông từ thị trấn Đồng Lê đi xã Sơn Hóa</v>
          </cell>
          <cell r="C491">
            <v>0</v>
          </cell>
          <cell r="D491">
            <v>0</v>
          </cell>
          <cell r="E491">
            <v>0</v>
          </cell>
          <cell r="F491">
            <v>0</v>
          </cell>
          <cell r="G491" t="str">
            <v>Tuyên Hóa</v>
          </cell>
          <cell r="H491">
            <v>2019</v>
          </cell>
          <cell r="I491">
            <v>0</v>
          </cell>
          <cell r="J491">
            <v>2021</v>
          </cell>
          <cell r="K491">
            <v>0</v>
          </cell>
          <cell r="L491">
            <v>0</v>
          </cell>
          <cell r="M491" t="str">
            <v>3830/QĐ-UBND ngày 31/10/2018</v>
          </cell>
          <cell r="N491">
            <v>10000</v>
          </cell>
          <cell r="O491">
            <v>0</v>
          </cell>
          <cell r="P491">
            <v>6000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3600</v>
          </cell>
          <cell r="AE491">
            <v>3600</v>
          </cell>
          <cell r="AF491">
            <v>1800</v>
          </cell>
          <cell r="AG491">
            <v>50</v>
          </cell>
          <cell r="AH491">
            <v>0</v>
          </cell>
          <cell r="AI491">
            <v>1800</v>
          </cell>
          <cell r="AJ491">
            <v>1800</v>
          </cell>
          <cell r="AK491">
            <v>1800</v>
          </cell>
          <cell r="AL491">
            <v>3600</v>
          </cell>
          <cell r="AM491">
            <v>1800</v>
          </cell>
          <cell r="AN491" t="str">
            <v>2 tỷ/năm theo QĐ CTĐT</v>
          </cell>
          <cell r="AQ491" t="str">
            <v>Sơn Hóa</v>
          </cell>
          <cell r="AR491" t="str">
            <v>GT</v>
          </cell>
          <cell r="AS491">
            <v>0</v>
          </cell>
          <cell r="AT491" t="str">
            <v>NTM</v>
          </cell>
          <cell r="AU491" t="str">
            <v>UBND huyện Tuyên Hóa</v>
          </cell>
          <cell r="AV491" t="str">
            <v>Đ/c Bí thư</v>
          </cell>
        </row>
        <row r="492">
          <cell r="B492" t="str">
            <v>Hội trường UBND xã Quảng Thủy</v>
          </cell>
          <cell r="C492">
            <v>0</v>
          </cell>
          <cell r="D492">
            <v>0</v>
          </cell>
          <cell r="E492">
            <v>0</v>
          </cell>
          <cell r="F492">
            <v>0</v>
          </cell>
          <cell r="G492" t="str">
            <v>Ba Đồn</v>
          </cell>
          <cell r="H492">
            <v>2019</v>
          </cell>
          <cell r="I492">
            <v>0</v>
          </cell>
          <cell r="J492">
            <v>2021</v>
          </cell>
          <cell r="K492">
            <v>0</v>
          </cell>
          <cell r="L492">
            <v>0</v>
          </cell>
          <cell r="M492" t="str">
            <v>3805/QĐ-UBND ngày 31/10/2018</v>
          </cell>
          <cell r="N492">
            <v>5500</v>
          </cell>
          <cell r="O492">
            <v>0</v>
          </cell>
          <cell r="P492">
            <v>3000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1800</v>
          </cell>
          <cell r="AE492">
            <v>1800</v>
          </cell>
          <cell r="AF492">
            <v>900</v>
          </cell>
          <cell r="AG492">
            <v>50</v>
          </cell>
          <cell r="AH492">
            <v>0</v>
          </cell>
          <cell r="AI492">
            <v>900</v>
          </cell>
          <cell r="AJ492">
            <v>900</v>
          </cell>
          <cell r="AK492">
            <v>900</v>
          </cell>
          <cell r="AL492">
            <v>1800</v>
          </cell>
          <cell r="AM492">
            <v>900</v>
          </cell>
          <cell r="AN492" t="str">
            <v>bố trí KH vốn theo CTĐT</v>
          </cell>
          <cell r="AQ492" t="str">
            <v>Quảng Thủy</v>
          </cell>
          <cell r="AR492" t="str">
            <v>Khác</v>
          </cell>
          <cell r="AS492">
            <v>0</v>
          </cell>
          <cell r="AT492" t="str">
            <v>NTM</v>
          </cell>
          <cell r="AU492" t="str">
            <v>UBND xã Quảng Thủy</v>
          </cell>
          <cell r="AV492" t="str">
            <v>Đ/c Bí thư</v>
          </cell>
        </row>
        <row r="493">
          <cell r="B493" t="str">
            <v>Đường giao thông phường Quảng Thuận</v>
          </cell>
          <cell r="C493">
            <v>0</v>
          </cell>
          <cell r="D493">
            <v>0</v>
          </cell>
          <cell r="E493">
            <v>0</v>
          </cell>
          <cell r="F493">
            <v>0</v>
          </cell>
          <cell r="G493" t="str">
            <v>Ba Đồn</v>
          </cell>
          <cell r="H493">
            <v>2019</v>
          </cell>
          <cell r="I493">
            <v>0</v>
          </cell>
          <cell r="J493">
            <v>2021</v>
          </cell>
          <cell r="K493">
            <v>0</v>
          </cell>
          <cell r="L493">
            <v>0</v>
          </cell>
          <cell r="M493" t="str">
            <v>3727/QĐ-UBND ngày 30/10/2018</v>
          </cell>
          <cell r="N493">
            <v>8000</v>
          </cell>
          <cell r="O493">
            <v>0</v>
          </cell>
          <cell r="P493">
            <v>4800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2880</v>
          </cell>
          <cell r="AE493">
            <v>2880</v>
          </cell>
          <cell r="AF493">
            <v>1440</v>
          </cell>
          <cell r="AG493">
            <v>50</v>
          </cell>
          <cell r="AH493">
            <v>0</v>
          </cell>
          <cell r="AI493">
            <v>1440</v>
          </cell>
          <cell r="AJ493">
            <v>1440</v>
          </cell>
          <cell r="AK493">
            <v>1440</v>
          </cell>
          <cell r="AL493">
            <v>2880</v>
          </cell>
          <cell r="AM493">
            <v>1440</v>
          </cell>
          <cell r="AN493" t="str">
            <v>bố trí KH vốn theo CTĐT</v>
          </cell>
          <cell r="AQ493" t="str">
            <v>Quảng Thuận</v>
          </cell>
          <cell r="AR493" t="str">
            <v>GT</v>
          </cell>
          <cell r="AS493">
            <v>0</v>
          </cell>
          <cell r="AU493" t="str">
            <v>UBND phường
Quảng Thuận</v>
          </cell>
          <cell r="AV493" t="str">
            <v>Đ/c Chủ tịch</v>
          </cell>
        </row>
        <row r="494">
          <cell r="B494" t="str">
            <v>Đường tránh lũ Phúc Nhĩ – Kim Nại xã An Ninh, huyện Quảng Ninh</v>
          </cell>
          <cell r="C494">
            <v>0</v>
          </cell>
          <cell r="D494">
            <v>0</v>
          </cell>
          <cell r="E494">
            <v>0</v>
          </cell>
          <cell r="F494">
            <v>0</v>
          </cell>
          <cell r="G494" t="str">
            <v>Quảng Ninh</v>
          </cell>
          <cell r="H494">
            <v>2019</v>
          </cell>
          <cell r="I494">
            <v>0</v>
          </cell>
          <cell r="J494">
            <v>2021</v>
          </cell>
          <cell r="K494">
            <v>0</v>
          </cell>
          <cell r="L494">
            <v>0</v>
          </cell>
          <cell r="M494" t="str">
            <v>3734/QĐ-UBND ngày 30/10/2018</v>
          </cell>
          <cell r="N494">
            <v>12000</v>
          </cell>
          <cell r="O494">
            <v>0</v>
          </cell>
          <cell r="P494">
            <v>7200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4320</v>
          </cell>
          <cell r="AE494">
            <v>4320</v>
          </cell>
          <cell r="AF494">
            <v>2160</v>
          </cell>
          <cell r="AG494">
            <v>50</v>
          </cell>
          <cell r="AH494">
            <v>0</v>
          </cell>
          <cell r="AI494">
            <v>2160</v>
          </cell>
          <cell r="AJ494">
            <v>2160</v>
          </cell>
          <cell r="AK494">
            <v>2160</v>
          </cell>
          <cell r="AL494">
            <v>4320</v>
          </cell>
          <cell r="AM494">
            <v>2160</v>
          </cell>
          <cell r="AN494" t="str">
            <v>Bố trí KH 2019 theo QĐ CTĐT</v>
          </cell>
          <cell r="AQ494" t="str">
            <v>An Ninh</v>
          </cell>
          <cell r="AR494" t="str">
            <v>GT</v>
          </cell>
          <cell r="AS494">
            <v>0</v>
          </cell>
          <cell r="AT494" t="str">
            <v>NTM</v>
          </cell>
          <cell r="AU494" t="str">
            <v>UBND huyện Quảng Ninh</v>
          </cell>
          <cell r="AV494" t="str">
            <v>Đ/c Thuật PBT</v>
          </cell>
        </row>
        <row r="495">
          <cell r="B495" t="str">
            <v>Đường vào bản Nà Lâm, xã Trường Xuân, huyện Quảng Ninh</v>
          </cell>
          <cell r="C495">
            <v>0</v>
          </cell>
          <cell r="D495">
            <v>0</v>
          </cell>
          <cell r="E495">
            <v>0</v>
          </cell>
          <cell r="F495">
            <v>0</v>
          </cell>
          <cell r="G495" t="str">
            <v>Quảng Ninh</v>
          </cell>
          <cell r="H495">
            <v>2019</v>
          </cell>
          <cell r="I495">
            <v>0</v>
          </cell>
          <cell r="J495">
            <v>2021</v>
          </cell>
          <cell r="K495">
            <v>0</v>
          </cell>
          <cell r="L495">
            <v>0</v>
          </cell>
          <cell r="M495" t="str">
            <v>3862/QĐ-UBND ngày 31/10/2018</v>
          </cell>
          <cell r="N495">
            <v>13500</v>
          </cell>
          <cell r="O495">
            <v>0</v>
          </cell>
          <cell r="P495">
            <v>8100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4860</v>
          </cell>
          <cell r="AE495">
            <v>4860</v>
          </cell>
          <cell r="AF495">
            <v>2430</v>
          </cell>
          <cell r="AG495">
            <v>50</v>
          </cell>
          <cell r="AH495">
            <v>0</v>
          </cell>
          <cell r="AI495">
            <v>2430</v>
          </cell>
          <cell r="AJ495">
            <v>2430</v>
          </cell>
          <cell r="AK495">
            <v>2430</v>
          </cell>
          <cell r="AL495">
            <v>4860</v>
          </cell>
          <cell r="AM495">
            <v>2430</v>
          </cell>
          <cell r="AN495" t="str">
            <v>Bố trí KH 2019 theo QĐ CTĐT</v>
          </cell>
          <cell r="AQ495" t="str">
            <v>Trường Xuân</v>
          </cell>
          <cell r="AR495" t="str">
            <v>GT</v>
          </cell>
          <cell r="AS495">
            <v>0</v>
          </cell>
          <cell r="AT495" t="str">
            <v>NTM</v>
          </cell>
          <cell r="AU495" t="str">
            <v>UBND huyện Quảng Ninh</v>
          </cell>
          <cell r="AV495" t="str">
            <v>Đ/c Bí thư</v>
          </cell>
        </row>
        <row r="496">
          <cell r="B496" t="str">
            <v>Nhà làm việc và Hội trường Đồn công an Lệ Ninh</v>
          </cell>
          <cell r="C496">
            <v>0</v>
          </cell>
          <cell r="D496">
            <v>0</v>
          </cell>
          <cell r="E496">
            <v>0</v>
          </cell>
          <cell r="F496">
            <v>0</v>
          </cell>
          <cell r="G496" t="str">
            <v>Lệ Thủy</v>
          </cell>
          <cell r="H496">
            <v>2018</v>
          </cell>
          <cell r="I496">
            <v>0</v>
          </cell>
          <cell r="J496">
            <v>2020</v>
          </cell>
          <cell r="K496">
            <v>0</v>
          </cell>
          <cell r="L496">
            <v>0</v>
          </cell>
          <cell r="M496" t="str">
            <v>3895/QĐ-UBND ngày 30/10/2017</v>
          </cell>
          <cell r="N496">
            <v>4700</v>
          </cell>
          <cell r="O496">
            <v>0</v>
          </cell>
          <cell r="P496">
            <v>2820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2820</v>
          </cell>
          <cell r="AE496">
            <v>2820</v>
          </cell>
          <cell r="AF496">
            <v>1410</v>
          </cell>
          <cell r="AG496">
            <v>50</v>
          </cell>
          <cell r="AH496">
            <v>0</v>
          </cell>
          <cell r="AI496">
            <v>1410</v>
          </cell>
          <cell r="AJ496">
            <v>1410</v>
          </cell>
          <cell r="AK496">
            <v>1410</v>
          </cell>
          <cell r="AL496">
            <v>2820</v>
          </cell>
          <cell r="AM496">
            <v>1410</v>
          </cell>
          <cell r="AN496" t="str">
            <v>Năm 2018, vốn công an, 2019-2020 ngân sách tỉnh</v>
          </cell>
          <cell r="AQ496" t="str">
            <v>NT Lệ Ninh</v>
          </cell>
          <cell r="AR496" t="str">
            <v>Khác</v>
          </cell>
          <cell r="AS496">
            <v>0</v>
          </cell>
          <cell r="AU496" t="str">
            <v>Công an huyện Lệ Thủy</v>
          </cell>
          <cell r="AV496" t="str">
            <v>Đ/c Bí thư</v>
          </cell>
        </row>
        <row r="497">
          <cell r="B497" t="str">
            <v>Đường vào bản Đìu Đo xã Trường Sơn (GĐ2)</v>
          </cell>
          <cell r="C497">
            <v>0</v>
          </cell>
          <cell r="D497">
            <v>0</v>
          </cell>
          <cell r="E497">
            <v>0</v>
          </cell>
          <cell r="F497">
            <v>0</v>
          </cell>
          <cell r="G497" t="str">
            <v>Quảng Ninh</v>
          </cell>
          <cell r="H497">
            <v>2019</v>
          </cell>
          <cell r="I497">
            <v>0</v>
          </cell>
          <cell r="J497">
            <v>2020</v>
          </cell>
          <cell r="K497">
            <v>0</v>
          </cell>
          <cell r="L497">
            <v>0</v>
          </cell>
          <cell r="M497" t="str">
            <v>3878a/QĐ-UBND ngày 30/10/2017</v>
          </cell>
          <cell r="N497">
            <v>6000</v>
          </cell>
          <cell r="O497">
            <v>0</v>
          </cell>
          <cell r="P497">
            <v>3600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3600</v>
          </cell>
          <cell r="AE497">
            <v>3600</v>
          </cell>
          <cell r="AF497">
            <v>1800</v>
          </cell>
          <cell r="AG497">
            <v>50</v>
          </cell>
          <cell r="AH497">
            <v>0</v>
          </cell>
          <cell r="AI497">
            <v>1800</v>
          </cell>
          <cell r="AJ497">
            <v>1800</v>
          </cell>
          <cell r="AK497">
            <v>1800</v>
          </cell>
          <cell r="AL497">
            <v>3600</v>
          </cell>
          <cell r="AM497">
            <v>1800</v>
          </cell>
          <cell r="AN497" t="str">
            <v>Trong QĐ CTĐT thực hiện 2018-2020 bố trí từ nguồn CT giảm nghèo, tỉnh 2019-2020; nhưng hiện nay CT giảm nghèo chưa bố trí, tỉnh có bố trí không</v>
          </cell>
          <cell r="AO497" t="str">
            <v>Bổ sung thêm chữ xã Trường Sơn</v>
          </cell>
          <cell r="AQ497" t="str">
            <v>Trường Sơn</v>
          </cell>
          <cell r="AR497" t="str">
            <v>GT</v>
          </cell>
          <cell r="AS497" t="str">
            <v>xã 135</v>
          </cell>
          <cell r="AT497" t="str">
            <v>NTM</v>
          </cell>
          <cell r="AU497" t="str">
            <v>UBND xã Trường Sơn</v>
          </cell>
          <cell r="AV497" t="str">
            <v>Phê duyệt CTĐT từ năm 2017</v>
          </cell>
        </row>
        <row r="498">
          <cell r="B498" t="str">
            <v>Khắc phục khẩn cấp tuyến đường từ xã Châu Hóa đi xã Cao Quảng, huyện Tuyên Hóa, đoạn từ Km3+260 đến Km6+943,59</v>
          </cell>
          <cell r="C498">
            <v>0</v>
          </cell>
          <cell r="D498">
            <v>0</v>
          </cell>
          <cell r="E498">
            <v>0</v>
          </cell>
          <cell r="F498">
            <v>0</v>
          </cell>
          <cell r="G498" t="str">
            <v>Tuyên Hóa</v>
          </cell>
          <cell r="H498">
            <v>2019</v>
          </cell>
          <cell r="I498">
            <v>0</v>
          </cell>
          <cell r="J498">
            <v>2021</v>
          </cell>
          <cell r="K498">
            <v>0</v>
          </cell>
          <cell r="L498">
            <v>0</v>
          </cell>
          <cell r="M498" t="str">
            <v>2377/QĐ-UBND ngày 20/7/2018</v>
          </cell>
          <cell r="N498">
            <v>14981</v>
          </cell>
          <cell r="O498">
            <v>0</v>
          </cell>
          <cell r="P498">
            <v>14981</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8988.6</v>
          </cell>
          <cell r="AE498">
            <v>8988.6</v>
          </cell>
          <cell r="AF498">
            <v>4500</v>
          </cell>
          <cell r="AG498">
            <v>50.063413657299236</v>
          </cell>
          <cell r="AH498">
            <v>0</v>
          </cell>
          <cell r="AI498">
            <v>4500</v>
          </cell>
          <cell r="AJ498">
            <v>4500</v>
          </cell>
          <cell r="AK498">
            <v>4500</v>
          </cell>
          <cell r="AL498">
            <v>8988.6</v>
          </cell>
          <cell r="AM498">
            <v>4488.6000000000004</v>
          </cell>
          <cell r="AN498" t="str">
            <v>QĐ CTĐT không bố trí từng năm</v>
          </cell>
          <cell r="AQ498" t="str">
            <v>Cao Quảng</v>
          </cell>
          <cell r="AR498" t="str">
            <v>GT</v>
          </cell>
          <cell r="AS498">
            <v>0</v>
          </cell>
          <cell r="AT498" t="str">
            <v>NTM</v>
          </cell>
          <cell r="AU498" t="str">
            <v>UBND huyện Tuyên Hóa</v>
          </cell>
          <cell r="AV498" t="str">
            <v>Đ/c Chủ tịch</v>
          </cell>
        </row>
        <row r="499">
          <cell r="B499" t="str">
            <v>Xây dựng đường GTNT các thôn xã Yên Hóa</v>
          </cell>
          <cell r="C499">
            <v>0</v>
          </cell>
          <cell r="D499">
            <v>0</v>
          </cell>
          <cell r="E499">
            <v>0</v>
          </cell>
          <cell r="F499">
            <v>0</v>
          </cell>
          <cell r="G499" t="str">
            <v>Minh Hóa</v>
          </cell>
          <cell r="H499">
            <v>2019</v>
          </cell>
          <cell r="I499">
            <v>0</v>
          </cell>
          <cell r="J499">
            <v>2021</v>
          </cell>
          <cell r="K499">
            <v>0</v>
          </cell>
          <cell r="L499">
            <v>0</v>
          </cell>
          <cell r="M499" t="str">
            <v>3801/QĐ-UBND ngày 31/10/2018</v>
          </cell>
          <cell r="N499">
            <v>7000</v>
          </cell>
          <cell r="O499">
            <v>0</v>
          </cell>
          <cell r="P499">
            <v>4200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2520</v>
          </cell>
          <cell r="AE499">
            <v>2520</v>
          </cell>
          <cell r="AF499">
            <v>1260</v>
          </cell>
          <cell r="AG499">
            <v>50</v>
          </cell>
          <cell r="AH499">
            <v>0</v>
          </cell>
          <cell r="AI499">
            <v>1260</v>
          </cell>
          <cell r="AJ499">
            <v>1260</v>
          </cell>
          <cell r="AK499">
            <v>1260</v>
          </cell>
          <cell r="AL499">
            <v>2520</v>
          </cell>
          <cell r="AM499">
            <v>1260</v>
          </cell>
          <cell r="AN499" t="str">
            <v>Bố trí KH 2019 theo QĐ CTĐT</v>
          </cell>
          <cell r="AQ499" t="str">
            <v>Yên Hóa</v>
          </cell>
          <cell r="AR499" t="str">
            <v>GT</v>
          </cell>
          <cell r="AS499">
            <v>0</v>
          </cell>
          <cell r="AT499" t="str">
            <v>NTM</v>
          </cell>
          <cell r="AU499" t="str">
            <v>UBND xã Yên Hóa</v>
          </cell>
          <cell r="AV499" t="str">
            <v>Đ/c Chủ tịch</v>
          </cell>
        </row>
        <row r="500">
          <cell r="B500" t="str">
            <v>Nâng cấp, mở rộng tuyến đường giao thông từ cầu Quảng Hải đi các xã Quảng Lộc-Quảng Hòa-Quảng Minh-Quảng Sơn-Quảng Thủy, thị xã Ba Đồn</v>
          </cell>
          <cell r="C500">
            <v>0</v>
          </cell>
          <cell r="D500">
            <v>0</v>
          </cell>
          <cell r="E500">
            <v>0</v>
          </cell>
          <cell r="F500">
            <v>0</v>
          </cell>
          <cell r="G500" t="str">
            <v>Ba Đồn</v>
          </cell>
          <cell r="H500">
            <v>2019</v>
          </cell>
          <cell r="I500">
            <v>0</v>
          </cell>
          <cell r="J500">
            <v>2021</v>
          </cell>
          <cell r="K500">
            <v>0</v>
          </cell>
          <cell r="L500">
            <v>0</v>
          </cell>
          <cell r="M500" t="str">
            <v>3887/QĐ-UBND ngày 31/10/2018</v>
          </cell>
          <cell r="N500">
            <v>27000</v>
          </cell>
          <cell r="O500">
            <v>0</v>
          </cell>
          <cell r="P500">
            <v>16200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9720</v>
          </cell>
          <cell r="AE500">
            <v>9720</v>
          </cell>
          <cell r="AF500">
            <v>4860</v>
          </cell>
          <cell r="AG500">
            <v>50</v>
          </cell>
          <cell r="AH500">
            <v>0</v>
          </cell>
          <cell r="AI500">
            <v>4860</v>
          </cell>
          <cell r="AJ500">
            <v>4860</v>
          </cell>
          <cell r="AK500">
            <v>4860</v>
          </cell>
          <cell r="AL500">
            <v>9720</v>
          </cell>
          <cell r="AM500">
            <v>4860</v>
          </cell>
          <cell r="AN500" t="str">
            <v>Bố trí 2 tỷ vốn vượt thu</v>
          </cell>
          <cell r="AO500" t="str">
            <v>Bố trí 2 tỷ vốn vượt thu</v>
          </cell>
          <cell r="AQ500" t="str">
            <v>Quảng Sơn</v>
          </cell>
          <cell r="AR500" t="str">
            <v>GT</v>
          </cell>
          <cell r="AS500">
            <v>0</v>
          </cell>
          <cell r="AT500" t="str">
            <v>NTM</v>
          </cell>
          <cell r="AU500" t="str">
            <v>UBND thị xã Ba Đồn</v>
          </cell>
          <cell r="AV500" t="str">
            <v>Đ/c Bí thư</v>
          </cell>
        </row>
        <row r="501">
          <cell r="B501" t="str">
            <v>Kè hồ Trạm xã Phú Định</v>
          </cell>
          <cell r="C501">
            <v>0</v>
          </cell>
          <cell r="D501">
            <v>0</v>
          </cell>
          <cell r="E501">
            <v>0</v>
          </cell>
          <cell r="F501">
            <v>0</v>
          </cell>
          <cell r="G501" t="str">
            <v>Bố Trạch</v>
          </cell>
          <cell r="H501">
            <v>2019</v>
          </cell>
          <cell r="I501">
            <v>0</v>
          </cell>
          <cell r="J501">
            <v>2021</v>
          </cell>
          <cell r="K501">
            <v>0</v>
          </cell>
          <cell r="L501">
            <v>0</v>
          </cell>
          <cell r="M501" t="str">
            <v>3730/QĐ-UBND ngày 30/10/2018</v>
          </cell>
          <cell r="N501">
            <v>5000</v>
          </cell>
          <cell r="O501">
            <v>0</v>
          </cell>
          <cell r="P501">
            <v>3000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1800</v>
          </cell>
          <cell r="AE501">
            <v>1800</v>
          </cell>
          <cell r="AF501">
            <v>900</v>
          </cell>
          <cell r="AG501">
            <v>50</v>
          </cell>
          <cell r="AH501">
            <v>0</v>
          </cell>
          <cell r="AI501">
            <v>900</v>
          </cell>
          <cell r="AJ501">
            <v>900</v>
          </cell>
          <cell r="AK501">
            <v>900</v>
          </cell>
          <cell r="AL501">
            <v>1800</v>
          </cell>
          <cell r="AM501">
            <v>900</v>
          </cell>
          <cell r="AN501" t="str">
            <v>QĐ CTĐT không bố trí từng năm</v>
          </cell>
          <cell r="AQ501" t="str">
            <v>Phú Định</v>
          </cell>
          <cell r="AR501" t="str">
            <v>NN-TL</v>
          </cell>
          <cell r="AS501">
            <v>0</v>
          </cell>
          <cell r="AT501" t="str">
            <v>NTM</v>
          </cell>
          <cell r="AU501" t="str">
            <v>UBND huyện Bố Trạch</v>
          </cell>
          <cell r="AV501" t="str">
            <v>Đ/c Chủ tịch</v>
          </cell>
        </row>
        <row r="502">
          <cell r="B502" t="str">
            <v>Kè chống sạt lở kết hợp ngăn mặn đồng Cồn Hoàng huyện Quảng Ninh (gd2)</v>
          </cell>
          <cell r="C502">
            <v>0</v>
          </cell>
          <cell r="D502">
            <v>0</v>
          </cell>
          <cell r="E502">
            <v>0</v>
          </cell>
          <cell r="F502">
            <v>0</v>
          </cell>
          <cell r="G502" t="str">
            <v>Quảng Ninh</v>
          </cell>
          <cell r="H502">
            <v>2019</v>
          </cell>
          <cell r="I502">
            <v>0</v>
          </cell>
          <cell r="J502">
            <v>2021</v>
          </cell>
          <cell r="K502">
            <v>0</v>
          </cell>
          <cell r="L502">
            <v>0</v>
          </cell>
          <cell r="M502" t="str">
            <v>3871/QĐ-UBND ngày 31/10/2018</v>
          </cell>
          <cell r="N502">
            <v>4500</v>
          </cell>
          <cell r="O502">
            <v>0</v>
          </cell>
          <cell r="P502">
            <v>4500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2700</v>
          </cell>
          <cell r="AE502">
            <v>2700</v>
          </cell>
          <cell r="AF502">
            <v>1350</v>
          </cell>
          <cell r="AG502">
            <v>50</v>
          </cell>
          <cell r="AH502">
            <v>0</v>
          </cell>
          <cell r="AI502">
            <v>1350</v>
          </cell>
          <cell r="AJ502">
            <v>1350</v>
          </cell>
          <cell r="AK502">
            <v>1350</v>
          </cell>
          <cell r="AL502">
            <v>2700</v>
          </cell>
          <cell r="AM502">
            <v>1350</v>
          </cell>
          <cell r="AN502" t="str">
            <v>TMĐT 4500, tên có giai đoạn 2</v>
          </cell>
          <cell r="AQ502" t="str">
            <v>Gia Ninh</v>
          </cell>
          <cell r="AR502" t="str">
            <v>NN-TL</v>
          </cell>
          <cell r="AS502">
            <v>0</v>
          </cell>
          <cell r="AT502" t="str">
            <v>NTM</v>
          </cell>
          <cell r="AU502" t="str">
            <v>UBND huyện Quảng Ninh</v>
          </cell>
          <cell r="AV502" t="str">
            <v>Đ/c Chủ tịch</v>
          </cell>
        </row>
        <row r="503">
          <cell r="B503" t="str">
            <v>Nâng cấp, mở rộng đường Nguyễn Thị Định xã Bảo Ninh</v>
          </cell>
          <cell r="C503">
            <v>0</v>
          </cell>
          <cell r="D503">
            <v>0</v>
          </cell>
          <cell r="E503">
            <v>0</v>
          </cell>
          <cell r="F503">
            <v>0</v>
          </cell>
          <cell r="G503" t="str">
            <v>Đồng Hới</v>
          </cell>
          <cell r="H503">
            <v>2019</v>
          </cell>
          <cell r="I503">
            <v>0</v>
          </cell>
          <cell r="J503">
            <v>2021</v>
          </cell>
          <cell r="K503">
            <v>0</v>
          </cell>
          <cell r="L503">
            <v>0</v>
          </cell>
          <cell r="M503">
            <v>0</v>
          </cell>
          <cell r="N503">
            <v>55000</v>
          </cell>
          <cell r="O503">
            <v>0</v>
          </cell>
          <cell r="P503">
            <v>25000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15000</v>
          </cell>
          <cell r="AE503">
            <v>15000</v>
          </cell>
          <cell r="AF503">
            <v>0</v>
          </cell>
          <cell r="AG503">
            <v>0</v>
          </cell>
          <cell r="AH503">
            <v>0</v>
          </cell>
          <cell r="AI503">
            <v>0</v>
          </cell>
          <cell r="AJ503">
            <v>0</v>
          </cell>
          <cell r="AK503">
            <v>0</v>
          </cell>
          <cell r="AL503">
            <v>15000</v>
          </cell>
          <cell r="AM503">
            <v>15000</v>
          </cell>
          <cell r="AN503" t="str">
            <v>Xem lại, có bố trí kịp 2019 hay không, hiện nay đang trình phê duyệt CTĐT</v>
          </cell>
          <cell r="AQ503" t="str">
            <v>Bảo Ninh</v>
          </cell>
          <cell r="AR503" t="str">
            <v>GT</v>
          </cell>
          <cell r="AS503">
            <v>0</v>
          </cell>
          <cell r="AT503" t="str">
            <v>NTM</v>
          </cell>
          <cell r="AU503" t="str">
            <v>UBND xã Bảo Ninh</v>
          </cell>
          <cell r="AV503" t="str">
            <v>Đ/c Chủ tịch</v>
          </cell>
        </row>
        <row r="504">
          <cell r="B504" t="str">
            <v>Đường tránh lũ Vĩnh Tuy 1,2,3,4 xã Vĩnh Ninh, huyện Quảng Ninh (giai đoạn 2)</v>
          </cell>
          <cell r="C504">
            <v>0</v>
          </cell>
          <cell r="D504">
            <v>0</v>
          </cell>
          <cell r="E504">
            <v>0</v>
          </cell>
          <cell r="F504">
            <v>0</v>
          </cell>
          <cell r="G504" t="str">
            <v>Quảng Ninh</v>
          </cell>
          <cell r="H504">
            <v>2019</v>
          </cell>
          <cell r="I504">
            <v>0</v>
          </cell>
          <cell r="J504">
            <v>2021</v>
          </cell>
          <cell r="K504">
            <v>0</v>
          </cell>
          <cell r="L504">
            <v>0</v>
          </cell>
          <cell r="M504" t="str">
            <v>3736/QĐ-UBND ngày 30/10/2018</v>
          </cell>
          <cell r="N504">
            <v>9500</v>
          </cell>
          <cell r="O504">
            <v>0</v>
          </cell>
          <cell r="P504">
            <v>5700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3420</v>
          </cell>
          <cell r="AE504">
            <v>3420</v>
          </cell>
          <cell r="AF504">
            <v>1710</v>
          </cell>
          <cell r="AG504">
            <v>50</v>
          </cell>
          <cell r="AH504">
            <v>881</v>
          </cell>
          <cell r="AI504">
            <v>2591</v>
          </cell>
          <cell r="AJ504">
            <v>2591</v>
          </cell>
          <cell r="AK504">
            <v>2591</v>
          </cell>
          <cell r="AL504">
            <v>3420</v>
          </cell>
          <cell r="AM504">
            <v>829</v>
          </cell>
          <cell r="AN504" t="str">
            <v>Bố trí vượt thu 4 tỷ gđ 1, sửa lại danh mục có thêm chữ gd2</v>
          </cell>
          <cell r="AO504" t="str">
            <v>Bố trí vượt thu 4 tỷ gđ 1, sửa lại danh mục có thêm chữ gd2</v>
          </cell>
          <cell r="AQ504" t="str">
            <v>Vĩnh Ninh</v>
          </cell>
          <cell r="AR504" t="str">
            <v>GT</v>
          </cell>
          <cell r="AS504">
            <v>0</v>
          </cell>
          <cell r="AT504" t="str">
            <v>NTM</v>
          </cell>
          <cell r="AU504" t="str">
            <v>UBND huyện Quảng Ninh</v>
          </cell>
          <cell r="AV504" t="str">
            <v>Đ/c Bí thư</v>
          </cell>
        </row>
        <row r="505">
          <cell r="B505" t="str">
            <v>Đường QL1A đi dự án FLC, huyện Quảng Ninh</v>
          </cell>
          <cell r="C505">
            <v>0</v>
          </cell>
          <cell r="D505">
            <v>0</v>
          </cell>
          <cell r="E505">
            <v>0</v>
          </cell>
          <cell r="F505">
            <v>0</v>
          </cell>
          <cell r="G505" t="str">
            <v>Quảng Ninh</v>
          </cell>
          <cell r="H505">
            <v>2019</v>
          </cell>
          <cell r="I505">
            <v>0</v>
          </cell>
          <cell r="J505">
            <v>2021</v>
          </cell>
          <cell r="K505">
            <v>0</v>
          </cell>
          <cell r="L505">
            <v>0</v>
          </cell>
          <cell r="M505" t="str">
            <v>3735/QĐ-UBND ngày 30/10/2018</v>
          </cell>
          <cell r="N505">
            <v>6500</v>
          </cell>
          <cell r="O505">
            <v>0</v>
          </cell>
          <cell r="P505">
            <v>3900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2340</v>
          </cell>
          <cell r="AE505">
            <v>2340</v>
          </cell>
          <cell r="AF505">
            <v>1170</v>
          </cell>
          <cell r="AG505">
            <v>50</v>
          </cell>
          <cell r="AH505">
            <v>0</v>
          </cell>
          <cell r="AI505">
            <v>1170</v>
          </cell>
          <cell r="AJ505">
            <v>1170</v>
          </cell>
          <cell r="AK505">
            <v>1170</v>
          </cell>
          <cell r="AL505">
            <v>2340</v>
          </cell>
          <cell r="AM505">
            <v>1170</v>
          </cell>
          <cell r="AN505" t="str">
            <v>QĐ CTĐT không bố trí từng năm</v>
          </cell>
          <cell r="AQ505" t="str">
            <v>Gia Ninh</v>
          </cell>
          <cell r="AR505" t="str">
            <v>GT</v>
          </cell>
          <cell r="AS505">
            <v>0</v>
          </cell>
          <cell r="AT505" t="str">
            <v>NTM</v>
          </cell>
          <cell r="AU505" t="str">
            <v>UBND huyện Quảng Ninh</v>
          </cell>
          <cell r="AV505" t="str">
            <v>Đ/c Chủ tịch</v>
          </cell>
        </row>
        <row r="506">
          <cell r="B506" t="str">
            <v>Đê bao từ Mỹ Trung đến cống Hói Sỏi, huyện Quảng Ninh</v>
          </cell>
          <cell r="C506">
            <v>0</v>
          </cell>
          <cell r="D506">
            <v>0</v>
          </cell>
          <cell r="E506">
            <v>0</v>
          </cell>
          <cell r="F506">
            <v>0</v>
          </cell>
          <cell r="G506" t="str">
            <v>Quảng Ninh</v>
          </cell>
          <cell r="H506">
            <v>2019</v>
          </cell>
          <cell r="I506">
            <v>0</v>
          </cell>
          <cell r="J506">
            <v>2021</v>
          </cell>
          <cell r="K506">
            <v>0</v>
          </cell>
          <cell r="L506">
            <v>0</v>
          </cell>
          <cell r="M506" t="str">
            <v>3834/QĐ-UBND ngày 31/10/2018</v>
          </cell>
          <cell r="N506">
            <v>3500</v>
          </cell>
          <cell r="O506">
            <v>0</v>
          </cell>
          <cell r="P506">
            <v>2100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1260</v>
          </cell>
          <cell r="AE506">
            <v>1260</v>
          </cell>
          <cell r="AF506">
            <v>630</v>
          </cell>
          <cell r="AG506">
            <v>50</v>
          </cell>
          <cell r="AH506">
            <v>0</v>
          </cell>
          <cell r="AI506">
            <v>630</v>
          </cell>
          <cell r="AJ506">
            <v>630</v>
          </cell>
          <cell r="AK506">
            <v>630</v>
          </cell>
          <cell r="AL506">
            <v>1260</v>
          </cell>
          <cell r="AM506">
            <v>630</v>
          </cell>
          <cell r="AN506" t="str">
            <v>Bố trí vượt thu 1,5 tỷ</v>
          </cell>
          <cell r="AO506" t="str">
            <v>Bố trí vượt thu 1,5 tỷ</v>
          </cell>
          <cell r="AQ506" t="str">
            <v>Tân Ninh, Gia Ninh</v>
          </cell>
          <cell r="AR506" t="str">
            <v>NN-TL</v>
          </cell>
          <cell r="AS506">
            <v>0</v>
          </cell>
          <cell r="AT506" t="str">
            <v>NTM</v>
          </cell>
          <cell r="AU506" t="str">
            <v>UBND huyện Quảng Ninh</v>
          </cell>
          <cell r="AV506" t="str">
            <v>Đ/c Chủ tịch</v>
          </cell>
        </row>
        <row r="507">
          <cell r="B507" t="str">
            <v>Tuyến đường từ xã Yên Hóa đi xã Quy Hóa, huyện Minh Hóa (GĐ1)</v>
          </cell>
          <cell r="C507">
            <v>0</v>
          </cell>
          <cell r="D507">
            <v>0</v>
          </cell>
          <cell r="E507">
            <v>0</v>
          </cell>
          <cell r="F507">
            <v>0</v>
          </cell>
          <cell r="G507" t="str">
            <v>Minh Hóa</v>
          </cell>
          <cell r="H507">
            <v>2019</v>
          </cell>
          <cell r="I507">
            <v>0</v>
          </cell>
          <cell r="J507">
            <v>2021</v>
          </cell>
          <cell r="K507">
            <v>0</v>
          </cell>
          <cell r="L507">
            <v>0</v>
          </cell>
          <cell r="M507" t="str">
            <v>3891a/QĐ-UBND ngày 31/10/2018</v>
          </cell>
          <cell r="N507">
            <v>10000</v>
          </cell>
          <cell r="O507">
            <v>0</v>
          </cell>
          <cell r="P507">
            <v>6000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3600</v>
          </cell>
          <cell r="AE507">
            <v>3600</v>
          </cell>
          <cell r="AF507">
            <v>1800</v>
          </cell>
          <cell r="AG507">
            <v>50</v>
          </cell>
          <cell r="AH507">
            <v>0</v>
          </cell>
          <cell r="AI507">
            <v>1800</v>
          </cell>
          <cell r="AJ507">
            <v>1800</v>
          </cell>
          <cell r="AK507">
            <v>1800</v>
          </cell>
          <cell r="AL507">
            <v>3600</v>
          </cell>
          <cell r="AM507">
            <v>1800</v>
          </cell>
          <cell r="AN507" t="str">
            <v>Bố trí KH 2019 theo QĐ CTĐT</v>
          </cell>
          <cell r="AQ507" t="str">
            <v>Quy Hóa</v>
          </cell>
          <cell r="AR507" t="str">
            <v>GT</v>
          </cell>
          <cell r="AS507">
            <v>0</v>
          </cell>
          <cell r="AT507" t="str">
            <v>NTM</v>
          </cell>
          <cell r="AU507" t="str">
            <v>UBND huyện Minh Hóa</v>
          </cell>
          <cell r="AV507" t="str">
            <v>Đ/c Giám đốc</v>
          </cell>
        </row>
        <row r="508">
          <cell r="B508" t="str">
            <v>Nạo vét kênh và xây dựng bờ kè đoạn đuôi tràn hồ Đồng Sơn về vùng hạ lưu, phường Đồng Sơn</v>
          </cell>
          <cell r="C508">
            <v>0</v>
          </cell>
          <cell r="D508">
            <v>0</v>
          </cell>
          <cell r="E508">
            <v>0</v>
          </cell>
          <cell r="F508">
            <v>0</v>
          </cell>
          <cell r="G508" t="str">
            <v>Đồng Hới</v>
          </cell>
          <cell r="H508">
            <v>2019</v>
          </cell>
          <cell r="I508">
            <v>0</v>
          </cell>
          <cell r="J508">
            <v>2021</v>
          </cell>
          <cell r="K508">
            <v>0</v>
          </cell>
          <cell r="L508">
            <v>0</v>
          </cell>
          <cell r="M508" t="str">
            <v>3881/QĐ-UBND ngày 31/10/2018</v>
          </cell>
          <cell r="N508">
            <v>4000</v>
          </cell>
          <cell r="O508">
            <v>0</v>
          </cell>
          <cell r="P508">
            <v>2400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1440</v>
          </cell>
          <cell r="AE508">
            <v>1440</v>
          </cell>
          <cell r="AF508">
            <v>720</v>
          </cell>
          <cell r="AG508">
            <v>50</v>
          </cell>
          <cell r="AH508">
            <v>0</v>
          </cell>
          <cell r="AI508">
            <v>720</v>
          </cell>
          <cell r="AJ508">
            <v>720</v>
          </cell>
          <cell r="AK508">
            <v>720</v>
          </cell>
          <cell r="AL508">
            <v>1440</v>
          </cell>
          <cell r="AM508">
            <v>720</v>
          </cell>
          <cell r="AN508" t="str">
            <v>Đang trình phê duyệt CTĐT</v>
          </cell>
          <cell r="AQ508" t="str">
            <v>Đồng Sơn</v>
          </cell>
          <cell r="AR508" t="str">
            <v>NN-TL</v>
          </cell>
          <cell r="AS508">
            <v>0</v>
          </cell>
          <cell r="AU508" t="str">
            <v>UBND Tp Đồng Hới</v>
          </cell>
          <cell r="AV508" t="str">
            <v>Đ/c Chủ tịch</v>
          </cell>
        </row>
        <row r="509">
          <cell r="B509" t="str">
            <v>Kè chống xói lở Khe Cát Dinh Thủy, xã Võ Ninh</v>
          </cell>
          <cell r="C509">
            <v>0</v>
          </cell>
          <cell r="D509">
            <v>0</v>
          </cell>
          <cell r="E509">
            <v>0</v>
          </cell>
          <cell r="F509">
            <v>0</v>
          </cell>
          <cell r="G509" t="str">
            <v>Quảng Ninh</v>
          </cell>
          <cell r="H509">
            <v>2019</v>
          </cell>
          <cell r="I509">
            <v>0</v>
          </cell>
          <cell r="J509">
            <v>2020</v>
          </cell>
          <cell r="K509">
            <v>0</v>
          </cell>
          <cell r="L509">
            <v>0</v>
          </cell>
          <cell r="M509" t="str">
            <v>2311/QĐ-UBND ngày 13/7/2018</v>
          </cell>
          <cell r="N509">
            <v>3500</v>
          </cell>
          <cell r="O509">
            <v>0</v>
          </cell>
          <cell r="P509">
            <v>2100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2100</v>
          </cell>
          <cell r="AE509">
            <v>2100</v>
          </cell>
          <cell r="AF509">
            <v>1050</v>
          </cell>
          <cell r="AG509">
            <v>50</v>
          </cell>
          <cell r="AH509">
            <v>0</v>
          </cell>
          <cell r="AI509">
            <v>1050</v>
          </cell>
          <cell r="AJ509">
            <v>1050</v>
          </cell>
          <cell r="AK509">
            <v>1050</v>
          </cell>
          <cell r="AL509">
            <v>2100</v>
          </cell>
          <cell r="AM509">
            <v>1050</v>
          </cell>
          <cell r="AN509" t="str">
            <v>QĐ CTĐT không bố trí từng năm, năm 2018 NS huyện (chưa biết bố trí hay không)</v>
          </cell>
          <cell r="AQ509" t="str">
            <v>Võ Ninh</v>
          </cell>
          <cell r="AR509" t="str">
            <v>NN-TL</v>
          </cell>
          <cell r="AS509">
            <v>0</v>
          </cell>
          <cell r="AT509" t="str">
            <v>NTM</v>
          </cell>
          <cell r="AU509" t="str">
            <v>UBND xã Võ Ninh</v>
          </cell>
          <cell r="AV509">
            <v>0</v>
          </cell>
        </row>
        <row r="510">
          <cell r="B510" t="str">
            <v>Sửa chữa, nâng cấp hệ thống cấp nước đập Ồ Ồ, xã Vạn Ninh</v>
          </cell>
          <cell r="C510">
            <v>0</v>
          </cell>
          <cell r="D510">
            <v>0</v>
          </cell>
          <cell r="E510">
            <v>0</v>
          </cell>
          <cell r="F510">
            <v>0</v>
          </cell>
          <cell r="G510" t="str">
            <v>Quảng Ninh</v>
          </cell>
          <cell r="H510">
            <v>2019</v>
          </cell>
          <cell r="I510">
            <v>0</v>
          </cell>
          <cell r="J510">
            <v>2021</v>
          </cell>
          <cell r="K510">
            <v>0</v>
          </cell>
          <cell r="L510">
            <v>0</v>
          </cell>
          <cell r="M510" t="str">
            <v>3793/QĐ-UBND ngày 31/10/2018</v>
          </cell>
          <cell r="N510">
            <v>4000</v>
          </cell>
          <cell r="O510">
            <v>0</v>
          </cell>
          <cell r="P510">
            <v>2400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1440</v>
          </cell>
          <cell r="AE510">
            <v>1440</v>
          </cell>
          <cell r="AF510">
            <v>720</v>
          </cell>
          <cell r="AG510">
            <v>50</v>
          </cell>
          <cell r="AH510">
            <v>0</v>
          </cell>
          <cell r="AI510">
            <v>720</v>
          </cell>
          <cell r="AJ510">
            <v>720</v>
          </cell>
          <cell r="AK510">
            <v>720</v>
          </cell>
          <cell r="AL510">
            <v>1440</v>
          </cell>
          <cell r="AM510">
            <v>720</v>
          </cell>
          <cell r="AN510" t="str">
            <v>Bố trí KH 2019 theo QĐ CTĐT</v>
          </cell>
          <cell r="AQ510" t="str">
            <v>Vạn Ninh</v>
          </cell>
          <cell r="AR510" t="str">
            <v>NN-TL</v>
          </cell>
          <cell r="AS510">
            <v>0</v>
          </cell>
          <cell r="AT510" t="str">
            <v>NTM</v>
          </cell>
          <cell r="AU510" t="str">
            <v>UBND xã Vạn Ninh</v>
          </cell>
          <cell r="AV510" t="str">
            <v>Đ/c Quang PCT</v>
          </cell>
        </row>
        <row r="511">
          <cell r="B511" t="str">
            <v>Đường nối từ ngã 3 Khe Dong đến Quốc lộ 9C thuộc xã Kim Thủy</v>
          </cell>
          <cell r="C511">
            <v>0</v>
          </cell>
          <cell r="D511">
            <v>0</v>
          </cell>
          <cell r="E511">
            <v>0</v>
          </cell>
          <cell r="F511">
            <v>0</v>
          </cell>
          <cell r="G511" t="str">
            <v>Lệ Thủy</v>
          </cell>
          <cell r="H511">
            <v>2019</v>
          </cell>
          <cell r="I511">
            <v>0</v>
          </cell>
          <cell r="J511">
            <v>2021</v>
          </cell>
          <cell r="K511">
            <v>0</v>
          </cell>
          <cell r="L511">
            <v>0</v>
          </cell>
          <cell r="M511" t="str">
            <v>3854a/QĐ-UBND ngày 31/10/2018</v>
          </cell>
          <cell r="N511">
            <v>4000</v>
          </cell>
          <cell r="O511">
            <v>0</v>
          </cell>
          <cell r="P511">
            <v>2400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1440</v>
          </cell>
          <cell r="AE511">
            <v>1440</v>
          </cell>
          <cell r="AF511">
            <v>720</v>
          </cell>
          <cell r="AG511">
            <v>50</v>
          </cell>
          <cell r="AH511">
            <v>0</v>
          </cell>
          <cell r="AI511">
            <v>720</v>
          </cell>
          <cell r="AJ511">
            <v>720</v>
          </cell>
          <cell r="AK511">
            <v>720</v>
          </cell>
          <cell r="AL511">
            <v>1440</v>
          </cell>
          <cell r="AM511">
            <v>720</v>
          </cell>
          <cell r="AN511" t="str">
            <v>Bố trí vượt thu 2 tỷ</v>
          </cell>
          <cell r="AO511" t="str">
            <v>Bố trí vượt thu 2 tỷ</v>
          </cell>
          <cell r="AQ511" t="str">
            <v>Kim Thủy</v>
          </cell>
          <cell r="AR511" t="str">
            <v>GT</v>
          </cell>
          <cell r="AS511" t="str">
            <v>xã 135</v>
          </cell>
          <cell r="AT511" t="str">
            <v>NTM</v>
          </cell>
          <cell r="AU511" t="str">
            <v>UBND huyện Lệ Thủy</v>
          </cell>
          <cell r="AV511" t="str">
            <v>Đ/c Chủ tịch</v>
          </cell>
        </row>
        <row r="512">
          <cell r="B512" t="str">
            <v>Nâng cấp tuyến đường từ thôn Sen Đông và tuyến đường từ thôn Xóm Phường đi thôn Thanh Sơn, xã Sen Thủy</v>
          </cell>
          <cell r="C512">
            <v>0</v>
          </cell>
          <cell r="D512">
            <v>0</v>
          </cell>
          <cell r="E512">
            <v>0</v>
          </cell>
          <cell r="F512">
            <v>0</v>
          </cell>
          <cell r="G512" t="str">
            <v>Lệ Thủy</v>
          </cell>
          <cell r="H512">
            <v>2019</v>
          </cell>
          <cell r="I512">
            <v>0</v>
          </cell>
          <cell r="J512">
            <v>2021</v>
          </cell>
          <cell r="K512">
            <v>0</v>
          </cell>
          <cell r="L512">
            <v>0</v>
          </cell>
          <cell r="M512" t="str">
            <v>3797/QĐ-UBND ngày 31/10/2018</v>
          </cell>
          <cell r="N512">
            <v>3500</v>
          </cell>
          <cell r="O512">
            <v>0</v>
          </cell>
          <cell r="P512">
            <v>2100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1260</v>
          </cell>
          <cell r="AE512">
            <v>1260</v>
          </cell>
          <cell r="AF512">
            <v>630</v>
          </cell>
          <cell r="AG512">
            <v>50</v>
          </cell>
          <cell r="AH512">
            <v>0</v>
          </cell>
          <cell r="AI512">
            <v>630</v>
          </cell>
          <cell r="AJ512">
            <v>630</v>
          </cell>
          <cell r="AK512">
            <v>630</v>
          </cell>
          <cell r="AL512">
            <v>1260</v>
          </cell>
          <cell r="AM512">
            <v>630</v>
          </cell>
          <cell r="AN512" t="str">
            <v>QĐ CTĐT không bố trí từng năm</v>
          </cell>
          <cell r="AQ512" t="str">
            <v>Sen Thủy</v>
          </cell>
          <cell r="AR512" t="str">
            <v>GT</v>
          </cell>
          <cell r="AS512">
            <v>0</v>
          </cell>
          <cell r="AT512" t="str">
            <v>NTM</v>
          </cell>
          <cell r="AU512" t="str">
            <v>UBND xã Sen Thủy</v>
          </cell>
          <cell r="AV512" t="str">
            <v>Đ/c Chủ tịch</v>
          </cell>
        </row>
        <row r="513">
          <cell r="B513" t="str">
            <v>Trụ sở làm việc trung tâm Khuyến nông-Khuyến ngư tỉnh Quảng Bình</v>
          </cell>
          <cell r="C513">
            <v>0</v>
          </cell>
          <cell r="D513">
            <v>0</v>
          </cell>
          <cell r="E513">
            <v>0</v>
          </cell>
          <cell r="F513">
            <v>0</v>
          </cell>
          <cell r="G513" t="str">
            <v>Đồng Hới</v>
          </cell>
          <cell r="H513">
            <v>2017</v>
          </cell>
          <cell r="I513">
            <v>0</v>
          </cell>
          <cell r="J513">
            <v>2019</v>
          </cell>
          <cell r="K513">
            <v>0</v>
          </cell>
          <cell r="L513">
            <v>0</v>
          </cell>
          <cell r="M513" t="str">
            <v xml:space="preserve">3907a/QĐ-UBND ngày 31/10/2017 </v>
          </cell>
          <cell r="N513">
            <v>10000</v>
          </cell>
          <cell r="O513">
            <v>0</v>
          </cell>
          <cell r="P513">
            <v>2500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2500</v>
          </cell>
          <cell r="AE513">
            <v>2500</v>
          </cell>
          <cell r="AF513">
            <v>2500</v>
          </cell>
          <cell r="AG513">
            <v>100</v>
          </cell>
          <cell r="AH513">
            <v>0</v>
          </cell>
          <cell r="AI513">
            <v>2500</v>
          </cell>
          <cell r="AJ513">
            <v>2500</v>
          </cell>
          <cell r="AK513">
            <v>2500</v>
          </cell>
          <cell r="AL513">
            <v>2500</v>
          </cell>
          <cell r="AM513">
            <v>0</v>
          </cell>
          <cell r="AN513" t="str">
            <v>Đã sử dụng tiền bán trụ sở để khởi công; NS tỉnh bố trí 2 năm</v>
          </cell>
          <cell r="AQ513" t="str">
            <v>Nam Lý</v>
          </cell>
          <cell r="AR513" t="str">
            <v>Khác</v>
          </cell>
          <cell r="AS513">
            <v>0</v>
          </cell>
          <cell r="AU513" t="str">
            <v xml:space="preserve">Trung tâm Khuyến nông-Khuyến ngư tỉnh </v>
          </cell>
          <cell r="AV513" t="str">
            <v>Phê duyệt CTĐT từ năm 2017</v>
          </cell>
        </row>
        <row r="514">
          <cell r="B514" t="str">
            <v>Khắc phục khẩn cấp Cầu Lim-Động Hương xã Phong Hóa</v>
          </cell>
          <cell r="C514">
            <v>0</v>
          </cell>
          <cell r="D514">
            <v>0</v>
          </cell>
          <cell r="E514">
            <v>0</v>
          </cell>
          <cell r="F514">
            <v>0</v>
          </cell>
          <cell r="G514" t="str">
            <v>Tuyên Hóa</v>
          </cell>
          <cell r="H514">
            <v>2019</v>
          </cell>
          <cell r="I514">
            <v>0</v>
          </cell>
          <cell r="J514">
            <v>2021</v>
          </cell>
          <cell r="K514">
            <v>0</v>
          </cell>
          <cell r="L514">
            <v>0</v>
          </cell>
          <cell r="M514" t="str">
            <v xml:space="preserve">3859/QĐ-UBND ngày 31/10/2018 </v>
          </cell>
          <cell r="N514">
            <v>2000</v>
          </cell>
          <cell r="O514">
            <v>0</v>
          </cell>
          <cell r="P514">
            <v>2000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2000</v>
          </cell>
          <cell r="AE514">
            <v>2000</v>
          </cell>
          <cell r="AF514">
            <v>1000</v>
          </cell>
          <cell r="AG514">
            <v>50</v>
          </cell>
          <cell r="AH514">
            <v>0</v>
          </cell>
          <cell r="AI514">
            <v>1000</v>
          </cell>
          <cell r="AJ514">
            <v>1000</v>
          </cell>
          <cell r="AK514">
            <v>1000</v>
          </cell>
          <cell r="AL514">
            <v>2000</v>
          </cell>
          <cell r="AM514">
            <v>1000</v>
          </cell>
          <cell r="AN514" t="str">
            <v>UBND huyện Tuyên Hóa đã có CV số 600 giao xã Phong Hóa làm Chủ đầu tư; thời gian thực hiện 2 năm</v>
          </cell>
          <cell r="AQ514" t="str">
            <v>Phong Hóa</v>
          </cell>
          <cell r="AR514" t="str">
            <v>GT</v>
          </cell>
          <cell r="AS514">
            <v>0</v>
          </cell>
          <cell r="AT514" t="str">
            <v>NTM</v>
          </cell>
          <cell r="AU514" t="str">
            <v>UBND xã Phong Hóa</v>
          </cell>
          <cell r="AV514" t="str">
            <v>Đ/c Giám đốc</v>
          </cell>
        </row>
        <row r="515">
          <cell r="B515" t="str">
            <v>Kè chống sạt lở bờ suối Khe Trẩy, đoạn qua Trạm Y tế xã Hoá Tiến</v>
          </cell>
          <cell r="C515">
            <v>0</v>
          </cell>
          <cell r="D515">
            <v>0</v>
          </cell>
          <cell r="E515">
            <v>0</v>
          </cell>
          <cell r="F515">
            <v>0</v>
          </cell>
          <cell r="G515" t="str">
            <v>Minh Hóa</v>
          </cell>
          <cell r="H515">
            <v>2019</v>
          </cell>
          <cell r="I515">
            <v>0</v>
          </cell>
          <cell r="J515">
            <v>2021</v>
          </cell>
          <cell r="K515">
            <v>0</v>
          </cell>
          <cell r="L515">
            <v>0</v>
          </cell>
          <cell r="M515" t="str">
            <v xml:space="preserve">3836/QĐ-UBND ngày 31/10/2018 </v>
          </cell>
          <cell r="N515">
            <v>1500</v>
          </cell>
          <cell r="O515">
            <v>0</v>
          </cell>
          <cell r="P515">
            <v>900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900</v>
          </cell>
          <cell r="AE515">
            <v>900</v>
          </cell>
          <cell r="AF515">
            <v>450</v>
          </cell>
          <cell r="AG515">
            <v>50</v>
          </cell>
          <cell r="AH515">
            <v>0</v>
          </cell>
          <cell r="AI515">
            <v>450</v>
          </cell>
          <cell r="AJ515">
            <v>450</v>
          </cell>
          <cell r="AK515">
            <v>450</v>
          </cell>
          <cell r="AL515">
            <v>900</v>
          </cell>
          <cell r="AM515">
            <v>450</v>
          </cell>
          <cell r="AN515" t="str">
            <v>Đã bố trí vốn vượt thu 1,3 tỷ</v>
          </cell>
          <cell r="AO515" t="str">
            <v>Đã bố trí vốn vượt thu 1,3 tỷ</v>
          </cell>
          <cell r="AQ515" t="str">
            <v>Hóa Tiến</v>
          </cell>
          <cell r="AR515" t="str">
            <v>NN-TL</v>
          </cell>
          <cell r="AS515" t="str">
            <v>xã 135</v>
          </cell>
          <cell r="AT515" t="str">
            <v>NTM</v>
          </cell>
          <cell r="AU515" t="str">
            <v>UBND huyện Minh Hóa</v>
          </cell>
          <cell r="AV515" t="str">
            <v>Đ/c Chủ tịch</v>
          </cell>
        </row>
        <row r="516">
          <cell r="B516" t="str">
            <v>Nhà văn hóa cộng đồng xã Tân Trạch (hỗ trợ)</v>
          </cell>
          <cell r="C516">
            <v>0</v>
          </cell>
          <cell r="D516">
            <v>0</v>
          </cell>
          <cell r="E516">
            <v>0</v>
          </cell>
          <cell r="F516">
            <v>0</v>
          </cell>
          <cell r="G516" t="str">
            <v>Bố Trạch</v>
          </cell>
          <cell r="H516">
            <v>2019</v>
          </cell>
          <cell r="I516">
            <v>0</v>
          </cell>
          <cell r="J516">
            <v>2020</v>
          </cell>
          <cell r="K516">
            <v>0</v>
          </cell>
          <cell r="L516">
            <v>0</v>
          </cell>
          <cell r="M516" t="str">
            <v xml:space="preserve">3857a/QĐ-UBND ngày 31/10/2018 </v>
          </cell>
          <cell r="N516">
            <v>3500</v>
          </cell>
          <cell r="O516">
            <v>0</v>
          </cell>
          <cell r="P516">
            <v>2100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2100</v>
          </cell>
          <cell r="AE516">
            <v>2100</v>
          </cell>
          <cell r="AF516">
            <v>1050</v>
          </cell>
          <cell r="AG516">
            <v>50</v>
          </cell>
          <cell r="AH516">
            <v>0</v>
          </cell>
          <cell r="AI516">
            <v>1050</v>
          </cell>
          <cell r="AJ516">
            <v>1050</v>
          </cell>
          <cell r="AK516">
            <v>1050</v>
          </cell>
          <cell r="AL516">
            <v>2100</v>
          </cell>
          <cell r="AM516">
            <v>1050</v>
          </cell>
          <cell r="AN516">
            <v>0</v>
          </cell>
          <cell r="AQ516" t="str">
            <v>Tân Trạch</v>
          </cell>
          <cell r="AR516" t="str">
            <v>Khác</v>
          </cell>
          <cell r="AS516" t="str">
            <v>xã 135</v>
          </cell>
          <cell r="AT516" t="str">
            <v>NTM</v>
          </cell>
          <cell r="AU516" t="str">
            <v>UBND xã Tân Trạch</v>
          </cell>
          <cell r="AV516" t="str">
            <v>Đ/c Chủ tịch</v>
          </cell>
        </row>
        <row r="517">
          <cell r="B517" t="str">
            <v>Nâng cấp, sửa chữa Sân vận động thành phố Đồng Hới tại phường Đồng Sơn</v>
          </cell>
          <cell r="C517">
            <v>0</v>
          </cell>
          <cell r="D517">
            <v>0</v>
          </cell>
          <cell r="E517">
            <v>0</v>
          </cell>
          <cell r="F517">
            <v>0</v>
          </cell>
          <cell r="G517" t="str">
            <v>Đồng Hới</v>
          </cell>
          <cell r="H517">
            <v>2019</v>
          </cell>
          <cell r="I517">
            <v>0</v>
          </cell>
          <cell r="J517">
            <v>2021</v>
          </cell>
          <cell r="K517">
            <v>0</v>
          </cell>
          <cell r="L517">
            <v>0</v>
          </cell>
          <cell r="M517" t="str">
            <v xml:space="preserve">3767/QĐ-UBND ngày 31/10/2018 </v>
          </cell>
          <cell r="N517">
            <v>14800</v>
          </cell>
          <cell r="O517">
            <v>0</v>
          </cell>
          <cell r="P517">
            <v>14800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8880</v>
          </cell>
          <cell r="AE517">
            <v>8880</v>
          </cell>
          <cell r="AF517">
            <v>4440</v>
          </cell>
          <cell r="AG517">
            <v>50</v>
          </cell>
          <cell r="AH517">
            <v>0</v>
          </cell>
          <cell r="AI517">
            <v>4440</v>
          </cell>
          <cell r="AJ517">
            <v>4440</v>
          </cell>
          <cell r="AK517">
            <v>4440</v>
          </cell>
          <cell r="AL517">
            <v>8880</v>
          </cell>
          <cell r="AM517">
            <v>4440</v>
          </cell>
          <cell r="AN517" t="str">
            <v>P. VX đề xuất bố trí 3 tỷ</v>
          </cell>
          <cell r="AQ517" t="str">
            <v>Đồng Sơn</v>
          </cell>
          <cell r="AR517" t="str">
            <v>Khác</v>
          </cell>
          <cell r="AS517">
            <v>0</v>
          </cell>
          <cell r="AU517" t="str">
            <v>BQL dự án đầu tư xây dựng công trình dân dụng và công nghiệp tỉnh</v>
          </cell>
          <cell r="AV517" t="str">
            <v>Đ/c Quang PCT</v>
          </cell>
        </row>
        <row r="518">
          <cell r="B518" t="str">
            <v>Hạ tầng nghĩa trang xã Bảo Ninh (GĐ2)</v>
          </cell>
          <cell r="C518">
            <v>0</v>
          </cell>
          <cell r="D518">
            <v>0</v>
          </cell>
          <cell r="E518">
            <v>0</v>
          </cell>
          <cell r="F518">
            <v>0</v>
          </cell>
          <cell r="G518" t="str">
            <v>Đồng Hới</v>
          </cell>
          <cell r="H518">
            <v>2019</v>
          </cell>
          <cell r="I518">
            <v>0</v>
          </cell>
          <cell r="J518">
            <v>2021</v>
          </cell>
          <cell r="K518">
            <v>0</v>
          </cell>
          <cell r="L518">
            <v>0</v>
          </cell>
          <cell r="M518" t="str">
            <v xml:space="preserve">3856a/QĐ-UBND ngày 31/10/2018 </v>
          </cell>
          <cell r="N518">
            <v>21500</v>
          </cell>
          <cell r="O518">
            <v>0</v>
          </cell>
          <cell r="P518">
            <v>10000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6000</v>
          </cell>
          <cell r="AE518">
            <v>6000</v>
          </cell>
          <cell r="AF518">
            <v>3000</v>
          </cell>
          <cell r="AG518">
            <v>50</v>
          </cell>
          <cell r="AH518">
            <v>0</v>
          </cell>
          <cell r="AI518">
            <v>3000</v>
          </cell>
          <cell r="AJ518">
            <v>3000</v>
          </cell>
          <cell r="AK518">
            <v>3000</v>
          </cell>
          <cell r="AL518">
            <v>6000</v>
          </cell>
          <cell r="AM518">
            <v>3000</v>
          </cell>
          <cell r="AN518" t="str">
            <v>P. VX đề xuất bố trí 3,5 tỷ</v>
          </cell>
          <cell r="AQ518" t="str">
            <v>Bảo Ninh</v>
          </cell>
          <cell r="AR518" t="str">
            <v>Khác</v>
          </cell>
          <cell r="AS518">
            <v>0</v>
          </cell>
          <cell r="AT518" t="str">
            <v>NTM</v>
          </cell>
          <cell r="AU518" t="str">
            <v>UBND xã Bảo Ninh</v>
          </cell>
          <cell r="AV518" t="str">
            <v>Đ/c Chủ tịch</v>
          </cell>
        </row>
        <row r="519">
          <cell r="B519" t="str">
            <v>Sửa chữa, cải tạo Trụ sở Báo Quảng Bình</v>
          </cell>
          <cell r="C519">
            <v>0</v>
          </cell>
          <cell r="D519">
            <v>0</v>
          </cell>
          <cell r="E519">
            <v>0</v>
          </cell>
          <cell r="F519">
            <v>0</v>
          </cell>
          <cell r="G519" t="str">
            <v>Đồng Hới</v>
          </cell>
          <cell r="H519">
            <v>2019</v>
          </cell>
          <cell r="I519">
            <v>0</v>
          </cell>
          <cell r="J519">
            <v>2021</v>
          </cell>
          <cell r="K519">
            <v>0</v>
          </cell>
          <cell r="L519">
            <v>0</v>
          </cell>
          <cell r="M519" t="str">
            <v xml:space="preserve">3890a/QĐ-UBND ngày 31/10/2018 </v>
          </cell>
          <cell r="N519">
            <v>3957</v>
          </cell>
          <cell r="O519">
            <v>0</v>
          </cell>
          <cell r="P519">
            <v>3957</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2374.1999999999998</v>
          </cell>
          <cell r="AE519">
            <v>2374.1999999999998</v>
          </cell>
          <cell r="AF519">
            <v>1187.0999999999999</v>
          </cell>
          <cell r="AG519">
            <v>50</v>
          </cell>
          <cell r="AH519">
            <v>0</v>
          </cell>
          <cell r="AI519">
            <v>1187.0999999999999</v>
          </cell>
          <cell r="AJ519">
            <v>1187.0999999999999</v>
          </cell>
          <cell r="AK519">
            <v>1187.0999999999999</v>
          </cell>
          <cell r="AL519">
            <v>2374.1999999999998</v>
          </cell>
          <cell r="AM519">
            <v>1187.0999999999999</v>
          </cell>
          <cell r="AN519">
            <v>0</v>
          </cell>
          <cell r="AQ519" t="str">
            <v>Nam Lý</v>
          </cell>
          <cell r="AR519" t="str">
            <v>Khác</v>
          </cell>
          <cell r="AS519">
            <v>0</v>
          </cell>
          <cell r="AU519" t="str">
            <v>Báo Quảng Bình</v>
          </cell>
          <cell r="AV519" t="str">
            <v>Đ/c Chủ tịch</v>
          </cell>
        </row>
        <row r="520">
          <cell r="B520" t="str">
            <v>Cải tạo, sửa chữa Trụ sở Hội Văn học Nghệ thuật tỉnh</v>
          </cell>
          <cell r="C520">
            <v>0</v>
          </cell>
          <cell r="D520">
            <v>0</v>
          </cell>
          <cell r="E520">
            <v>0</v>
          </cell>
          <cell r="F520">
            <v>0</v>
          </cell>
          <cell r="G520" t="str">
            <v>Đồng Hới</v>
          </cell>
          <cell r="H520">
            <v>2019</v>
          </cell>
          <cell r="I520">
            <v>0</v>
          </cell>
          <cell r="J520">
            <v>2021</v>
          </cell>
          <cell r="K520">
            <v>0</v>
          </cell>
          <cell r="L520">
            <v>0</v>
          </cell>
          <cell r="M520" t="str">
            <v>3832/QĐ-UBND ngày 31/10/2018</v>
          </cell>
          <cell r="N520">
            <v>1700</v>
          </cell>
          <cell r="O520">
            <v>0</v>
          </cell>
          <cell r="P520">
            <v>1700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1700</v>
          </cell>
          <cell r="AE520">
            <v>1700</v>
          </cell>
          <cell r="AF520">
            <v>850</v>
          </cell>
          <cell r="AG520">
            <v>50</v>
          </cell>
          <cell r="AH520">
            <v>0</v>
          </cell>
          <cell r="AI520">
            <v>850</v>
          </cell>
          <cell r="AJ520">
            <v>850</v>
          </cell>
          <cell r="AK520">
            <v>850</v>
          </cell>
          <cell r="AL520">
            <v>1700</v>
          </cell>
          <cell r="AM520">
            <v>850</v>
          </cell>
          <cell r="AN520" t="str">
            <v>P. VX đề xuất bố trí 850 triệu</v>
          </cell>
          <cell r="AQ520" t="str">
            <v>Đồng Phú</v>
          </cell>
          <cell r="AR520" t="str">
            <v>Khác</v>
          </cell>
          <cell r="AS520">
            <v>0</v>
          </cell>
          <cell r="AU520" t="str">
            <v>Hội Văn học nghệ thuật tỉnh</v>
          </cell>
          <cell r="AV520" t="str">
            <v>Đ/c Chủ tịch</v>
          </cell>
        </row>
        <row r="521">
          <cell r="B521" t="str">
            <v>Nhà văn hóa xã kết hợp hội trường và các phòng chức năng xã Đức Hóa</v>
          </cell>
          <cell r="C521">
            <v>0</v>
          </cell>
          <cell r="D521">
            <v>0</v>
          </cell>
          <cell r="E521">
            <v>0</v>
          </cell>
          <cell r="F521">
            <v>0</v>
          </cell>
          <cell r="G521" t="str">
            <v>Tuyên Hóa</v>
          </cell>
          <cell r="H521">
            <v>2019</v>
          </cell>
          <cell r="I521">
            <v>0</v>
          </cell>
          <cell r="J521">
            <v>2021</v>
          </cell>
          <cell r="K521">
            <v>0</v>
          </cell>
          <cell r="L521">
            <v>0</v>
          </cell>
          <cell r="M521" t="str">
            <v>3823/QĐ-UBND ngày 31/10/2018</v>
          </cell>
          <cell r="N521">
            <v>5000</v>
          </cell>
          <cell r="O521">
            <v>0</v>
          </cell>
          <cell r="P521">
            <v>3000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1800</v>
          </cell>
          <cell r="AE521">
            <v>1800</v>
          </cell>
          <cell r="AF521">
            <v>900</v>
          </cell>
          <cell r="AG521">
            <v>50</v>
          </cell>
          <cell r="AH521">
            <v>0</v>
          </cell>
          <cell r="AI521">
            <v>900</v>
          </cell>
          <cell r="AJ521">
            <v>900</v>
          </cell>
          <cell r="AK521">
            <v>900</v>
          </cell>
          <cell r="AL521">
            <v>1800</v>
          </cell>
          <cell r="AM521">
            <v>900</v>
          </cell>
          <cell r="AN521">
            <v>0</v>
          </cell>
          <cell r="AQ521" t="str">
            <v>Đức Hóa</v>
          </cell>
          <cell r="AR521" t="str">
            <v>Khác</v>
          </cell>
          <cell r="AS521" t="str">
            <v>xã 135</v>
          </cell>
          <cell r="AT521" t="str">
            <v>NTM</v>
          </cell>
          <cell r="AU521" t="str">
            <v>UBND xã Đức Hóa</v>
          </cell>
          <cell r="AV521">
            <v>0</v>
          </cell>
        </row>
        <row r="522">
          <cell r="B522" t="str">
            <v>Các dự án khởi công mới 2019 dùng nguồn vốn huyện, xã (NS tỉnh bố trí từ năm 2020)</v>
          </cell>
          <cell r="C522">
            <v>0</v>
          </cell>
          <cell r="D522">
            <v>0</v>
          </cell>
          <cell r="E522">
            <v>0</v>
          </cell>
          <cell r="F522">
            <v>0</v>
          </cell>
          <cell r="G522">
            <v>0</v>
          </cell>
          <cell r="H522">
            <v>0</v>
          </cell>
          <cell r="I522">
            <v>0</v>
          </cell>
          <cell r="J522">
            <v>0</v>
          </cell>
          <cell r="K522">
            <v>0</v>
          </cell>
          <cell r="L522">
            <v>0</v>
          </cell>
          <cell r="M522">
            <v>0</v>
          </cell>
          <cell r="N522">
            <v>397944</v>
          </cell>
          <cell r="O522">
            <v>0</v>
          </cell>
          <cell r="P522">
            <v>240204</v>
          </cell>
          <cell r="Q522">
            <v>0</v>
          </cell>
          <cell r="R522">
            <v>0</v>
          </cell>
          <cell r="S522">
            <v>0</v>
          </cell>
          <cell r="T522">
            <v>115242</v>
          </cell>
          <cell r="U522">
            <v>0</v>
          </cell>
          <cell r="V522">
            <v>0</v>
          </cell>
          <cell r="W522">
            <v>0</v>
          </cell>
          <cell r="X522">
            <v>0</v>
          </cell>
          <cell r="Y522">
            <v>0</v>
          </cell>
          <cell r="Z522">
            <v>0</v>
          </cell>
          <cell r="AA522">
            <v>0</v>
          </cell>
          <cell r="AB522">
            <v>0</v>
          </cell>
          <cell r="AC522">
            <v>0</v>
          </cell>
          <cell r="AD522">
            <v>115242</v>
          </cell>
          <cell r="AE522">
            <v>115242</v>
          </cell>
          <cell r="AF522">
            <v>0</v>
          </cell>
          <cell r="AG522">
            <v>0</v>
          </cell>
          <cell r="AH522">
            <v>0</v>
          </cell>
          <cell r="AI522">
            <v>0</v>
          </cell>
          <cell r="AJ522">
            <v>0</v>
          </cell>
          <cell r="AK522">
            <v>0</v>
          </cell>
          <cell r="AL522">
            <v>0</v>
          </cell>
          <cell r="AM522">
            <v>0</v>
          </cell>
          <cell r="AN522">
            <v>0</v>
          </cell>
          <cell r="AQ522">
            <v>0</v>
          </cell>
          <cell r="AR522">
            <v>0</v>
          </cell>
          <cell r="AS522">
            <v>0</v>
          </cell>
          <cell r="AT522">
            <v>0</v>
          </cell>
          <cell r="AU522">
            <v>0</v>
          </cell>
          <cell r="AV522">
            <v>0</v>
          </cell>
        </row>
        <row r="523">
          <cell r="B523" t="str">
            <v>Các dự án trong KH trung hạn chưa cân đối nguồn</v>
          </cell>
          <cell r="C523">
            <v>0</v>
          </cell>
          <cell r="D523">
            <v>0</v>
          </cell>
          <cell r="E523">
            <v>0</v>
          </cell>
          <cell r="F523">
            <v>0</v>
          </cell>
          <cell r="G523">
            <v>0</v>
          </cell>
          <cell r="H523">
            <v>0</v>
          </cell>
          <cell r="I523">
            <v>0</v>
          </cell>
          <cell r="J523">
            <v>0</v>
          </cell>
          <cell r="K523">
            <v>0</v>
          </cell>
          <cell r="L523">
            <v>0</v>
          </cell>
          <cell r="M523">
            <v>0</v>
          </cell>
          <cell r="N523">
            <v>40750</v>
          </cell>
          <cell r="O523">
            <v>0</v>
          </cell>
          <cell r="P523">
            <v>24450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11325</v>
          </cell>
          <cell r="AE523">
            <v>11325</v>
          </cell>
          <cell r="AF523">
            <v>0</v>
          </cell>
          <cell r="AG523">
            <v>0</v>
          </cell>
          <cell r="AH523">
            <v>0</v>
          </cell>
          <cell r="AI523">
            <v>0</v>
          </cell>
          <cell r="AJ523">
            <v>0</v>
          </cell>
          <cell r="AK523">
            <v>0</v>
          </cell>
          <cell r="AL523">
            <v>0</v>
          </cell>
          <cell r="AM523">
            <v>0</v>
          </cell>
          <cell r="AN523">
            <v>0</v>
          </cell>
          <cell r="AQ523">
            <v>0</v>
          </cell>
          <cell r="AR523">
            <v>0</v>
          </cell>
          <cell r="AS523">
            <v>0</v>
          </cell>
          <cell r="AU523">
            <v>0</v>
          </cell>
          <cell r="AV523">
            <v>0</v>
          </cell>
        </row>
        <row r="524">
          <cell r="B524" t="str">
            <v>Nâng cấp tuyến đường ngập lụt nối thôn 2 và thôn 3, xã Trung Trạch</v>
          </cell>
          <cell r="C524">
            <v>0</v>
          </cell>
          <cell r="D524">
            <v>0</v>
          </cell>
          <cell r="E524">
            <v>0</v>
          </cell>
          <cell r="F524">
            <v>0</v>
          </cell>
          <cell r="G524" t="str">
            <v>Bố Trạch</v>
          </cell>
          <cell r="H524">
            <v>2019</v>
          </cell>
          <cell r="I524">
            <v>0</v>
          </cell>
          <cell r="J524">
            <v>2021</v>
          </cell>
          <cell r="K524">
            <v>0</v>
          </cell>
          <cell r="L524">
            <v>0</v>
          </cell>
          <cell r="M524" t="str">
            <v>3208/QĐ-UBND ngày 26/9/2018</v>
          </cell>
          <cell r="N524">
            <v>5000</v>
          </cell>
          <cell r="O524">
            <v>0</v>
          </cell>
          <cell r="P524">
            <v>3000</v>
          </cell>
          <cell r="Q524">
            <v>0</v>
          </cell>
          <cell r="R524">
            <v>0</v>
          </cell>
          <cell r="S524">
            <v>0</v>
          </cell>
          <cell r="T524">
            <v>1500</v>
          </cell>
          <cell r="U524">
            <v>0</v>
          </cell>
          <cell r="V524">
            <v>0</v>
          </cell>
          <cell r="W524">
            <v>0</v>
          </cell>
          <cell r="X524">
            <v>0</v>
          </cell>
          <cell r="Y524">
            <v>0</v>
          </cell>
          <cell r="Z524">
            <v>0</v>
          </cell>
          <cell r="AA524">
            <v>0</v>
          </cell>
          <cell r="AB524">
            <v>0</v>
          </cell>
          <cell r="AC524">
            <v>0</v>
          </cell>
          <cell r="AD524">
            <v>1500</v>
          </cell>
          <cell r="AE524">
            <v>1500</v>
          </cell>
          <cell r="AF524">
            <v>0</v>
          </cell>
          <cell r="AG524">
            <v>0</v>
          </cell>
          <cell r="AH524">
            <v>0</v>
          </cell>
          <cell r="AI524">
            <v>0</v>
          </cell>
          <cell r="AJ524">
            <v>0</v>
          </cell>
          <cell r="AK524">
            <v>0</v>
          </cell>
          <cell r="AL524">
            <v>1500</v>
          </cell>
          <cell r="AM524">
            <v>1500</v>
          </cell>
          <cell r="AN524" t="str">
            <v>Theo QĐ CTĐT, NS tỉnh bố trí từ năm 2020</v>
          </cell>
          <cell r="AQ524" t="str">
            <v>Trung Trạch</v>
          </cell>
          <cell r="AR524" t="str">
            <v>GT</v>
          </cell>
          <cell r="AS524">
            <v>0</v>
          </cell>
          <cell r="AT524" t="str">
            <v>NTM</v>
          </cell>
          <cell r="AU524" t="str">
            <v>UBND huyện Bố Trạch</v>
          </cell>
          <cell r="AV524" t="str">
            <v>Phê duyệt CTĐT từ năm 2017</v>
          </cell>
        </row>
        <row r="525">
          <cell r="B525" t="str">
            <v>Cầu Quy Hậu, xã Liên Thủy, huyện Lệ Thủy</v>
          </cell>
          <cell r="C525">
            <v>0</v>
          </cell>
          <cell r="D525">
            <v>0</v>
          </cell>
          <cell r="E525">
            <v>0</v>
          </cell>
          <cell r="F525">
            <v>0</v>
          </cell>
          <cell r="G525" t="str">
            <v>Lệ Thủy</v>
          </cell>
          <cell r="H525">
            <v>2019</v>
          </cell>
          <cell r="I525">
            <v>0</v>
          </cell>
          <cell r="J525">
            <v>2021</v>
          </cell>
          <cell r="K525">
            <v>0</v>
          </cell>
          <cell r="L525">
            <v>0</v>
          </cell>
          <cell r="M525" t="str">
            <v>3723/QĐ-UBND ngày 30/10/2018</v>
          </cell>
          <cell r="N525">
            <v>13000</v>
          </cell>
          <cell r="O525">
            <v>0</v>
          </cell>
          <cell r="P525">
            <v>7800</v>
          </cell>
          <cell r="Q525">
            <v>0</v>
          </cell>
          <cell r="R525">
            <v>0</v>
          </cell>
          <cell r="S525">
            <v>0</v>
          </cell>
          <cell r="T525">
            <v>3900</v>
          </cell>
          <cell r="U525">
            <v>0</v>
          </cell>
          <cell r="V525">
            <v>0</v>
          </cell>
          <cell r="W525">
            <v>0</v>
          </cell>
          <cell r="X525">
            <v>0</v>
          </cell>
          <cell r="Y525">
            <v>0</v>
          </cell>
          <cell r="Z525">
            <v>0</v>
          </cell>
          <cell r="AA525">
            <v>0</v>
          </cell>
          <cell r="AB525">
            <v>0</v>
          </cell>
          <cell r="AC525">
            <v>0</v>
          </cell>
          <cell r="AD525">
            <v>3900</v>
          </cell>
          <cell r="AE525">
            <v>3900</v>
          </cell>
          <cell r="AF525">
            <v>0</v>
          </cell>
          <cell r="AG525">
            <v>0</v>
          </cell>
          <cell r="AH525">
            <v>0</v>
          </cell>
          <cell r="AI525">
            <v>0</v>
          </cell>
          <cell r="AJ525">
            <v>0</v>
          </cell>
          <cell r="AK525">
            <v>0</v>
          </cell>
          <cell r="AL525">
            <v>3900</v>
          </cell>
          <cell r="AM525">
            <v>3900</v>
          </cell>
          <cell r="AN525" t="str">
            <v>Theo QĐ CTĐT, NS tỉnh bố trí từ năm 2020</v>
          </cell>
          <cell r="AQ525" t="str">
            <v>Liên Thủy</v>
          </cell>
          <cell r="AR525" t="str">
            <v>GT</v>
          </cell>
          <cell r="AS525">
            <v>0</v>
          </cell>
          <cell r="AT525" t="str">
            <v>NTM</v>
          </cell>
          <cell r="AU525" t="str">
            <v>UBND huyện Lệ Thủy</v>
          </cell>
          <cell r="AV525" t="str">
            <v>Phê duyệt CTĐT từ năm 2017</v>
          </cell>
        </row>
        <row r="526">
          <cell r="B526" t="str">
            <v>Kè chống sạt lở bờ hữu sông Long Đại đoạn qua thôn Đồng Tư, xã Hiền Ninh, huyện Quảng Ninh</v>
          </cell>
          <cell r="C526">
            <v>0</v>
          </cell>
          <cell r="D526">
            <v>0</v>
          </cell>
          <cell r="E526">
            <v>0</v>
          </cell>
          <cell r="F526">
            <v>0</v>
          </cell>
          <cell r="G526" t="str">
            <v>Quảng Ninh</v>
          </cell>
          <cell r="H526">
            <v>2019</v>
          </cell>
          <cell r="I526">
            <v>0</v>
          </cell>
          <cell r="J526">
            <v>2021</v>
          </cell>
          <cell r="K526">
            <v>0</v>
          </cell>
          <cell r="L526">
            <v>0</v>
          </cell>
          <cell r="M526" t="str">
            <v>3143/QĐ-UBND ngày 20/9/2018</v>
          </cell>
          <cell r="N526">
            <v>7000</v>
          </cell>
          <cell r="O526">
            <v>0</v>
          </cell>
          <cell r="P526">
            <v>4200</v>
          </cell>
          <cell r="Q526">
            <v>0</v>
          </cell>
          <cell r="R526">
            <v>0</v>
          </cell>
          <cell r="S526">
            <v>0</v>
          </cell>
          <cell r="T526">
            <v>2100</v>
          </cell>
          <cell r="U526">
            <v>0</v>
          </cell>
          <cell r="V526">
            <v>0</v>
          </cell>
          <cell r="W526">
            <v>0</v>
          </cell>
          <cell r="X526">
            <v>0</v>
          </cell>
          <cell r="Y526">
            <v>0</v>
          </cell>
          <cell r="Z526">
            <v>0</v>
          </cell>
          <cell r="AA526">
            <v>0</v>
          </cell>
          <cell r="AB526">
            <v>0</v>
          </cell>
          <cell r="AC526">
            <v>0</v>
          </cell>
          <cell r="AD526">
            <v>2100</v>
          </cell>
          <cell r="AE526">
            <v>2100</v>
          </cell>
          <cell r="AF526">
            <v>0</v>
          </cell>
          <cell r="AG526">
            <v>0</v>
          </cell>
          <cell r="AH526">
            <v>0</v>
          </cell>
          <cell r="AI526">
            <v>0</v>
          </cell>
          <cell r="AJ526">
            <v>0</v>
          </cell>
          <cell r="AK526">
            <v>0</v>
          </cell>
          <cell r="AL526">
            <v>2100</v>
          </cell>
          <cell r="AM526">
            <v>2100</v>
          </cell>
          <cell r="AN526" t="str">
            <v>Theo QĐ CTĐT, NS tỉnh bố trí từ năm 2020</v>
          </cell>
          <cell r="AQ526" t="str">
            <v>Hiền Ninh</v>
          </cell>
          <cell r="AR526" t="str">
            <v>NN-TL</v>
          </cell>
          <cell r="AS526" t="str">
            <v>bãi ngang</v>
          </cell>
          <cell r="AT526" t="str">
            <v>NTM</v>
          </cell>
          <cell r="AU526" t="str">
            <v>UBND huyện Quảng Ninh</v>
          </cell>
          <cell r="AV526" t="str">
            <v>Phê duyệt CTĐT từ năm 2017</v>
          </cell>
        </row>
        <row r="527">
          <cell r="B527" t="str">
            <v>Đường liên xã Võ Tân - Đại Hữu, huyện Quảng Ninh</v>
          </cell>
          <cell r="C527">
            <v>0</v>
          </cell>
          <cell r="D527">
            <v>0</v>
          </cell>
          <cell r="E527">
            <v>0</v>
          </cell>
          <cell r="F527">
            <v>0</v>
          </cell>
          <cell r="G527" t="str">
            <v>Quảng Ninh</v>
          </cell>
          <cell r="H527">
            <v>2019</v>
          </cell>
          <cell r="I527">
            <v>0</v>
          </cell>
          <cell r="J527">
            <v>2021</v>
          </cell>
          <cell r="K527">
            <v>0</v>
          </cell>
          <cell r="L527">
            <v>0</v>
          </cell>
          <cell r="M527" t="str">
            <v>2756/QĐ-UBND ngày 21/8/2018</v>
          </cell>
          <cell r="N527">
            <v>4500</v>
          </cell>
          <cell r="O527">
            <v>0</v>
          </cell>
          <cell r="P527">
            <v>2700</v>
          </cell>
          <cell r="Q527">
            <v>0</v>
          </cell>
          <cell r="R527">
            <v>0</v>
          </cell>
          <cell r="S527">
            <v>0</v>
          </cell>
          <cell r="T527">
            <v>1350</v>
          </cell>
          <cell r="U527">
            <v>0</v>
          </cell>
          <cell r="V527">
            <v>0</v>
          </cell>
          <cell r="W527">
            <v>0</v>
          </cell>
          <cell r="X527">
            <v>0</v>
          </cell>
          <cell r="Y527">
            <v>0</v>
          </cell>
          <cell r="Z527">
            <v>0</v>
          </cell>
          <cell r="AA527">
            <v>0</v>
          </cell>
          <cell r="AB527">
            <v>0</v>
          </cell>
          <cell r="AC527">
            <v>0</v>
          </cell>
          <cell r="AD527">
            <v>1350</v>
          </cell>
          <cell r="AE527">
            <v>1350</v>
          </cell>
          <cell r="AF527">
            <v>0</v>
          </cell>
          <cell r="AG527">
            <v>0</v>
          </cell>
          <cell r="AH527">
            <v>0</v>
          </cell>
          <cell r="AI527">
            <v>0</v>
          </cell>
          <cell r="AJ527">
            <v>0</v>
          </cell>
          <cell r="AK527">
            <v>0</v>
          </cell>
          <cell r="AL527">
            <v>1350</v>
          </cell>
          <cell r="AM527">
            <v>1350</v>
          </cell>
          <cell r="AN527" t="str">
            <v>Theo QĐ CTĐT, NS tỉnh bố trí từ năm 2020</v>
          </cell>
          <cell r="AQ527" t="str">
            <v>Xuân Ninh</v>
          </cell>
          <cell r="AR527" t="str">
            <v>GT</v>
          </cell>
          <cell r="AS527">
            <v>0</v>
          </cell>
          <cell r="AT527" t="str">
            <v>NTM</v>
          </cell>
          <cell r="AU527" t="str">
            <v>UBND huyện Quảng Ninh</v>
          </cell>
          <cell r="AV527" t="str">
            <v>Phê duyệt CTĐT từ năm 2017</v>
          </cell>
        </row>
        <row r="528">
          <cell r="B528" t="str">
            <v>Đường giao thông nông thôn xã Vạn Trạch</v>
          </cell>
          <cell r="C528">
            <v>0</v>
          </cell>
          <cell r="D528">
            <v>0</v>
          </cell>
          <cell r="E528">
            <v>0</v>
          </cell>
          <cell r="F528">
            <v>0</v>
          </cell>
          <cell r="G528" t="str">
            <v>Bố Trạch</v>
          </cell>
          <cell r="H528">
            <v>2019</v>
          </cell>
          <cell r="I528">
            <v>0</v>
          </cell>
          <cell r="J528">
            <v>2021</v>
          </cell>
          <cell r="K528">
            <v>0</v>
          </cell>
          <cell r="L528">
            <v>0</v>
          </cell>
          <cell r="M528" t="str">
            <v>3863/QĐ-UBND ngày 31/10/2018</v>
          </cell>
          <cell r="N528">
            <v>4250</v>
          </cell>
          <cell r="O528">
            <v>0</v>
          </cell>
          <cell r="P528">
            <v>2550</v>
          </cell>
          <cell r="Q528">
            <v>0</v>
          </cell>
          <cell r="R528">
            <v>0</v>
          </cell>
          <cell r="S528">
            <v>0</v>
          </cell>
          <cell r="T528">
            <v>1275</v>
          </cell>
          <cell r="U528">
            <v>0</v>
          </cell>
          <cell r="V528">
            <v>0</v>
          </cell>
          <cell r="W528">
            <v>0</v>
          </cell>
          <cell r="X528">
            <v>0</v>
          </cell>
          <cell r="Y528">
            <v>0</v>
          </cell>
          <cell r="Z528">
            <v>0</v>
          </cell>
          <cell r="AA528">
            <v>0</v>
          </cell>
          <cell r="AB528">
            <v>0</v>
          </cell>
          <cell r="AC528">
            <v>0</v>
          </cell>
          <cell r="AD528">
            <v>1275</v>
          </cell>
          <cell r="AE528">
            <v>1275</v>
          </cell>
          <cell r="AF528">
            <v>0</v>
          </cell>
          <cell r="AG528">
            <v>0</v>
          </cell>
          <cell r="AH528">
            <v>0</v>
          </cell>
          <cell r="AI528">
            <v>0</v>
          </cell>
          <cell r="AJ528">
            <v>0</v>
          </cell>
          <cell r="AK528">
            <v>0</v>
          </cell>
          <cell r="AL528">
            <v>1275</v>
          </cell>
          <cell r="AM528">
            <v>1275</v>
          </cell>
          <cell r="AN528" t="str">
            <v>NS tỉnh bố trí từ 2020 theo CTĐT</v>
          </cell>
          <cell r="AQ528" t="str">
            <v>Vạn Trạch</v>
          </cell>
          <cell r="AR528" t="str">
            <v>GT</v>
          </cell>
          <cell r="AS528">
            <v>0</v>
          </cell>
          <cell r="AT528" t="str">
            <v>NTM</v>
          </cell>
          <cell r="AU528" t="str">
            <v>UBND huyện Bố Trạch</v>
          </cell>
          <cell r="AV528" t="str">
            <v>Ý kiến Đ/c
Quang-PCT. Có trong
KH trung hạn</v>
          </cell>
        </row>
        <row r="529">
          <cell r="B529" t="str">
            <v>Kênh tưới nước Hồ Vân Tiền, xã Quảng Lưu</v>
          </cell>
          <cell r="C529">
            <v>0</v>
          </cell>
          <cell r="D529">
            <v>0</v>
          </cell>
          <cell r="E529">
            <v>0</v>
          </cell>
          <cell r="F529">
            <v>0</v>
          </cell>
          <cell r="G529" t="str">
            <v>Quảng Trạch</v>
          </cell>
          <cell r="H529">
            <v>2019</v>
          </cell>
          <cell r="I529">
            <v>0</v>
          </cell>
          <cell r="J529">
            <v>2021</v>
          </cell>
          <cell r="K529">
            <v>0</v>
          </cell>
          <cell r="L529">
            <v>0</v>
          </cell>
          <cell r="M529">
            <v>0</v>
          </cell>
          <cell r="N529">
            <v>3000</v>
          </cell>
          <cell r="O529">
            <v>0</v>
          </cell>
          <cell r="P529">
            <v>1800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t="str">
            <v>sẽ phê duyệt CTĐT và triển khai trong năm 2020</v>
          </cell>
          <cell r="AQ529" t="str">
            <v>Quảng Lưu</v>
          </cell>
          <cell r="AR529" t="str">
            <v>NN-TL</v>
          </cell>
          <cell r="AS529">
            <v>0</v>
          </cell>
          <cell r="AT529" t="str">
            <v>NTM</v>
          </cell>
          <cell r="AU529" t="str">
            <v>UBND xã Quảng Lưu</v>
          </cell>
          <cell r="AV529" t="str">
            <v>Ý kiến Đ/c
Quang-PCT. Có trong
KH trung hạn</v>
          </cell>
        </row>
        <row r="530">
          <cell r="B530" t="str">
            <v>Tuyến đường trên đê Mỹ Cương, xã Đức Ninh</v>
          </cell>
          <cell r="C530">
            <v>0</v>
          </cell>
          <cell r="D530">
            <v>0</v>
          </cell>
          <cell r="E530">
            <v>0</v>
          </cell>
          <cell r="F530">
            <v>0</v>
          </cell>
          <cell r="G530" t="str">
            <v>Đồng Hới</v>
          </cell>
          <cell r="H530">
            <v>2019</v>
          </cell>
          <cell r="I530">
            <v>0</v>
          </cell>
          <cell r="J530">
            <v>2021</v>
          </cell>
          <cell r="K530">
            <v>0</v>
          </cell>
          <cell r="L530">
            <v>0</v>
          </cell>
          <cell r="M530" t="str">
            <v>3867/QĐ-UBND ngày 31/10/2018</v>
          </cell>
          <cell r="N530">
            <v>4000</v>
          </cell>
          <cell r="O530">
            <v>0</v>
          </cell>
          <cell r="P530">
            <v>2400</v>
          </cell>
          <cell r="Q530">
            <v>0</v>
          </cell>
          <cell r="R530">
            <v>0</v>
          </cell>
          <cell r="S530">
            <v>0</v>
          </cell>
          <cell r="T530">
            <v>1200</v>
          </cell>
          <cell r="U530">
            <v>0</v>
          </cell>
          <cell r="V530">
            <v>0</v>
          </cell>
          <cell r="W530">
            <v>0</v>
          </cell>
          <cell r="X530">
            <v>0</v>
          </cell>
          <cell r="Y530">
            <v>0</v>
          </cell>
          <cell r="Z530">
            <v>0</v>
          </cell>
          <cell r="AA530">
            <v>0</v>
          </cell>
          <cell r="AB530">
            <v>0</v>
          </cell>
          <cell r="AC530">
            <v>0</v>
          </cell>
          <cell r="AD530">
            <v>1200</v>
          </cell>
          <cell r="AE530">
            <v>1200</v>
          </cell>
          <cell r="AF530">
            <v>0</v>
          </cell>
          <cell r="AG530">
            <v>0</v>
          </cell>
          <cell r="AH530">
            <v>0</v>
          </cell>
          <cell r="AI530">
            <v>0</v>
          </cell>
          <cell r="AJ530">
            <v>0</v>
          </cell>
          <cell r="AK530">
            <v>0</v>
          </cell>
          <cell r="AL530">
            <v>1200</v>
          </cell>
          <cell r="AM530">
            <v>1200</v>
          </cell>
          <cell r="AN530" t="str">
            <v xml:space="preserve">Đang trình CTĐT, CĐT đề xuất NS tỉnh 2020 </v>
          </cell>
          <cell r="AQ530" t="str">
            <v>Đức Ninh</v>
          </cell>
          <cell r="AR530" t="str">
            <v>GT</v>
          </cell>
          <cell r="AS530">
            <v>0</v>
          </cell>
          <cell r="AT530" t="str">
            <v>NTM</v>
          </cell>
          <cell r="AU530" t="str">
            <v>UBND xã Đức Ninh</v>
          </cell>
          <cell r="AV530" t="str">
            <v>Lãnh đạo Sở. Có trong
KH trung hạn</v>
          </cell>
        </row>
        <row r="531">
          <cell r="B531" t="str">
            <v xml:space="preserve">Các dự án bổ sung KH trung hạn </v>
          </cell>
          <cell r="C531">
            <v>0</v>
          </cell>
          <cell r="D531">
            <v>0</v>
          </cell>
          <cell r="E531">
            <v>0</v>
          </cell>
          <cell r="F531">
            <v>0</v>
          </cell>
          <cell r="G531">
            <v>0</v>
          </cell>
          <cell r="H531">
            <v>0</v>
          </cell>
          <cell r="I531">
            <v>0</v>
          </cell>
          <cell r="J531">
            <v>0</v>
          </cell>
          <cell r="K531">
            <v>0</v>
          </cell>
          <cell r="L531">
            <v>0</v>
          </cell>
          <cell r="M531">
            <v>0</v>
          </cell>
          <cell r="N531">
            <v>357194</v>
          </cell>
          <cell r="O531">
            <v>0</v>
          </cell>
          <cell r="P531">
            <v>215754</v>
          </cell>
          <cell r="Q531">
            <v>0</v>
          </cell>
          <cell r="R531">
            <v>0</v>
          </cell>
          <cell r="S531">
            <v>0</v>
          </cell>
          <cell r="T531">
            <v>103917</v>
          </cell>
          <cell r="U531">
            <v>0</v>
          </cell>
          <cell r="V531">
            <v>0</v>
          </cell>
          <cell r="W531">
            <v>0</v>
          </cell>
          <cell r="X531">
            <v>0</v>
          </cell>
          <cell r="Y531">
            <v>0</v>
          </cell>
          <cell r="Z531">
            <v>0</v>
          </cell>
          <cell r="AA531">
            <v>0</v>
          </cell>
          <cell r="AB531">
            <v>0</v>
          </cell>
          <cell r="AC531">
            <v>0</v>
          </cell>
          <cell r="AD531">
            <v>103917</v>
          </cell>
          <cell r="AE531">
            <v>103917</v>
          </cell>
          <cell r="AF531">
            <v>0</v>
          </cell>
          <cell r="AG531">
            <v>0</v>
          </cell>
          <cell r="AH531">
            <v>0</v>
          </cell>
          <cell r="AI531">
            <v>0</v>
          </cell>
          <cell r="AJ531">
            <v>0</v>
          </cell>
          <cell r="AK531">
            <v>0</v>
          </cell>
          <cell r="AL531">
            <v>0</v>
          </cell>
          <cell r="AM531">
            <v>0</v>
          </cell>
          <cell r="AN531">
            <v>0</v>
          </cell>
          <cell r="AQ531">
            <v>0</v>
          </cell>
          <cell r="AR531">
            <v>0</v>
          </cell>
          <cell r="AS531">
            <v>0</v>
          </cell>
          <cell r="AU531">
            <v>0</v>
          </cell>
          <cell r="AV531">
            <v>0</v>
          </cell>
        </row>
        <row r="532">
          <cell r="B532" t="str">
            <v xml:space="preserve">Sửa chữa, nâng cấp đường từ thôn Bắc Hòa, xã Ngư Thủy Bắc đi xã Ngư Thủy Trung </v>
          </cell>
          <cell r="C532">
            <v>0</v>
          </cell>
          <cell r="D532">
            <v>0</v>
          </cell>
          <cell r="E532">
            <v>0</v>
          </cell>
          <cell r="F532">
            <v>0</v>
          </cell>
          <cell r="G532" t="str">
            <v>Lệ Thủy</v>
          </cell>
          <cell r="H532">
            <v>2019</v>
          </cell>
          <cell r="I532">
            <v>0</v>
          </cell>
          <cell r="J532">
            <v>2021</v>
          </cell>
          <cell r="K532">
            <v>0</v>
          </cell>
          <cell r="L532">
            <v>0</v>
          </cell>
          <cell r="M532" t="str">
            <v>2282/QĐ-UBND ngày 11/7/2018</v>
          </cell>
          <cell r="N532">
            <v>10000</v>
          </cell>
          <cell r="O532">
            <v>0</v>
          </cell>
          <cell r="P532">
            <v>6000</v>
          </cell>
          <cell r="Q532">
            <v>0</v>
          </cell>
          <cell r="R532">
            <v>0</v>
          </cell>
          <cell r="S532">
            <v>0</v>
          </cell>
          <cell r="T532">
            <v>3000</v>
          </cell>
          <cell r="U532">
            <v>0</v>
          </cell>
          <cell r="V532">
            <v>0</v>
          </cell>
          <cell r="W532">
            <v>0</v>
          </cell>
          <cell r="X532">
            <v>0</v>
          </cell>
          <cell r="Y532">
            <v>0</v>
          </cell>
          <cell r="Z532">
            <v>0</v>
          </cell>
          <cell r="AA532">
            <v>0</v>
          </cell>
          <cell r="AB532">
            <v>0</v>
          </cell>
          <cell r="AC532">
            <v>0</v>
          </cell>
          <cell r="AD532">
            <v>3000</v>
          </cell>
          <cell r="AE532">
            <v>3000</v>
          </cell>
          <cell r="AF532">
            <v>0</v>
          </cell>
          <cell r="AG532">
            <v>0</v>
          </cell>
          <cell r="AH532">
            <v>0</v>
          </cell>
          <cell r="AI532">
            <v>0</v>
          </cell>
          <cell r="AJ532">
            <v>0</v>
          </cell>
          <cell r="AK532">
            <v>0</v>
          </cell>
          <cell r="AL532">
            <v>3000</v>
          </cell>
          <cell r="AM532">
            <v>3000</v>
          </cell>
          <cell r="AN532" t="str">
            <v>Theo QĐ CTĐT, NS tỉnh bố trí từ năm 2020</v>
          </cell>
          <cell r="AQ532" t="str">
            <v>Ngư Thủy Bắc</v>
          </cell>
          <cell r="AR532" t="str">
            <v>GT</v>
          </cell>
          <cell r="AS532">
            <v>0</v>
          </cell>
          <cell r="AT532" t="str">
            <v>NTM</v>
          </cell>
          <cell r="AU532" t="str">
            <v>UBND huyện Lệ Thủy</v>
          </cell>
          <cell r="AV532" t="str">
            <v>Phê duyệt CTĐT từ năm 2017</v>
          </cell>
        </row>
        <row r="533">
          <cell r="B533" t="str">
            <v>Tuyến đường cứu hộ Sen Thủy đi xã Ngư Thủy Nam</v>
          </cell>
          <cell r="C533">
            <v>0</v>
          </cell>
          <cell r="D533">
            <v>0</v>
          </cell>
          <cell r="E533">
            <v>0</v>
          </cell>
          <cell r="F533">
            <v>0</v>
          </cell>
          <cell r="G533" t="str">
            <v>Lệ Thủy</v>
          </cell>
          <cell r="H533">
            <v>2019</v>
          </cell>
          <cell r="I533">
            <v>0</v>
          </cell>
          <cell r="J533">
            <v>2021</v>
          </cell>
          <cell r="K533">
            <v>0</v>
          </cell>
          <cell r="L533">
            <v>0</v>
          </cell>
          <cell r="M533" t="str">
            <v>3132/QĐ-UBND ngày 19/9/2018</v>
          </cell>
          <cell r="N533">
            <v>14940</v>
          </cell>
          <cell r="O533">
            <v>0</v>
          </cell>
          <cell r="P533">
            <v>6642</v>
          </cell>
          <cell r="Q533">
            <v>0</v>
          </cell>
          <cell r="R533">
            <v>0</v>
          </cell>
          <cell r="S533">
            <v>0</v>
          </cell>
          <cell r="T533">
            <v>3321</v>
          </cell>
          <cell r="U533">
            <v>0</v>
          </cell>
          <cell r="V533">
            <v>0</v>
          </cell>
          <cell r="W533">
            <v>0</v>
          </cell>
          <cell r="X533">
            <v>0</v>
          </cell>
          <cell r="Y533">
            <v>0</v>
          </cell>
          <cell r="Z533">
            <v>0</v>
          </cell>
          <cell r="AA533">
            <v>0</v>
          </cell>
          <cell r="AB533">
            <v>0</v>
          </cell>
          <cell r="AC533">
            <v>0</v>
          </cell>
          <cell r="AD533">
            <v>3321</v>
          </cell>
          <cell r="AE533">
            <v>3321</v>
          </cell>
          <cell r="AF533">
            <v>0</v>
          </cell>
          <cell r="AG533">
            <v>0</v>
          </cell>
          <cell r="AH533">
            <v>0</v>
          </cell>
          <cell r="AI533">
            <v>0</v>
          </cell>
          <cell r="AJ533">
            <v>0</v>
          </cell>
          <cell r="AK533">
            <v>0</v>
          </cell>
          <cell r="AL533">
            <v>3321</v>
          </cell>
          <cell r="AM533">
            <v>3321</v>
          </cell>
          <cell r="AN533" t="str">
            <v>Theo QĐ CTĐT, NS tỉnh bố trí từ năm 2020</v>
          </cell>
          <cell r="AQ533" t="str">
            <v>Sen Thủy</v>
          </cell>
          <cell r="AR533" t="str">
            <v>GT</v>
          </cell>
          <cell r="AS533">
            <v>0</v>
          </cell>
          <cell r="AT533" t="str">
            <v>NTM</v>
          </cell>
          <cell r="AU533" t="str">
            <v>UBND huyện Lệ Thủy</v>
          </cell>
          <cell r="AV533" t="str">
            <v>Phê duyệt CTĐT từ năm 2017</v>
          </cell>
        </row>
        <row r="534">
          <cell r="B534" t="str">
            <v>Kè chống sạt lở bờ tả sông Lý Hòa, đoạn qua thôn Nam Sơn, xã Phú Trạch, huyện Bố Trạch</v>
          </cell>
          <cell r="C534">
            <v>0</v>
          </cell>
          <cell r="D534">
            <v>0</v>
          </cell>
          <cell r="E534">
            <v>0</v>
          </cell>
          <cell r="F534">
            <v>0</v>
          </cell>
          <cell r="G534" t="str">
            <v>Bố Trạch</v>
          </cell>
          <cell r="H534">
            <v>2019</v>
          </cell>
          <cell r="I534">
            <v>0</v>
          </cell>
          <cell r="J534">
            <v>2021</v>
          </cell>
          <cell r="K534">
            <v>0</v>
          </cell>
          <cell r="L534">
            <v>0</v>
          </cell>
          <cell r="M534" t="str">
            <v>3707/QĐ-UBND ngày 30/10/2018</v>
          </cell>
          <cell r="N534">
            <v>8000</v>
          </cell>
          <cell r="O534">
            <v>0</v>
          </cell>
          <cell r="P534">
            <v>4800</v>
          </cell>
          <cell r="Q534">
            <v>0</v>
          </cell>
          <cell r="R534">
            <v>0</v>
          </cell>
          <cell r="S534">
            <v>0</v>
          </cell>
          <cell r="T534">
            <v>2400</v>
          </cell>
          <cell r="U534">
            <v>0</v>
          </cell>
          <cell r="V534">
            <v>0</v>
          </cell>
          <cell r="W534">
            <v>0</v>
          </cell>
          <cell r="X534">
            <v>0</v>
          </cell>
          <cell r="Y534">
            <v>0</v>
          </cell>
          <cell r="Z534">
            <v>0</v>
          </cell>
          <cell r="AA534">
            <v>0</v>
          </cell>
          <cell r="AB534">
            <v>0</v>
          </cell>
          <cell r="AC534">
            <v>0</v>
          </cell>
          <cell r="AD534">
            <v>2400</v>
          </cell>
          <cell r="AE534">
            <v>2400</v>
          </cell>
          <cell r="AF534">
            <v>0</v>
          </cell>
          <cell r="AG534">
            <v>0</v>
          </cell>
          <cell r="AH534">
            <v>0</v>
          </cell>
          <cell r="AI534">
            <v>0</v>
          </cell>
          <cell r="AJ534">
            <v>0</v>
          </cell>
          <cell r="AK534">
            <v>0</v>
          </cell>
          <cell r="AL534">
            <v>2400</v>
          </cell>
          <cell r="AM534">
            <v>2400</v>
          </cell>
          <cell r="AN534" t="str">
            <v>Theo QĐ CTĐT, NS tỉnh bố trí từ năm 2020</v>
          </cell>
          <cell r="AQ534" t="str">
            <v>Phú Trạch</v>
          </cell>
          <cell r="AR534" t="str">
            <v>NN-TL</v>
          </cell>
          <cell r="AS534">
            <v>0</v>
          </cell>
          <cell r="AT534" t="str">
            <v>NTM</v>
          </cell>
          <cell r="AU534" t="str">
            <v>UBND huyện Bố Trạch</v>
          </cell>
          <cell r="AV534" t="str">
            <v>Phê duyệt CTĐT từ năm 2017</v>
          </cell>
        </row>
        <row r="535">
          <cell r="B535" t="str">
            <v>Đường giao thông nông thôn khu vực Phúc Đồng, Phúc Khê, Thanh Sơn, Chày Lập xã Phúc Trạch</v>
          </cell>
          <cell r="C535">
            <v>0</v>
          </cell>
          <cell r="D535">
            <v>0</v>
          </cell>
          <cell r="E535">
            <v>0</v>
          </cell>
          <cell r="F535">
            <v>0</v>
          </cell>
          <cell r="G535" t="str">
            <v>Bố Trạch</v>
          </cell>
          <cell r="H535">
            <v>2019</v>
          </cell>
          <cell r="I535">
            <v>0</v>
          </cell>
          <cell r="J535">
            <v>2021</v>
          </cell>
          <cell r="K535">
            <v>0</v>
          </cell>
          <cell r="L535">
            <v>0</v>
          </cell>
          <cell r="M535" t="str">
            <v>3774/QĐ-UBND ngày 31/10/2018</v>
          </cell>
          <cell r="N535">
            <v>9500</v>
          </cell>
          <cell r="O535">
            <v>0</v>
          </cell>
          <cell r="P535">
            <v>5700</v>
          </cell>
          <cell r="Q535">
            <v>0</v>
          </cell>
          <cell r="R535">
            <v>0</v>
          </cell>
          <cell r="S535">
            <v>0</v>
          </cell>
          <cell r="T535">
            <v>2850</v>
          </cell>
          <cell r="U535">
            <v>0</v>
          </cell>
          <cell r="V535">
            <v>0</v>
          </cell>
          <cell r="W535">
            <v>0</v>
          </cell>
          <cell r="X535">
            <v>0</v>
          </cell>
          <cell r="Y535">
            <v>0</v>
          </cell>
          <cell r="Z535">
            <v>0</v>
          </cell>
          <cell r="AA535">
            <v>0</v>
          </cell>
          <cell r="AB535">
            <v>0</v>
          </cell>
          <cell r="AC535">
            <v>0</v>
          </cell>
          <cell r="AD535">
            <v>2850</v>
          </cell>
          <cell r="AE535">
            <v>2850</v>
          </cell>
          <cell r="AF535">
            <v>0</v>
          </cell>
          <cell r="AG535">
            <v>0</v>
          </cell>
          <cell r="AH535">
            <v>0</v>
          </cell>
          <cell r="AI535">
            <v>0</v>
          </cell>
          <cell r="AJ535">
            <v>0</v>
          </cell>
          <cell r="AK535">
            <v>0</v>
          </cell>
          <cell r="AL535">
            <v>2850</v>
          </cell>
          <cell r="AM535">
            <v>2850</v>
          </cell>
          <cell r="AN535" t="str">
            <v>Theo QĐ CTĐT, NS tỉnh bố trí từ năm 2020</v>
          </cell>
          <cell r="AQ535" t="str">
            <v>Phúc Trạch</v>
          </cell>
          <cell r="AR535" t="str">
            <v>GT</v>
          </cell>
          <cell r="AS535" t="str">
            <v>xã 135</v>
          </cell>
          <cell r="AT535" t="str">
            <v>NTM</v>
          </cell>
          <cell r="AU535" t="str">
            <v>UBND xã Phúc Trạch</v>
          </cell>
          <cell r="AV535" t="str">
            <v>Đ/c Chủ tịch</v>
          </cell>
        </row>
        <row r="536">
          <cell r="B536" t="str">
            <v>Tuyến đường vượt lũ Ba Cồn đi thôn 5, xã Thạch Hóa</v>
          </cell>
          <cell r="C536">
            <v>0</v>
          </cell>
          <cell r="D536">
            <v>0</v>
          </cell>
          <cell r="E536">
            <v>0</v>
          </cell>
          <cell r="F536">
            <v>0</v>
          </cell>
          <cell r="G536" t="str">
            <v>Tuyên Hóa</v>
          </cell>
          <cell r="H536">
            <v>2019</v>
          </cell>
          <cell r="I536">
            <v>0</v>
          </cell>
          <cell r="J536">
            <v>2021</v>
          </cell>
          <cell r="K536">
            <v>0</v>
          </cell>
          <cell r="L536">
            <v>0</v>
          </cell>
          <cell r="M536" t="str">
            <v>3885a/QĐ-UBND ngày 31/10/2018</v>
          </cell>
          <cell r="N536">
            <v>7000</v>
          </cell>
          <cell r="O536">
            <v>0</v>
          </cell>
          <cell r="P536">
            <v>4200</v>
          </cell>
          <cell r="Q536">
            <v>0</v>
          </cell>
          <cell r="R536">
            <v>0</v>
          </cell>
          <cell r="S536">
            <v>0</v>
          </cell>
          <cell r="T536">
            <v>2100</v>
          </cell>
          <cell r="U536">
            <v>0</v>
          </cell>
          <cell r="V536">
            <v>0</v>
          </cell>
          <cell r="W536">
            <v>0</v>
          </cell>
          <cell r="X536">
            <v>0</v>
          </cell>
          <cell r="Y536">
            <v>0</v>
          </cell>
          <cell r="Z536">
            <v>0</v>
          </cell>
          <cell r="AA536">
            <v>0</v>
          </cell>
          <cell r="AB536">
            <v>0</v>
          </cell>
          <cell r="AC536">
            <v>0</v>
          </cell>
          <cell r="AD536">
            <v>2100</v>
          </cell>
          <cell r="AE536">
            <v>2100</v>
          </cell>
          <cell r="AF536">
            <v>0</v>
          </cell>
          <cell r="AG536">
            <v>0</v>
          </cell>
          <cell r="AH536">
            <v>0</v>
          </cell>
          <cell r="AI536">
            <v>0</v>
          </cell>
          <cell r="AJ536">
            <v>0</v>
          </cell>
          <cell r="AK536">
            <v>0</v>
          </cell>
          <cell r="AL536">
            <v>2100</v>
          </cell>
          <cell r="AM536">
            <v>2100</v>
          </cell>
          <cell r="AN536" t="str">
            <v>QĐ CTĐT không bố trí từng năm (bố trí 20-21)</v>
          </cell>
          <cell r="AQ536" t="str">
            <v>Thạch Hóa</v>
          </cell>
          <cell r="AR536" t="str">
            <v>GT</v>
          </cell>
          <cell r="AS536" t="str">
            <v>xã 135</v>
          </cell>
          <cell r="AT536" t="str">
            <v>NTM</v>
          </cell>
          <cell r="AU536" t="str">
            <v>UBND xã Thạch Hóa</v>
          </cell>
          <cell r="AV536" t="str">
            <v>Đ/c Quang PCT</v>
          </cell>
        </row>
        <row r="537">
          <cell r="B537" t="str">
            <v>Đường nội thôn xã Tiến Hóa, huyện Tuyên Hóa</v>
          </cell>
          <cell r="C537">
            <v>0</v>
          </cell>
          <cell r="D537">
            <v>0</v>
          </cell>
          <cell r="E537">
            <v>0</v>
          </cell>
          <cell r="F537">
            <v>0</v>
          </cell>
          <cell r="G537" t="str">
            <v>Tuyên Hóa</v>
          </cell>
          <cell r="H537">
            <v>2019</v>
          </cell>
          <cell r="I537">
            <v>0</v>
          </cell>
          <cell r="J537">
            <v>2021</v>
          </cell>
          <cell r="K537">
            <v>0</v>
          </cell>
          <cell r="L537">
            <v>0</v>
          </cell>
          <cell r="M537" t="str">
            <v>3729/QĐ-UBND ngày 30/10/2018</v>
          </cell>
          <cell r="N537">
            <v>5000</v>
          </cell>
          <cell r="O537">
            <v>0</v>
          </cell>
          <cell r="P537">
            <v>3000</v>
          </cell>
          <cell r="Q537">
            <v>0</v>
          </cell>
          <cell r="R537">
            <v>0</v>
          </cell>
          <cell r="S537">
            <v>0</v>
          </cell>
          <cell r="T537">
            <v>1500</v>
          </cell>
          <cell r="U537">
            <v>0</v>
          </cell>
          <cell r="V537">
            <v>0</v>
          </cell>
          <cell r="W537">
            <v>0</v>
          </cell>
          <cell r="X537">
            <v>0</v>
          </cell>
          <cell r="Y537">
            <v>0</v>
          </cell>
          <cell r="Z537">
            <v>0</v>
          </cell>
          <cell r="AA537">
            <v>0</v>
          </cell>
          <cell r="AB537">
            <v>0</v>
          </cell>
          <cell r="AC537">
            <v>0</v>
          </cell>
          <cell r="AD537">
            <v>1500</v>
          </cell>
          <cell r="AE537">
            <v>1500</v>
          </cell>
          <cell r="AF537">
            <v>0</v>
          </cell>
          <cell r="AG537">
            <v>0</v>
          </cell>
          <cell r="AH537">
            <v>0</v>
          </cell>
          <cell r="AI537">
            <v>0</v>
          </cell>
          <cell r="AJ537">
            <v>0</v>
          </cell>
          <cell r="AK537">
            <v>0</v>
          </cell>
          <cell r="AL537">
            <v>1500</v>
          </cell>
          <cell r="AM537">
            <v>1500</v>
          </cell>
          <cell r="AN537" t="str">
            <v>2020: 1,0 tỷ; 2021: 2,0 tỷ</v>
          </cell>
          <cell r="AQ537" t="str">
            <v>Tiến Hóa</v>
          </cell>
          <cell r="AR537" t="str">
            <v>GT</v>
          </cell>
          <cell r="AS537">
            <v>0</v>
          </cell>
          <cell r="AT537" t="str">
            <v>NTM</v>
          </cell>
          <cell r="AU537" t="str">
            <v>UBND xã Tiến Hóa</v>
          </cell>
          <cell r="AV537" t="str">
            <v>Đ/c Quang PCT</v>
          </cell>
        </row>
        <row r="538">
          <cell r="B538" t="str">
            <v>Đường giao thông liên thôn xã Nam Hóa, huyện Tuyên Hóa</v>
          </cell>
          <cell r="C538">
            <v>0</v>
          </cell>
          <cell r="D538">
            <v>0</v>
          </cell>
          <cell r="E538">
            <v>0</v>
          </cell>
          <cell r="F538">
            <v>0</v>
          </cell>
          <cell r="G538" t="str">
            <v>Tuyên Hóa</v>
          </cell>
          <cell r="H538">
            <v>2019</v>
          </cell>
          <cell r="I538">
            <v>0</v>
          </cell>
          <cell r="J538">
            <v>2021</v>
          </cell>
          <cell r="K538">
            <v>0</v>
          </cell>
          <cell r="L538">
            <v>0</v>
          </cell>
          <cell r="M538" t="str">
            <v>3826/QĐ-UBND ngày 31/10/2018</v>
          </cell>
          <cell r="N538">
            <v>6000</v>
          </cell>
          <cell r="O538">
            <v>0</v>
          </cell>
          <cell r="P538">
            <v>3600</v>
          </cell>
          <cell r="Q538">
            <v>0</v>
          </cell>
          <cell r="R538">
            <v>0</v>
          </cell>
          <cell r="S538">
            <v>0</v>
          </cell>
          <cell r="T538">
            <v>1800</v>
          </cell>
          <cell r="U538">
            <v>0</v>
          </cell>
          <cell r="V538">
            <v>0</v>
          </cell>
          <cell r="W538">
            <v>0</v>
          </cell>
          <cell r="X538">
            <v>0</v>
          </cell>
          <cell r="Y538">
            <v>0</v>
          </cell>
          <cell r="Z538">
            <v>0</v>
          </cell>
          <cell r="AA538">
            <v>0</v>
          </cell>
          <cell r="AB538">
            <v>0</v>
          </cell>
          <cell r="AC538">
            <v>0</v>
          </cell>
          <cell r="AD538">
            <v>1800</v>
          </cell>
          <cell r="AE538">
            <v>1800</v>
          </cell>
          <cell r="AF538">
            <v>0</v>
          </cell>
          <cell r="AG538">
            <v>0</v>
          </cell>
          <cell r="AH538">
            <v>0</v>
          </cell>
          <cell r="AI538">
            <v>0</v>
          </cell>
          <cell r="AJ538">
            <v>0</v>
          </cell>
          <cell r="AK538">
            <v>0</v>
          </cell>
          <cell r="AL538">
            <v>1800</v>
          </cell>
          <cell r="AM538">
            <v>1800</v>
          </cell>
          <cell r="AN538" t="str">
            <v>2020: 1,8 tỷ; 2021: 1,8 tỷ</v>
          </cell>
          <cell r="AQ538" t="str">
            <v>Nam Hóa</v>
          </cell>
          <cell r="AR538" t="str">
            <v>GT</v>
          </cell>
          <cell r="AS538" t="str">
            <v>xã 135</v>
          </cell>
          <cell r="AT538" t="str">
            <v>NTM</v>
          </cell>
          <cell r="AU538" t="str">
            <v>UBND xã Thạch Hóa (trước đây là UBND xã Nam Hóa)</v>
          </cell>
          <cell r="AV538" t="str">
            <v>Đ/c Giám đốc</v>
          </cell>
        </row>
        <row r="539">
          <cell r="B539" t="str">
            <v>Bê tông hóa các tuyến đường GTNT xã Phú Định, huyện Bố Trạch</v>
          </cell>
          <cell r="C539">
            <v>0</v>
          </cell>
          <cell r="D539">
            <v>0</v>
          </cell>
          <cell r="E539">
            <v>0</v>
          </cell>
          <cell r="F539">
            <v>0</v>
          </cell>
          <cell r="G539" t="str">
            <v>Bố Trạch</v>
          </cell>
          <cell r="H539">
            <v>2019</v>
          </cell>
          <cell r="I539">
            <v>0</v>
          </cell>
          <cell r="J539">
            <v>2021</v>
          </cell>
          <cell r="K539">
            <v>0</v>
          </cell>
          <cell r="L539">
            <v>0</v>
          </cell>
          <cell r="M539" t="str">
            <v>3730/QĐ-UBND ngày 30/10/2018</v>
          </cell>
          <cell r="N539">
            <v>7000</v>
          </cell>
          <cell r="O539">
            <v>0</v>
          </cell>
          <cell r="P539">
            <v>4200</v>
          </cell>
          <cell r="Q539">
            <v>0</v>
          </cell>
          <cell r="R539">
            <v>0</v>
          </cell>
          <cell r="S539">
            <v>0</v>
          </cell>
          <cell r="T539">
            <v>2100</v>
          </cell>
          <cell r="U539">
            <v>0</v>
          </cell>
          <cell r="V539">
            <v>0</v>
          </cell>
          <cell r="W539">
            <v>0</v>
          </cell>
          <cell r="X539">
            <v>0</v>
          </cell>
          <cell r="Y539">
            <v>0</v>
          </cell>
          <cell r="Z539">
            <v>0</v>
          </cell>
          <cell r="AA539">
            <v>0</v>
          </cell>
          <cell r="AB539">
            <v>0</v>
          </cell>
          <cell r="AC539">
            <v>0</v>
          </cell>
          <cell r="AD539">
            <v>2100</v>
          </cell>
          <cell r="AE539">
            <v>2100</v>
          </cell>
          <cell r="AF539">
            <v>0</v>
          </cell>
          <cell r="AG539">
            <v>0</v>
          </cell>
          <cell r="AH539">
            <v>0</v>
          </cell>
          <cell r="AI539">
            <v>0</v>
          </cell>
          <cell r="AJ539">
            <v>0</v>
          </cell>
          <cell r="AK539">
            <v>0</v>
          </cell>
          <cell r="AL539">
            <v>2100</v>
          </cell>
          <cell r="AM539">
            <v>2100</v>
          </cell>
          <cell r="AN539" t="str">
            <v>2020: 1,8 tỷ; 2021: 2,4 tỷ</v>
          </cell>
          <cell r="AQ539" t="str">
            <v>Phú Định</v>
          </cell>
          <cell r="AR539" t="str">
            <v>GT</v>
          </cell>
          <cell r="AS539">
            <v>0</v>
          </cell>
          <cell r="AT539" t="str">
            <v>NTM</v>
          </cell>
          <cell r="AU539" t="str">
            <v>UBND xã Phú Định</v>
          </cell>
          <cell r="AV539" t="str">
            <v>Đ/c Quang PCT</v>
          </cell>
        </row>
        <row r="540">
          <cell r="B540" t="str">
            <v>Đường giao thông nông thôn tuyến từ thôn 6 đến thôn 2 xã Trung Trạch</v>
          </cell>
          <cell r="C540">
            <v>0</v>
          </cell>
          <cell r="D540">
            <v>0</v>
          </cell>
          <cell r="E540">
            <v>0</v>
          </cell>
          <cell r="F540">
            <v>0</v>
          </cell>
          <cell r="G540" t="str">
            <v>Bố Trạch</v>
          </cell>
          <cell r="H540">
            <v>2019</v>
          </cell>
          <cell r="I540">
            <v>0</v>
          </cell>
          <cell r="J540">
            <v>2021</v>
          </cell>
          <cell r="K540">
            <v>0</v>
          </cell>
          <cell r="L540">
            <v>0</v>
          </cell>
          <cell r="M540" t="str">
            <v>3784/QĐ-UBND ngày 31/10/2018</v>
          </cell>
          <cell r="N540">
            <v>9000</v>
          </cell>
          <cell r="O540">
            <v>0</v>
          </cell>
          <cell r="P540">
            <v>5400</v>
          </cell>
          <cell r="Q540">
            <v>0</v>
          </cell>
          <cell r="R540">
            <v>0</v>
          </cell>
          <cell r="S540">
            <v>0</v>
          </cell>
          <cell r="T540">
            <v>2700</v>
          </cell>
          <cell r="U540">
            <v>0</v>
          </cell>
          <cell r="V540">
            <v>0</v>
          </cell>
          <cell r="W540">
            <v>0</v>
          </cell>
          <cell r="X540">
            <v>0</v>
          </cell>
          <cell r="Y540">
            <v>0</v>
          </cell>
          <cell r="Z540">
            <v>0</v>
          </cell>
          <cell r="AA540">
            <v>0</v>
          </cell>
          <cell r="AB540">
            <v>0</v>
          </cell>
          <cell r="AC540">
            <v>0</v>
          </cell>
          <cell r="AD540">
            <v>2700</v>
          </cell>
          <cell r="AE540">
            <v>2700</v>
          </cell>
          <cell r="AF540">
            <v>0</v>
          </cell>
          <cell r="AG540">
            <v>0</v>
          </cell>
          <cell r="AH540">
            <v>0</v>
          </cell>
          <cell r="AI540">
            <v>0</v>
          </cell>
          <cell r="AJ540">
            <v>0</v>
          </cell>
          <cell r="AK540">
            <v>0</v>
          </cell>
          <cell r="AL540">
            <v>2700</v>
          </cell>
          <cell r="AM540">
            <v>2700</v>
          </cell>
          <cell r="AN540" t="str">
            <v>2020: 1,8 tỷ; 2021: 3,6 tỷ</v>
          </cell>
          <cell r="AQ540" t="str">
            <v>Trung Trạch</v>
          </cell>
          <cell r="AR540" t="str">
            <v>GT</v>
          </cell>
          <cell r="AS540">
            <v>0</v>
          </cell>
          <cell r="AT540" t="str">
            <v>NTM</v>
          </cell>
          <cell r="AU540" t="str">
            <v>UBND xã Trung Trạch</v>
          </cell>
          <cell r="AV540" t="str">
            <v>Đ/c Quang PCT</v>
          </cell>
        </row>
        <row r="541">
          <cell r="B541" t="str">
            <v>Đường nối từ đường Hữu Nghị đến đường Nguyễn Văn Linh</v>
          </cell>
          <cell r="C541">
            <v>0</v>
          </cell>
          <cell r="D541">
            <v>0</v>
          </cell>
          <cell r="E541">
            <v>0</v>
          </cell>
          <cell r="F541">
            <v>0</v>
          </cell>
          <cell r="G541" t="str">
            <v>Đồng Hới</v>
          </cell>
          <cell r="H541">
            <v>2019</v>
          </cell>
          <cell r="I541">
            <v>0</v>
          </cell>
          <cell r="J541">
            <v>2021</v>
          </cell>
          <cell r="K541">
            <v>0</v>
          </cell>
          <cell r="L541">
            <v>0</v>
          </cell>
          <cell r="M541">
            <v>0</v>
          </cell>
          <cell r="N541">
            <v>7200</v>
          </cell>
          <cell r="O541">
            <v>0</v>
          </cell>
          <cell r="P541">
            <v>4320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t="str">
            <v>Đã bố trí vốn vượt thu tiết kiệm chi</v>
          </cell>
          <cell r="AQ541" t="str">
            <v>Nam Lý</v>
          </cell>
          <cell r="AR541" t="str">
            <v>GT</v>
          </cell>
          <cell r="AS541">
            <v>0</v>
          </cell>
          <cell r="AU541" t="str">
            <v>UBND Tp Đồng Hới</v>
          </cell>
          <cell r="AV541" t="str">
            <v>Đ/c Chủ tịch</v>
          </cell>
        </row>
        <row r="542">
          <cell r="B542" t="str">
            <v>Đường từ bản Nà Lâm xã Trường Xuân đi xã Trường Sơn, huyện Quảng Ninh</v>
          </cell>
          <cell r="C542">
            <v>0</v>
          </cell>
          <cell r="D542">
            <v>0</v>
          </cell>
          <cell r="E542">
            <v>0</v>
          </cell>
          <cell r="F542">
            <v>0</v>
          </cell>
          <cell r="G542" t="str">
            <v>Quảng Ninh</v>
          </cell>
          <cell r="H542">
            <v>2019</v>
          </cell>
          <cell r="I542">
            <v>0</v>
          </cell>
          <cell r="J542">
            <v>2021</v>
          </cell>
          <cell r="K542">
            <v>0</v>
          </cell>
          <cell r="L542">
            <v>0</v>
          </cell>
          <cell r="M542" t="str">
            <v>3864/QĐ-UBND ngày 31/10/2018</v>
          </cell>
          <cell r="N542">
            <v>20000</v>
          </cell>
          <cell r="O542">
            <v>0</v>
          </cell>
          <cell r="P542">
            <v>12000</v>
          </cell>
          <cell r="Q542">
            <v>0</v>
          </cell>
          <cell r="R542">
            <v>0</v>
          </cell>
          <cell r="S542">
            <v>0</v>
          </cell>
          <cell r="T542">
            <v>6000</v>
          </cell>
          <cell r="U542">
            <v>0</v>
          </cell>
          <cell r="V542">
            <v>0</v>
          </cell>
          <cell r="W542">
            <v>0</v>
          </cell>
          <cell r="X542">
            <v>0</v>
          </cell>
          <cell r="Y542">
            <v>0</v>
          </cell>
          <cell r="Z542">
            <v>0</v>
          </cell>
          <cell r="AA542">
            <v>0</v>
          </cell>
          <cell r="AB542">
            <v>0</v>
          </cell>
          <cell r="AC542">
            <v>0</v>
          </cell>
          <cell r="AD542">
            <v>6000</v>
          </cell>
          <cell r="AE542">
            <v>6000</v>
          </cell>
          <cell r="AF542">
            <v>0</v>
          </cell>
          <cell r="AG542">
            <v>0</v>
          </cell>
          <cell r="AH542">
            <v>0</v>
          </cell>
          <cell r="AI542">
            <v>0</v>
          </cell>
          <cell r="AJ542">
            <v>0</v>
          </cell>
          <cell r="AK542">
            <v>0</v>
          </cell>
          <cell r="AL542">
            <v>6000</v>
          </cell>
          <cell r="AM542">
            <v>6000</v>
          </cell>
          <cell r="AN542" t="str">
            <v>NS tỉnh bố trí giai đoạn 2020-2021</v>
          </cell>
          <cell r="AQ542" t="str">
            <v>Trường Sơn</v>
          </cell>
          <cell r="AR542" t="str">
            <v>GT</v>
          </cell>
          <cell r="AS542">
            <v>0</v>
          </cell>
          <cell r="AT542" t="str">
            <v>NTM</v>
          </cell>
          <cell r="AU542" t="str">
            <v>UBND huyện Quảng Ninh</v>
          </cell>
          <cell r="AV542" t="str">
            <v>Đ/c Bí thư</v>
          </cell>
        </row>
        <row r="543">
          <cell r="B543" t="str">
            <v>Nâng cấp, mở rộng đường liên xã từ thôn Tam Đa, xã Quảng Lưu đi tỉnh lộ 22B</v>
          </cell>
          <cell r="C543">
            <v>0</v>
          </cell>
          <cell r="D543">
            <v>0</v>
          </cell>
          <cell r="E543">
            <v>0</v>
          </cell>
          <cell r="F543">
            <v>0</v>
          </cell>
          <cell r="G543" t="str">
            <v>Quảng Trạch</v>
          </cell>
          <cell r="H543">
            <v>2019</v>
          </cell>
          <cell r="I543">
            <v>0</v>
          </cell>
          <cell r="J543">
            <v>2021</v>
          </cell>
          <cell r="K543">
            <v>0</v>
          </cell>
          <cell r="L543">
            <v>0</v>
          </cell>
          <cell r="M543" t="str">
            <v>3781/QĐ-UBND ngày 31/10/2018</v>
          </cell>
          <cell r="N543">
            <v>5000</v>
          </cell>
          <cell r="O543">
            <v>0</v>
          </cell>
          <cell r="P543">
            <v>3000</v>
          </cell>
          <cell r="Q543">
            <v>0</v>
          </cell>
          <cell r="R543">
            <v>0</v>
          </cell>
          <cell r="S543">
            <v>0</v>
          </cell>
          <cell r="T543">
            <v>1500</v>
          </cell>
          <cell r="U543">
            <v>0</v>
          </cell>
          <cell r="V543">
            <v>0</v>
          </cell>
          <cell r="W543">
            <v>0</v>
          </cell>
          <cell r="X543">
            <v>0</v>
          </cell>
          <cell r="Y543">
            <v>0</v>
          </cell>
          <cell r="Z543">
            <v>0</v>
          </cell>
          <cell r="AA543">
            <v>0</v>
          </cell>
          <cell r="AB543">
            <v>0</v>
          </cell>
          <cell r="AC543">
            <v>0</v>
          </cell>
          <cell r="AD543">
            <v>1500</v>
          </cell>
          <cell r="AE543">
            <v>1500</v>
          </cell>
          <cell r="AF543">
            <v>0</v>
          </cell>
          <cell r="AG543">
            <v>0</v>
          </cell>
          <cell r="AH543">
            <v>0</v>
          </cell>
          <cell r="AI543">
            <v>0</v>
          </cell>
          <cell r="AJ543">
            <v>0</v>
          </cell>
          <cell r="AK543">
            <v>0</v>
          </cell>
          <cell r="AL543">
            <v>1500</v>
          </cell>
          <cell r="AM543">
            <v>1500</v>
          </cell>
          <cell r="AN543" t="str">
            <v>NS tỉnh 2020: 1,2 tỷ; 2021: 1,8 tỷ</v>
          </cell>
          <cell r="AQ543" t="str">
            <v>Quảng Lưu</v>
          </cell>
          <cell r="AR543" t="str">
            <v>GT</v>
          </cell>
          <cell r="AS543">
            <v>0</v>
          </cell>
          <cell r="AT543" t="str">
            <v>NTM</v>
          </cell>
          <cell r="AU543" t="str">
            <v>UBND xã Quảng Lưu</v>
          </cell>
          <cell r="AV543" t="str">
            <v>Đ/c Quang PCT</v>
          </cell>
        </row>
        <row r="544">
          <cell r="B544" t="str">
            <v>Các tuyến đường nối trục N1 đến Trường Chính trị huyện Quảng Trạch</v>
          </cell>
          <cell r="C544">
            <v>0</v>
          </cell>
          <cell r="D544">
            <v>0</v>
          </cell>
          <cell r="E544">
            <v>0</v>
          </cell>
          <cell r="F544">
            <v>0</v>
          </cell>
          <cell r="G544" t="str">
            <v>Quảng Trạch</v>
          </cell>
          <cell r="H544">
            <v>2019</v>
          </cell>
          <cell r="I544">
            <v>0</v>
          </cell>
          <cell r="J544">
            <v>2021</v>
          </cell>
          <cell r="K544">
            <v>0</v>
          </cell>
          <cell r="L544">
            <v>0</v>
          </cell>
          <cell r="M544" t="str">
            <v>3828/QĐ-UBND ngày 31/10/2018</v>
          </cell>
          <cell r="N544">
            <v>8000</v>
          </cell>
          <cell r="O544">
            <v>0</v>
          </cell>
          <cell r="P544">
            <v>4800</v>
          </cell>
          <cell r="Q544">
            <v>0</v>
          </cell>
          <cell r="R544">
            <v>0</v>
          </cell>
          <cell r="S544">
            <v>0</v>
          </cell>
          <cell r="T544">
            <v>2400</v>
          </cell>
          <cell r="U544">
            <v>0</v>
          </cell>
          <cell r="V544">
            <v>0</v>
          </cell>
          <cell r="W544">
            <v>0</v>
          </cell>
          <cell r="X544">
            <v>0</v>
          </cell>
          <cell r="Y544">
            <v>0</v>
          </cell>
          <cell r="Z544">
            <v>0</v>
          </cell>
          <cell r="AA544">
            <v>0</v>
          </cell>
          <cell r="AB544">
            <v>0</v>
          </cell>
          <cell r="AC544">
            <v>0</v>
          </cell>
          <cell r="AD544">
            <v>2400</v>
          </cell>
          <cell r="AE544">
            <v>2400</v>
          </cell>
          <cell r="AF544">
            <v>0</v>
          </cell>
          <cell r="AG544">
            <v>0</v>
          </cell>
          <cell r="AH544">
            <v>0</v>
          </cell>
          <cell r="AI544">
            <v>0</v>
          </cell>
          <cell r="AJ544">
            <v>0</v>
          </cell>
          <cell r="AK544">
            <v>0</v>
          </cell>
          <cell r="AL544">
            <v>2400</v>
          </cell>
          <cell r="AM544">
            <v>2400</v>
          </cell>
          <cell r="AN544" t="str">
            <v>NS tỉnh 2020: 2 tỷ; 2021: 2,8 tỷ</v>
          </cell>
          <cell r="AQ544" t="str">
            <v>Quảng Phương</v>
          </cell>
          <cell r="AR544" t="str">
            <v>GT</v>
          </cell>
          <cell r="AS544">
            <v>0</v>
          </cell>
          <cell r="AT544" t="str">
            <v>NTM</v>
          </cell>
          <cell r="AU544" t="str">
            <v>UBND huyện Quảng Trạch</v>
          </cell>
          <cell r="AV544" t="str">
            <v>Đ/c Giám đốc</v>
          </cell>
        </row>
        <row r="545">
          <cell r="B545" t="str">
            <v>Nâng cấp, cải tạo Bãi xử lý rác thải huyện Quảng Trạch – giai đoạn II</v>
          </cell>
          <cell r="C545">
            <v>0</v>
          </cell>
          <cell r="D545">
            <v>0</v>
          </cell>
          <cell r="E545">
            <v>0</v>
          </cell>
          <cell r="F545">
            <v>0</v>
          </cell>
          <cell r="G545" t="str">
            <v>Quảng Trạch</v>
          </cell>
          <cell r="H545">
            <v>2019</v>
          </cell>
          <cell r="I545">
            <v>0</v>
          </cell>
          <cell r="J545">
            <v>2021</v>
          </cell>
          <cell r="K545">
            <v>0</v>
          </cell>
          <cell r="L545">
            <v>0</v>
          </cell>
          <cell r="M545" t="str">
            <v>3829/QĐ-UBND ngày 31/10/2018</v>
          </cell>
          <cell r="N545">
            <v>7954</v>
          </cell>
          <cell r="O545">
            <v>0</v>
          </cell>
          <cell r="P545">
            <v>4772</v>
          </cell>
          <cell r="Q545">
            <v>0</v>
          </cell>
          <cell r="R545">
            <v>0</v>
          </cell>
          <cell r="S545">
            <v>0</v>
          </cell>
          <cell r="T545">
            <v>2386</v>
          </cell>
          <cell r="U545">
            <v>0</v>
          </cell>
          <cell r="V545">
            <v>0</v>
          </cell>
          <cell r="W545">
            <v>0</v>
          </cell>
          <cell r="X545">
            <v>0</v>
          </cell>
          <cell r="Y545">
            <v>0</v>
          </cell>
          <cell r="Z545">
            <v>0</v>
          </cell>
          <cell r="AA545">
            <v>0</v>
          </cell>
          <cell r="AB545">
            <v>0</v>
          </cell>
          <cell r="AC545">
            <v>0</v>
          </cell>
          <cell r="AD545">
            <v>2386</v>
          </cell>
          <cell r="AE545">
            <v>2386</v>
          </cell>
          <cell r="AF545">
            <v>0</v>
          </cell>
          <cell r="AG545">
            <v>0</v>
          </cell>
          <cell r="AH545">
            <v>0</v>
          </cell>
          <cell r="AI545">
            <v>0</v>
          </cell>
          <cell r="AJ545">
            <v>0</v>
          </cell>
          <cell r="AK545">
            <v>0</v>
          </cell>
          <cell r="AL545">
            <v>2386</v>
          </cell>
          <cell r="AM545">
            <v>2386</v>
          </cell>
          <cell r="AN545" t="str">
            <v>NS tỉnh 2020: 2 tỷ; 2021: 2,8 tỷ</v>
          </cell>
          <cell r="AQ545" t="str">
            <v>Quảng Tiến</v>
          </cell>
          <cell r="AR545" t="str">
            <v>Khác</v>
          </cell>
          <cell r="AS545" t="str">
            <v>xã 135</v>
          </cell>
          <cell r="AT545" t="str">
            <v>NTM</v>
          </cell>
          <cell r="AU545" t="str">
            <v>UBND huyện Quảng Trạch</v>
          </cell>
          <cell r="AV545" t="str">
            <v>Đ/c Giám đốc</v>
          </cell>
        </row>
        <row r="546">
          <cell r="B546" t="str">
            <v>Bê tông hóa đường nội thôn xã Quảng Châu</v>
          </cell>
          <cell r="C546">
            <v>0</v>
          </cell>
          <cell r="D546">
            <v>0</v>
          </cell>
          <cell r="E546">
            <v>0</v>
          </cell>
          <cell r="F546">
            <v>0</v>
          </cell>
          <cell r="G546" t="str">
            <v>Quảng Trạch</v>
          </cell>
          <cell r="H546">
            <v>2019</v>
          </cell>
          <cell r="I546">
            <v>0</v>
          </cell>
          <cell r="J546">
            <v>2021</v>
          </cell>
          <cell r="K546">
            <v>0</v>
          </cell>
          <cell r="L546">
            <v>0</v>
          </cell>
          <cell r="M546" t="str">
            <v>3783/QĐ-UBND ngày 31/10/2018</v>
          </cell>
          <cell r="N546">
            <v>3000</v>
          </cell>
          <cell r="O546">
            <v>0</v>
          </cell>
          <cell r="P546">
            <v>1800</v>
          </cell>
          <cell r="Q546">
            <v>0</v>
          </cell>
          <cell r="R546">
            <v>0</v>
          </cell>
          <cell r="S546">
            <v>0</v>
          </cell>
          <cell r="T546">
            <v>900</v>
          </cell>
          <cell r="U546">
            <v>0</v>
          </cell>
          <cell r="V546">
            <v>0</v>
          </cell>
          <cell r="W546">
            <v>0</v>
          </cell>
          <cell r="X546">
            <v>0</v>
          </cell>
          <cell r="Y546">
            <v>0</v>
          </cell>
          <cell r="Z546">
            <v>0</v>
          </cell>
          <cell r="AA546">
            <v>0</v>
          </cell>
          <cell r="AB546">
            <v>0</v>
          </cell>
          <cell r="AC546">
            <v>0</v>
          </cell>
          <cell r="AD546">
            <v>900</v>
          </cell>
          <cell r="AE546">
            <v>900</v>
          </cell>
          <cell r="AF546">
            <v>0</v>
          </cell>
          <cell r="AG546">
            <v>0</v>
          </cell>
          <cell r="AH546">
            <v>0</v>
          </cell>
          <cell r="AI546">
            <v>0</v>
          </cell>
          <cell r="AJ546">
            <v>0</v>
          </cell>
          <cell r="AK546">
            <v>0</v>
          </cell>
          <cell r="AL546">
            <v>900</v>
          </cell>
          <cell r="AM546">
            <v>900</v>
          </cell>
          <cell r="AN546" t="str">
            <v>NS tỉnh 2020: 0,9 tỷ; 2021: 0,9 tỷ</v>
          </cell>
          <cell r="AQ546" t="str">
            <v>Quảng Châu</v>
          </cell>
          <cell r="AR546" t="str">
            <v>GT</v>
          </cell>
          <cell r="AS546" t="str">
            <v>xã 135</v>
          </cell>
          <cell r="AT546" t="str">
            <v>NTM</v>
          </cell>
          <cell r="AU546" t="str">
            <v>UBND xã Quảng Châu</v>
          </cell>
          <cell r="AV546" t="str">
            <v>Đ/c Giám đốc</v>
          </cell>
        </row>
        <row r="547">
          <cell r="B547" t="str">
            <v>Khắc phục tuyến đường UBND xã thôn Bưởi Rõi xã Quảng Hợp</v>
          </cell>
          <cell r="C547">
            <v>0</v>
          </cell>
          <cell r="D547">
            <v>0</v>
          </cell>
          <cell r="E547">
            <v>0</v>
          </cell>
          <cell r="F547">
            <v>0</v>
          </cell>
          <cell r="G547" t="str">
            <v>Quảng Trạch</v>
          </cell>
          <cell r="H547">
            <v>2019</v>
          </cell>
          <cell r="I547">
            <v>0</v>
          </cell>
          <cell r="J547">
            <v>2021</v>
          </cell>
          <cell r="K547">
            <v>0</v>
          </cell>
          <cell r="L547">
            <v>0</v>
          </cell>
          <cell r="M547" t="str">
            <v>3732/QĐ-UBND ngày 30/10/2018</v>
          </cell>
          <cell r="N547">
            <v>12000</v>
          </cell>
          <cell r="O547">
            <v>0</v>
          </cell>
          <cell r="P547">
            <v>7200</v>
          </cell>
          <cell r="Q547">
            <v>0</v>
          </cell>
          <cell r="R547">
            <v>0</v>
          </cell>
          <cell r="S547">
            <v>0</v>
          </cell>
          <cell r="T547">
            <v>3600</v>
          </cell>
          <cell r="U547">
            <v>0</v>
          </cell>
          <cell r="V547">
            <v>0</v>
          </cell>
          <cell r="W547">
            <v>0</v>
          </cell>
          <cell r="X547">
            <v>0</v>
          </cell>
          <cell r="Y547">
            <v>0</v>
          </cell>
          <cell r="Z547">
            <v>0</v>
          </cell>
          <cell r="AA547">
            <v>0</v>
          </cell>
          <cell r="AB547">
            <v>0</v>
          </cell>
          <cell r="AC547">
            <v>0</v>
          </cell>
          <cell r="AD547">
            <v>3600</v>
          </cell>
          <cell r="AE547">
            <v>3600</v>
          </cell>
          <cell r="AF547">
            <v>0</v>
          </cell>
          <cell r="AG547">
            <v>0</v>
          </cell>
          <cell r="AH547">
            <v>0</v>
          </cell>
          <cell r="AI547">
            <v>0</v>
          </cell>
          <cell r="AJ547">
            <v>0</v>
          </cell>
          <cell r="AK547">
            <v>0</v>
          </cell>
          <cell r="AL547">
            <v>3600</v>
          </cell>
          <cell r="AM547">
            <v>3600</v>
          </cell>
          <cell r="AN547" t="str">
            <v>NS tỉnh 2020: 2 tỷ; 2021: 5,2 tỷ</v>
          </cell>
          <cell r="AQ547" t="str">
            <v>Quảng Hợp</v>
          </cell>
          <cell r="AR547" t="str">
            <v>GT</v>
          </cell>
          <cell r="AS547" t="str">
            <v>xã 135</v>
          </cell>
          <cell r="AT547" t="str">
            <v>NTM</v>
          </cell>
          <cell r="AU547" t="str">
            <v>UBND xã Quảng Hợp</v>
          </cell>
          <cell r="AV547" t="str">
            <v>Đ/c Quang PCT</v>
          </cell>
        </row>
        <row r="548">
          <cell r="B548" t="str">
            <v>Khắc phục, sửa chữa khẩn cấp một số tuyến đường xung yếu trên địa bàn xã Phù Hóa, huyện Quảng Trạch</v>
          </cell>
          <cell r="C548">
            <v>0</v>
          </cell>
          <cell r="D548">
            <v>0</v>
          </cell>
          <cell r="E548">
            <v>0</v>
          </cell>
          <cell r="F548">
            <v>0</v>
          </cell>
          <cell r="G548" t="str">
            <v>Quảng Trạch</v>
          </cell>
          <cell r="H548">
            <v>2019</v>
          </cell>
          <cell r="I548">
            <v>0</v>
          </cell>
          <cell r="J548">
            <v>2021</v>
          </cell>
          <cell r="K548">
            <v>0</v>
          </cell>
          <cell r="L548">
            <v>0</v>
          </cell>
          <cell r="M548" t="str">
            <v>3733/QĐ-UBND ngày 30/10/2018</v>
          </cell>
          <cell r="N548">
            <v>7500</v>
          </cell>
          <cell r="O548">
            <v>0</v>
          </cell>
          <cell r="P548">
            <v>4500</v>
          </cell>
          <cell r="Q548">
            <v>0</v>
          </cell>
          <cell r="R548">
            <v>0</v>
          </cell>
          <cell r="S548">
            <v>0</v>
          </cell>
          <cell r="T548">
            <v>2250</v>
          </cell>
          <cell r="U548">
            <v>0</v>
          </cell>
          <cell r="V548">
            <v>0</v>
          </cell>
          <cell r="W548">
            <v>0</v>
          </cell>
          <cell r="X548">
            <v>0</v>
          </cell>
          <cell r="Y548">
            <v>0</v>
          </cell>
          <cell r="Z548">
            <v>0</v>
          </cell>
          <cell r="AA548">
            <v>0</v>
          </cell>
          <cell r="AB548">
            <v>0</v>
          </cell>
          <cell r="AC548">
            <v>0</v>
          </cell>
          <cell r="AD548">
            <v>2250</v>
          </cell>
          <cell r="AE548">
            <v>2250</v>
          </cell>
          <cell r="AF548">
            <v>0</v>
          </cell>
          <cell r="AG548">
            <v>0</v>
          </cell>
          <cell r="AH548">
            <v>0</v>
          </cell>
          <cell r="AI548">
            <v>0</v>
          </cell>
          <cell r="AJ548">
            <v>0</v>
          </cell>
          <cell r="AK548">
            <v>0</v>
          </cell>
          <cell r="AL548">
            <v>2250</v>
          </cell>
          <cell r="AM548">
            <v>2250</v>
          </cell>
          <cell r="AN548" t="str">
            <v>NS tỉnh bố trí giai đoạn 2020-2021</v>
          </cell>
          <cell r="AQ548" t="str">
            <v>Phù Hóa</v>
          </cell>
          <cell r="AR548" t="str">
            <v>GT</v>
          </cell>
          <cell r="AS548" t="str">
            <v>bãi ngang</v>
          </cell>
          <cell r="AT548" t="str">
            <v>NTM</v>
          </cell>
          <cell r="AU548" t="str">
            <v>UBND huyện Quảng Trạch</v>
          </cell>
          <cell r="AV548" t="str">
            <v>Ý kiến đ/c Ngân PCT</v>
          </cell>
        </row>
        <row r="549">
          <cell r="B549" t="str">
            <v>Đường từ Điện Thành Hoàng Vĩnh Lộc đến Cầu Chợ Ngang xã Quảng Lộc</v>
          </cell>
          <cell r="C549">
            <v>0</v>
          </cell>
          <cell r="D549">
            <v>0</v>
          </cell>
          <cell r="E549">
            <v>0</v>
          </cell>
          <cell r="F549">
            <v>0</v>
          </cell>
          <cell r="G549" t="str">
            <v>Ba Đồn</v>
          </cell>
          <cell r="H549">
            <v>2019</v>
          </cell>
          <cell r="I549">
            <v>0</v>
          </cell>
          <cell r="J549">
            <v>2021</v>
          </cell>
          <cell r="K549">
            <v>0</v>
          </cell>
          <cell r="L549">
            <v>0</v>
          </cell>
          <cell r="M549" t="str">
            <v>3778/QĐ-UBND ngày 31/10/2018</v>
          </cell>
          <cell r="N549">
            <v>11200</v>
          </cell>
          <cell r="O549">
            <v>0</v>
          </cell>
          <cell r="P549">
            <v>6720</v>
          </cell>
          <cell r="Q549">
            <v>0</v>
          </cell>
          <cell r="R549">
            <v>0</v>
          </cell>
          <cell r="S549">
            <v>0</v>
          </cell>
          <cell r="T549">
            <v>3360</v>
          </cell>
          <cell r="U549">
            <v>0</v>
          </cell>
          <cell r="V549">
            <v>0</v>
          </cell>
          <cell r="W549">
            <v>0</v>
          </cell>
          <cell r="X549">
            <v>0</v>
          </cell>
          <cell r="Y549">
            <v>0</v>
          </cell>
          <cell r="Z549">
            <v>0</v>
          </cell>
          <cell r="AA549">
            <v>0</v>
          </cell>
          <cell r="AB549">
            <v>0</v>
          </cell>
          <cell r="AC549">
            <v>0</v>
          </cell>
          <cell r="AD549">
            <v>3360</v>
          </cell>
          <cell r="AE549">
            <v>3360</v>
          </cell>
          <cell r="AF549">
            <v>0</v>
          </cell>
          <cell r="AG549">
            <v>0</v>
          </cell>
          <cell r="AH549">
            <v>0</v>
          </cell>
          <cell r="AI549">
            <v>0</v>
          </cell>
          <cell r="AJ549">
            <v>0</v>
          </cell>
          <cell r="AK549">
            <v>0</v>
          </cell>
          <cell r="AL549">
            <v>3360</v>
          </cell>
          <cell r="AM549">
            <v>3360</v>
          </cell>
          <cell r="AN549" t="str">
            <v>NS tỉnh 2020: 2,5 tỷ; 2021: 4,22 tỷ</v>
          </cell>
          <cell r="AQ549" t="str">
            <v>Quảng Lộc</v>
          </cell>
          <cell r="AR549" t="str">
            <v>GT</v>
          </cell>
          <cell r="AS549">
            <v>0</v>
          </cell>
          <cell r="AT549" t="str">
            <v>NTM</v>
          </cell>
          <cell r="AU549" t="str">
            <v>UBND xã Quảng Lộc</v>
          </cell>
          <cell r="AV549" t="str">
            <v>Ý kiến đ/c Quang PCT</v>
          </cell>
        </row>
        <row r="550">
          <cell r="B550" t="str">
            <v>Đường GTNT thôn Công Hòa xã Quảng Trung</v>
          </cell>
          <cell r="C550">
            <v>0</v>
          </cell>
          <cell r="D550">
            <v>0</v>
          </cell>
          <cell r="E550">
            <v>0</v>
          </cell>
          <cell r="F550">
            <v>0</v>
          </cell>
          <cell r="G550" t="str">
            <v>Ba Đồn</v>
          </cell>
          <cell r="H550">
            <v>2019</v>
          </cell>
          <cell r="I550">
            <v>0</v>
          </cell>
          <cell r="J550">
            <v>2021</v>
          </cell>
          <cell r="K550">
            <v>0</v>
          </cell>
          <cell r="L550">
            <v>0</v>
          </cell>
          <cell r="M550" t="str">
            <v>3777/QĐ-UBND ngày 31/10/2018</v>
          </cell>
          <cell r="N550">
            <v>3000</v>
          </cell>
          <cell r="O550">
            <v>0</v>
          </cell>
          <cell r="P550">
            <v>1800</v>
          </cell>
          <cell r="Q550">
            <v>0</v>
          </cell>
          <cell r="R550">
            <v>0</v>
          </cell>
          <cell r="S550">
            <v>0</v>
          </cell>
          <cell r="T550">
            <v>900</v>
          </cell>
          <cell r="U550">
            <v>0</v>
          </cell>
          <cell r="V550">
            <v>0</v>
          </cell>
          <cell r="W550">
            <v>0</v>
          </cell>
          <cell r="X550">
            <v>0</v>
          </cell>
          <cell r="Y550">
            <v>0</v>
          </cell>
          <cell r="Z550">
            <v>0</v>
          </cell>
          <cell r="AA550">
            <v>0</v>
          </cell>
          <cell r="AB550">
            <v>0</v>
          </cell>
          <cell r="AC550">
            <v>0</v>
          </cell>
          <cell r="AD550">
            <v>900</v>
          </cell>
          <cell r="AE550">
            <v>900</v>
          </cell>
          <cell r="AF550">
            <v>0</v>
          </cell>
          <cell r="AG550">
            <v>0</v>
          </cell>
          <cell r="AH550">
            <v>0</v>
          </cell>
          <cell r="AI550">
            <v>0</v>
          </cell>
          <cell r="AJ550">
            <v>0</v>
          </cell>
          <cell r="AK550">
            <v>0</v>
          </cell>
          <cell r="AL550">
            <v>900</v>
          </cell>
          <cell r="AM550">
            <v>900</v>
          </cell>
          <cell r="AN550" t="str">
            <v>NS tỉnh 2020: 0,9 tỷ; 2021: 0,9 tỷ</v>
          </cell>
          <cell r="AQ550" t="str">
            <v>Quảng Trung</v>
          </cell>
          <cell r="AR550" t="str">
            <v>GT</v>
          </cell>
          <cell r="AS550" t="str">
            <v>bãi ngang</v>
          </cell>
          <cell r="AT550" t="str">
            <v>NTM</v>
          </cell>
          <cell r="AU550" t="str">
            <v>UBND xã Quảng Trung</v>
          </cell>
          <cell r="AV550" t="str">
            <v>Ý kiến Giám đốc</v>
          </cell>
        </row>
        <row r="551">
          <cell r="B551" t="str">
            <v>Đường giao thông trên địa bàn Phường Quảng Thọ</v>
          </cell>
          <cell r="C551">
            <v>0</v>
          </cell>
          <cell r="D551">
            <v>0</v>
          </cell>
          <cell r="E551">
            <v>0</v>
          </cell>
          <cell r="F551">
            <v>0</v>
          </cell>
          <cell r="G551" t="str">
            <v>Ba Đồn</v>
          </cell>
          <cell r="H551">
            <v>2019</v>
          </cell>
          <cell r="I551">
            <v>0</v>
          </cell>
          <cell r="J551">
            <v>2021</v>
          </cell>
          <cell r="K551">
            <v>0</v>
          </cell>
          <cell r="L551">
            <v>0</v>
          </cell>
          <cell r="M551" t="str">
            <v>3884/QĐ-UBND ngày 31/10/2018</v>
          </cell>
          <cell r="N551">
            <v>10000</v>
          </cell>
          <cell r="O551">
            <v>0</v>
          </cell>
          <cell r="P551">
            <v>6000</v>
          </cell>
          <cell r="Q551">
            <v>0</v>
          </cell>
          <cell r="R551">
            <v>0</v>
          </cell>
          <cell r="S551">
            <v>0</v>
          </cell>
          <cell r="T551">
            <v>3000</v>
          </cell>
          <cell r="U551">
            <v>0</v>
          </cell>
          <cell r="V551">
            <v>0</v>
          </cell>
          <cell r="W551">
            <v>0</v>
          </cell>
          <cell r="X551">
            <v>0</v>
          </cell>
          <cell r="Y551">
            <v>0</v>
          </cell>
          <cell r="Z551">
            <v>0</v>
          </cell>
          <cell r="AA551">
            <v>0</v>
          </cell>
          <cell r="AB551">
            <v>0</v>
          </cell>
          <cell r="AC551">
            <v>0</v>
          </cell>
          <cell r="AD551">
            <v>3000</v>
          </cell>
          <cell r="AE551">
            <v>3000</v>
          </cell>
          <cell r="AF551">
            <v>0</v>
          </cell>
          <cell r="AG551">
            <v>0</v>
          </cell>
          <cell r="AH551">
            <v>0</v>
          </cell>
          <cell r="AI551">
            <v>0</v>
          </cell>
          <cell r="AJ551">
            <v>0</v>
          </cell>
          <cell r="AK551">
            <v>0</v>
          </cell>
          <cell r="AL551">
            <v>3000</v>
          </cell>
          <cell r="AM551">
            <v>3000</v>
          </cell>
          <cell r="AN551" t="str">
            <v>NS tỉnh 2020: 2 tỷ; 2021: 4 tỷ</v>
          </cell>
          <cell r="AQ551" t="str">
            <v>Quảng Thọ</v>
          </cell>
          <cell r="AR551" t="str">
            <v>GT</v>
          </cell>
          <cell r="AS551">
            <v>0</v>
          </cell>
          <cell r="AU551" t="str">
            <v>UBND phường
Quảng Thọ</v>
          </cell>
          <cell r="AV551" t="str">
            <v>Ý kiến đ/c Quang PCT</v>
          </cell>
        </row>
        <row r="552">
          <cell r="B552" t="str">
            <v>Các tuyến đường La Hà Nam đi La Hà Đông và tuyến đường La Hà Nam đi Văn Phú, xã Quảng Văn</v>
          </cell>
          <cell r="C552">
            <v>0</v>
          </cell>
          <cell r="D552">
            <v>0</v>
          </cell>
          <cell r="E552">
            <v>0</v>
          </cell>
          <cell r="F552">
            <v>0</v>
          </cell>
          <cell r="G552" t="str">
            <v>Ba Đồn</v>
          </cell>
          <cell r="H552">
            <v>2019</v>
          </cell>
          <cell r="I552">
            <v>0</v>
          </cell>
          <cell r="J552">
            <v>2021</v>
          </cell>
          <cell r="K552">
            <v>0</v>
          </cell>
          <cell r="L552">
            <v>0</v>
          </cell>
          <cell r="M552" t="str">
            <v>3785/QĐ-UBND ngày 31/10/2018</v>
          </cell>
          <cell r="N552">
            <v>6000</v>
          </cell>
          <cell r="O552">
            <v>0</v>
          </cell>
          <cell r="P552">
            <v>3600</v>
          </cell>
          <cell r="Q552">
            <v>0</v>
          </cell>
          <cell r="R552">
            <v>0</v>
          </cell>
          <cell r="S552">
            <v>0</v>
          </cell>
          <cell r="T552">
            <v>1800</v>
          </cell>
          <cell r="U552">
            <v>0</v>
          </cell>
          <cell r="V552">
            <v>0</v>
          </cell>
          <cell r="W552">
            <v>0</v>
          </cell>
          <cell r="X552">
            <v>0</v>
          </cell>
          <cell r="Y552">
            <v>0</v>
          </cell>
          <cell r="Z552">
            <v>0</v>
          </cell>
          <cell r="AA552">
            <v>0</v>
          </cell>
          <cell r="AB552">
            <v>0</v>
          </cell>
          <cell r="AC552">
            <v>0</v>
          </cell>
          <cell r="AD552">
            <v>1800</v>
          </cell>
          <cell r="AE552">
            <v>1800</v>
          </cell>
          <cell r="AF552">
            <v>0</v>
          </cell>
          <cell r="AG552">
            <v>0</v>
          </cell>
          <cell r="AH552">
            <v>0</v>
          </cell>
          <cell r="AI552">
            <v>0</v>
          </cell>
          <cell r="AJ552">
            <v>0</v>
          </cell>
          <cell r="AK552">
            <v>0</v>
          </cell>
          <cell r="AL552">
            <v>1800</v>
          </cell>
          <cell r="AM552">
            <v>1800</v>
          </cell>
          <cell r="AN552" t="str">
            <v>NS tỉnh bố trí giai đoạn 2020-2021</v>
          </cell>
          <cell r="AQ552" t="str">
            <v>Quảng Văn</v>
          </cell>
          <cell r="AR552" t="str">
            <v>GT</v>
          </cell>
          <cell r="AS552" t="str">
            <v>bãi ngang</v>
          </cell>
          <cell r="AT552" t="str">
            <v>NTM</v>
          </cell>
          <cell r="AU552" t="str">
            <v>UBND xã Quảng Văn</v>
          </cell>
          <cell r="AV552" t="str">
            <v>Ý kiến đc Quang PCT</v>
          </cell>
        </row>
        <row r="553">
          <cell r="B553" t="str">
            <v>Đường lò vôi xã Vạn Ninh</v>
          </cell>
          <cell r="C553">
            <v>0</v>
          </cell>
          <cell r="D553">
            <v>0</v>
          </cell>
          <cell r="E553">
            <v>0</v>
          </cell>
          <cell r="F553">
            <v>0</v>
          </cell>
          <cell r="G553" t="str">
            <v>Quảng Ninh</v>
          </cell>
          <cell r="H553">
            <v>2019</v>
          </cell>
          <cell r="I553">
            <v>0</v>
          </cell>
          <cell r="J553">
            <v>2021</v>
          </cell>
          <cell r="K553">
            <v>0</v>
          </cell>
          <cell r="L553">
            <v>0</v>
          </cell>
          <cell r="M553" t="str">
            <v>3822/QĐ-UBND ngày 31/10/2018</v>
          </cell>
          <cell r="N553">
            <v>4000</v>
          </cell>
          <cell r="O553">
            <v>0</v>
          </cell>
          <cell r="P553">
            <v>2400</v>
          </cell>
          <cell r="Q553">
            <v>0</v>
          </cell>
          <cell r="R553">
            <v>0</v>
          </cell>
          <cell r="S553">
            <v>0</v>
          </cell>
          <cell r="T553">
            <v>1200</v>
          </cell>
          <cell r="U553">
            <v>0</v>
          </cell>
          <cell r="V553">
            <v>0</v>
          </cell>
          <cell r="W553">
            <v>0</v>
          </cell>
          <cell r="X553">
            <v>0</v>
          </cell>
          <cell r="Y553">
            <v>0</v>
          </cell>
          <cell r="Z553">
            <v>0</v>
          </cell>
          <cell r="AA553">
            <v>0</v>
          </cell>
          <cell r="AB553">
            <v>0</v>
          </cell>
          <cell r="AC553">
            <v>0</v>
          </cell>
          <cell r="AD553">
            <v>1200</v>
          </cell>
          <cell r="AE553">
            <v>1200</v>
          </cell>
          <cell r="AF553">
            <v>0</v>
          </cell>
          <cell r="AG553">
            <v>0</v>
          </cell>
          <cell r="AH553">
            <v>0</v>
          </cell>
          <cell r="AI553">
            <v>0</v>
          </cell>
          <cell r="AJ553">
            <v>0</v>
          </cell>
          <cell r="AK553">
            <v>0</v>
          </cell>
          <cell r="AL553">
            <v>1200</v>
          </cell>
          <cell r="AM553">
            <v>1200</v>
          </cell>
          <cell r="AN553" t="str">
            <v>NS tỉnh bố trí giai đoạn 2020-2021</v>
          </cell>
          <cell r="AQ553" t="str">
            <v>Vạn Ninh</v>
          </cell>
          <cell r="AR553" t="str">
            <v>GT</v>
          </cell>
          <cell r="AS553">
            <v>0</v>
          </cell>
          <cell r="AT553" t="str">
            <v>NTM</v>
          </cell>
          <cell r="AU553" t="str">
            <v>UBND xã Vạn Ninh</v>
          </cell>
          <cell r="AV553" t="str">
            <v>Ý kiến đc Quang PCT</v>
          </cell>
        </row>
        <row r="554">
          <cell r="B554" t="str">
            <v>Đường tránh lũ Long Đại - Hà Kiên</v>
          </cell>
          <cell r="C554">
            <v>0</v>
          </cell>
          <cell r="D554">
            <v>0</v>
          </cell>
          <cell r="E554">
            <v>0</v>
          </cell>
          <cell r="F554">
            <v>0</v>
          </cell>
          <cell r="G554" t="str">
            <v>Quảng Ninh</v>
          </cell>
          <cell r="H554">
            <v>2019</v>
          </cell>
          <cell r="I554">
            <v>0</v>
          </cell>
          <cell r="J554">
            <v>2021</v>
          </cell>
          <cell r="K554">
            <v>0</v>
          </cell>
          <cell r="L554">
            <v>0</v>
          </cell>
          <cell r="M554" t="str">
            <v>3870/QĐ-UBND ngày 31/10/2018</v>
          </cell>
          <cell r="N554">
            <v>7500</v>
          </cell>
          <cell r="O554">
            <v>0</v>
          </cell>
          <cell r="P554">
            <v>4500</v>
          </cell>
          <cell r="Q554">
            <v>0</v>
          </cell>
          <cell r="R554">
            <v>0</v>
          </cell>
          <cell r="S554">
            <v>0</v>
          </cell>
          <cell r="T554">
            <v>2250</v>
          </cell>
          <cell r="U554">
            <v>0</v>
          </cell>
          <cell r="V554">
            <v>0</v>
          </cell>
          <cell r="W554">
            <v>0</v>
          </cell>
          <cell r="X554">
            <v>0</v>
          </cell>
          <cell r="Y554">
            <v>0</v>
          </cell>
          <cell r="Z554">
            <v>0</v>
          </cell>
          <cell r="AA554">
            <v>0</v>
          </cell>
          <cell r="AB554">
            <v>0</v>
          </cell>
          <cell r="AC554">
            <v>0</v>
          </cell>
          <cell r="AD554">
            <v>2250</v>
          </cell>
          <cell r="AE554">
            <v>2250</v>
          </cell>
          <cell r="AF554">
            <v>0</v>
          </cell>
          <cell r="AG554">
            <v>0</v>
          </cell>
          <cell r="AH554">
            <v>0</v>
          </cell>
          <cell r="AI554">
            <v>0</v>
          </cell>
          <cell r="AJ554">
            <v>0</v>
          </cell>
          <cell r="AK554">
            <v>0</v>
          </cell>
          <cell r="AL554">
            <v>2250</v>
          </cell>
          <cell r="AM554">
            <v>2250</v>
          </cell>
          <cell r="AN554" t="str">
            <v>NS tỉnh bố trí giai đoạn 2020-2021</v>
          </cell>
          <cell r="AQ554" t="str">
            <v>Hiền Ninh</v>
          </cell>
          <cell r="AR554" t="str">
            <v>GT</v>
          </cell>
          <cell r="AS554" t="str">
            <v>bãi ngang</v>
          </cell>
          <cell r="AT554" t="str">
            <v>NTM</v>
          </cell>
          <cell r="AU554" t="str">
            <v>UBND huyện Quảng Ninh</v>
          </cell>
          <cell r="AV554" t="str">
            <v>Ý kiến đ/c Quang PCT</v>
          </cell>
        </row>
        <row r="555">
          <cell r="B555" t="str">
            <v>Đường tránh lũ kết hợp di dân sau hồ Rào Đá, xã Trường Xuân</v>
          </cell>
          <cell r="C555">
            <v>0</v>
          </cell>
          <cell r="D555">
            <v>0</v>
          </cell>
          <cell r="E555">
            <v>0</v>
          </cell>
          <cell r="F555">
            <v>0</v>
          </cell>
          <cell r="G555" t="str">
            <v>Quảng Ninh</v>
          </cell>
          <cell r="H555">
            <v>2020</v>
          </cell>
          <cell r="I555">
            <v>0</v>
          </cell>
          <cell r="J555">
            <v>2022</v>
          </cell>
          <cell r="K555">
            <v>0</v>
          </cell>
          <cell r="L555">
            <v>0</v>
          </cell>
          <cell r="M555">
            <v>0</v>
          </cell>
          <cell r="N555">
            <v>6000</v>
          </cell>
          <cell r="O555">
            <v>0</v>
          </cell>
          <cell r="P555">
            <v>3600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t="str">
            <v>Loại khỏi danh mục</v>
          </cell>
          <cell r="AQ555">
            <v>0</v>
          </cell>
          <cell r="AR555" t="str">
            <v>GT</v>
          </cell>
          <cell r="AS555">
            <v>0</v>
          </cell>
          <cell r="AU555" t="str">
            <v>UBND xã Trường Xuân</v>
          </cell>
          <cell r="AV555" t="str">
            <v>Ý kiến đ/c Giám đốc</v>
          </cell>
        </row>
        <row r="556">
          <cell r="B556" t="str">
            <v>Đường từ thôn Quy Hậu đi Quốc lộ 1A xã Liên Thủy</v>
          </cell>
          <cell r="C556">
            <v>0</v>
          </cell>
          <cell r="D556">
            <v>0</v>
          </cell>
          <cell r="E556">
            <v>0</v>
          </cell>
          <cell r="F556">
            <v>0</v>
          </cell>
          <cell r="G556" t="str">
            <v>Lệ Thủy</v>
          </cell>
          <cell r="H556">
            <v>2019</v>
          </cell>
          <cell r="I556">
            <v>0</v>
          </cell>
          <cell r="J556">
            <v>2021</v>
          </cell>
          <cell r="K556">
            <v>0</v>
          </cell>
          <cell r="L556">
            <v>0</v>
          </cell>
          <cell r="M556" t="str">
            <v>3789/QĐ-UBND ngày 31/10/2018</v>
          </cell>
          <cell r="N556">
            <v>8000</v>
          </cell>
          <cell r="O556">
            <v>0</v>
          </cell>
          <cell r="P556">
            <v>4800</v>
          </cell>
          <cell r="Q556">
            <v>0</v>
          </cell>
          <cell r="R556">
            <v>0</v>
          </cell>
          <cell r="S556">
            <v>0</v>
          </cell>
          <cell r="T556">
            <v>2400</v>
          </cell>
          <cell r="U556">
            <v>0</v>
          </cell>
          <cell r="V556">
            <v>0</v>
          </cell>
          <cell r="W556">
            <v>0</v>
          </cell>
          <cell r="X556">
            <v>0</v>
          </cell>
          <cell r="Y556">
            <v>0</v>
          </cell>
          <cell r="Z556">
            <v>0</v>
          </cell>
          <cell r="AA556">
            <v>0</v>
          </cell>
          <cell r="AB556">
            <v>0</v>
          </cell>
          <cell r="AC556">
            <v>0</v>
          </cell>
          <cell r="AD556">
            <v>2400</v>
          </cell>
          <cell r="AE556">
            <v>2400</v>
          </cell>
          <cell r="AF556">
            <v>0</v>
          </cell>
          <cell r="AG556">
            <v>0</v>
          </cell>
          <cell r="AH556">
            <v>0</v>
          </cell>
          <cell r="AI556">
            <v>0</v>
          </cell>
          <cell r="AJ556">
            <v>0</v>
          </cell>
          <cell r="AK556">
            <v>0</v>
          </cell>
          <cell r="AL556">
            <v>2400</v>
          </cell>
          <cell r="AM556">
            <v>2400</v>
          </cell>
          <cell r="AN556" t="str">
            <v>NS tỉnh bố trí giai đoạn 2020-2021</v>
          </cell>
          <cell r="AQ556" t="str">
            <v>Liên Thủy</v>
          </cell>
          <cell r="AR556" t="str">
            <v>GT</v>
          </cell>
          <cell r="AS556">
            <v>0</v>
          </cell>
          <cell r="AT556" t="str">
            <v>NTM</v>
          </cell>
          <cell r="AU556" t="str">
            <v>UBND xã Liên Thủy</v>
          </cell>
          <cell r="AV556" t="str">
            <v>Đ/c Chủ tịch</v>
          </cell>
        </row>
        <row r="557">
          <cell r="B557" t="str">
            <v>Xây dựng khẩn cấp hệ thống kè bảo vệ tuyến đê Vùng Lùng, xã Tân Thủy</v>
          </cell>
          <cell r="C557">
            <v>0</v>
          </cell>
          <cell r="D557">
            <v>0</v>
          </cell>
          <cell r="E557">
            <v>0</v>
          </cell>
          <cell r="F557">
            <v>0</v>
          </cell>
          <cell r="G557" t="str">
            <v>Lệ Thủy</v>
          </cell>
          <cell r="H557">
            <v>2019</v>
          </cell>
          <cell r="I557">
            <v>0</v>
          </cell>
          <cell r="J557">
            <v>2021</v>
          </cell>
          <cell r="K557">
            <v>0</v>
          </cell>
          <cell r="L557">
            <v>0</v>
          </cell>
          <cell r="M557" t="str">
            <v>3815/QĐ-UBND ngày 31/10/2018</v>
          </cell>
          <cell r="N557">
            <v>6000</v>
          </cell>
          <cell r="O557">
            <v>0</v>
          </cell>
          <cell r="P557">
            <v>3600</v>
          </cell>
          <cell r="Q557">
            <v>0</v>
          </cell>
          <cell r="R557">
            <v>0</v>
          </cell>
          <cell r="S557">
            <v>0</v>
          </cell>
          <cell r="T557">
            <v>1800</v>
          </cell>
          <cell r="U557">
            <v>0</v>
          </cell>
          <cell r="V557">
            <v>0</v>
          </cell>
          <cell r="W557">
            <v>0</v>
          </cell>
          <cell r="X557">
            <v>0</v>
          </cell>
          <cell r="Y557">
            <v>0</v>
          </cell>
          <cell r="Z557">
            <v>0</v>
          </cell>
          <cell r="AA557">
            <v>0</v>
          </cell>
          <cell r="AB557">
            <v>0</v>
          </cell>
          <cell r="AC557">
            <v>0</v>
          </cell>
          <cell r="AD557">
            <v>1800</v>
          </cell>
          <cell r="AE557">
            <v>1800</v>
          </cell>
          <cell r="AF557">
            <v>0</v>
          </cell>
          <cell r="AG557">
            <v>0</v>
          </cell>
          <cell r="AH557">
            <v>0</v>
          </cell>
          <cell r="AI557">
            <v>0</v>
          </cell>
          <cell r="AJ557">
            <v>0</v>
          </cell>
          <cell r="AK557">
            <v>0</v>
          </cell>
          <cell r="AL557">
            <v>1800</v>
          </cell>
          <cell r="AM557">
            <v>1800</v>
          </cell>
          <cell r="AN557" t="str">
            <v>NS tỉnh bố trí giai đoạn 2020-2021</v>
          </cell>
          <cell r="AQ557" t="str">
            <v>Tân Thủy</v>
          </cell>
          <cell r="AR557" t="str">
            <v>NN-TL</v>
          </cell>
          <cell r="AS557">
            <v>0</v>
          </cell>
          <cell r="AT557" t="str">
            <v>NTM</v>
          </cell>
          <cell r="AU557" t="str">
            <v>UBND xã Tân Thủy</v>
          </cell>
          <cell r="AV557" t="str">
            <v>Ý kiến đc Quang PCT</v>
          </cell>
        </row>
        <row r="558">
          <cell r="B558" t="str">
            <v>Hệ thống kè bảo vệ tuyến đê Đập Bể, xã Lộc Thủy</v>
          </cell>
          <cell r="C558">
            <v>0</v>
          </cell>
          <cell r="D558">
            <v>0</v>
          </cell>
          <cell r="E558">
            <v>0</v>
          </cell>
          <cell r="F558">
            <v>0</v>
          </cell>
          <cell r="G558" t="str">
            <v>Lệ Thủy</v>
          </cell>
          <cell r="H558">
            <v>2019</v>
          </cell>
          <cell r="I558">
            <v>0</v>
          </cell>
          <cell r="J558">
            <v>2021</v>
          </cell>
          <cell r="K558">
            <v>0</v>
          </cell>
          <cell r="L558">
            <v>0</v>
          </cell>
          <cell r="M558" t="str">
            <v>3814/QĐ-UBND ngày 31/10/2018</v>
          </cell>
          <cell r="N558">
            <v>6000</v>
          </cell>
          <cell r="O558">
            <v>0</v>
          </cell>
          <cell r="P558">
            <v>3600</v>
          </cell>
          <cell r="Q558">
            <v>0</v>
          </cell>
          <cell r="R558">
            <v>0</v>
          </cell>
          <cell r="S558">
            <v>0</v>
          </cell>
          <cell r="T558">
            <v>1800</v>
          </cell>
          <cell r="U558">
            <v>0</v>
          </cell>
          <cell r="V558">
            <v>0</v>
          </cell>
          <cell r="W558">
            <v>0</v>
          </cell>
          <cell r="X558">
            <v>0</v>
          </cell>
          <cell r="Y558">
            <v>0</v>
          </cell>
          <cell r="Z558">
            <v>0</v>
          </cell>
          <cell r="AA558">
            <v>0</v>
          </cell>
          <cell r="AB558">
            <v>0</v>
          </cell>
          <cell r="AC558">
            <v>0</v>
          </cell>
          <cell r="AD558">
            <v>1800</v>
          </cell>
          <cell r="AE558">
            <v>1800</v>
          </cell>
          <cell r="AF558">
            <v>0</v>
          </cell>
          <cell r="AG558">
            <v>0</v>
          </cell>
          <cell r="AH558">
            <v>0</v>
          </cell>
          <cell r="AI558">
            <v>0</v>
          </cell>
          <cell r="AJ558">
            <v>0</v>
          </cell>
          <cell r="AK558">
            <v>0</v>
          </cell>
          <cell r="AL558">
            <v>1800</v>
          </cell>
          <cell r="AM558">
            <v>1800</v>
          </cell>
          <cell r="AN558" t="str">
            <v>Bố trí 1 tỷ nguồn vượt thu cho dự án Hệ thống kè bảo vệ tuyến Đập Bể, huyện Lệ Thủy, có sai khác về tên danh mục</v>
          </cell>
          <cell r="AO558" t="str">
            <v>Bố trí 1 tỷ nguồn vượt thu cho dự án Hệ thống kè bảo vệ tuyến Đập Bể, huyện Lệ Thủy, có sai khác về tên danh mục</v>
          </cell>
          <cell r="AQ558" t="str">
            <v>Lộc Thủy</v>
          </cell>
          <cell r="AR558" t="str">
            <v>NN-TL</v>
          </cell>
          <cell r="AS558">
            <v>0</v>
          </cell>
          <cell r="AT558" t="str">
            <v>NTM</v>
          </cell>
          <cell r="AU558" t="str">
            <v>UBND xã Lộc Thủy</v>
          </cell>
          <cell r="AV558" t="str">
            <v>Ý kiến chủ tịch</v>
          </cell>
        </row>
        <row r="559">
          <cell r="B559" t="str">
            <v xml:space="preserve">Đường giao thông từ xã Ngư Thủy Nam đi xã Ngư Thủy Trung </v>
          </cell>
          <cell r="C559">
            <v>0</v>
          </cell>
          <cell r="D559">
            <v>0</v>
          </cell>
          <cell r="E559">
            <v>0</v>
          </cell>
          <cell r="F559">
            <v>0</v>
          </cell>
          <cell r="G559" t="str">
            <v>Lệ Thủy</v>
          </cell>
          <cell r="H559">
            <v>2019</v>
          </cell>
          <cell r="I559">
            <v>0</v>
          </cell>
          <cell r="J559">
            <v>2021</v>
          </cell>
          <cell r="K559">
            <v>0</v>
          </cell>
          <cell r="L559">
            <v>0</v>
          </cell>
          <cell r="M559" t="str">
            <v>3790/QĐ-UBND ngày 31/10/2018</v>
          </cell>
          <cell r="N559">
            <v>7000</v>
          </cell>
          <cell r="O559">
            <v>0</v>
          </cell>
          <cell r="P559">
            <v>4200</v>
          </cell>
          <cell r="Q559">
            <v>0</v>
          </cell>
          <cell r="R559">
            <v>0</v>
          </cell>
          <cell r="S559">
            <v>0</v>
          </cell>
          <cell r="T559">
            <v>2100</v>
          </cell>
          <cell r="U559">
            <v>0</v>
          </cell>
          <cell r="V559">
            <v>0</v>
          </cell>
          <cell r="W559">
            <v>0</v>
          </cell>
          <cell r="X559">
            <v>0</v>
          </cell>
          <cell r="Y559">
            <v>0</v>
          </cell>
          <cell r="Z559">
            <v>0</v>
          </cell>
          <cell r="AA559">
            <v>0</v>
          </cell>
          <cell r="AB559">
            <v>0</v>
          </cell>
          <cell r="AC559">
            <v>0</v>
          </cell>
          <cell r="AD559">
            <v>2100</v>
          </cell>
          <cell r="AE559">
            <v>2100</v>
          </cell>
          <cell r="AF559">
            <v>0</v>
          </cell>
          <cell r="AG559">
            <v>0</v>
          </cell>
          <cell r="AH559">
            <v>0</v>
          </cell>
          <cell r="AI559">
            <v>0</v>
          </cell>
          <cell r="AJ559">
            <v>0</v>
          </cell>
          <cell r="AK559">
            <v>0</v>
          </cell>
          <cell r="AL559">
            <v>2100</v>
          </cell>
          <cell r="AM559">
            <v>2100</v>
          </cell>
          <cell r="AN559" t="str">
            <v>NS tỉnh bố trí giai đoạn 2020-2021</v>
          </cell>
          <cell r="AQ559" t="str">
            <v>Ngư Thủy Nam</v>
          </cell>
          <cell r="AR559" t="str">
            <v>GT</v>
          </cell>
          <cell r="AS559">
            <v>0</v>
          </cell>
          <cell r="AT559" t="str">
            <v>NTM</v>
          </cell>
          <cell r="AU559" t="str">
            <v>UBND xã Ngư Thủy (trước đây là UBND xã Ngư Thủy Nam)</v>
          </cell>
          <cell r="AV559" t="str">
            <v>Ý kiến đc Quang PCT</v>
          </cell>
        </row>
        <row r="560">
          <cell r="B560" t="str">
            <v>Sửa chữa đường sản xuất và dân sinh xã Cam Thủy</v>
          </cell>
          <cell r="C560">
            <v>0</v>
          </cell>
          <cell r="D560">
            <v>0</v>
          </cell>
          <cell r="E560">
            <v>0</v>
          </cell>
          <cell r="F560">
            <v>0</v>
          </cell>
          <cell r="G560" t="str">
            <v>Lệ Thủy</v>
          </cell>
          <cell r="H560">
            <v>2019</v>
          </cell>
          <cell r="I560">
            <v>0</v>
          </cell>
          <cell r="J560">
            <v>2021</v>
          </cell>
          <cell r="K560">
            <v>0</v>
          </cell>
          <cell r="L560">
            <v>0</v>
          </cell>
          <cell r="M560" t="str">
            <v>3787/QĐ-UBND ngày 31/10/2018</v>
          </cell>
          <cell r="N560">
            <v>4000</v>
          </cell>
          <cell r="O560">
            <v>0</v>
          </cell>
          <cell r="P560">
            <v>2400</v>
          </cell>
          <cell r="Q560">
            <v>0</v>
          </cell>
          <cell r="R560">
            <v>0</v>
          </cell>
          <cell r="S560">
            <v>0</v>
          </cell>
          <cell r="T560">
            <v>1200</v>
          </cell>
          <cell r="U560">
            <v>0</v>
          </cell>
          <cell r="V560">
            <v>0</v>
          </cell>
          <cell r="W560">
            <v>0</v>
          </cell>
          <cell r="X560">
            <v>0</v>
          </cell>
          <cell r="Y560">
            <v>0</v>
          </cell>
          <cell r="Z560">
            <v>0</v>
          </cell>
          <cell r="AA560">
            <v>0</v>
          </cell>
          <cell r="AB560">
            <v>0</v>
          </cell>
          <cell r="AC560">
            <v>0</v>
          </cell>
          <cell r="AD560">
            <v>1200</v>
          </cell>
          <cell r="AE560">
            <v>1200</v>
          </cell>
          <cell r="AF560">
            <v>0</v>
          </cell>
          <cell r="AG560">
            <v>0</v>
          </cell>
          <cell r="AH560">
            <v>0</v>
          </cell>
          <cell r="AI560">
            <v>0</v>
          </cell>
          <cell r="AJ560">
            <v>0</v>
          </cell>
          <cell r="AK560">
            <v>0</v>
          </cell>
          <cell r="AL560">
            <v>1200</v>
          </cell>
          <cell r="AM560">
            <v>1200</v>
          </cell>
          <cell r="AN560" t="str">
            <v>NS tỉnh bố trí giai đoạn 2020-2021</v>
          </cell>
          <cell r="AQ560" t="str">
            <v>Cam Thủy</v>
          </cell>
          <cell r="AR560" t="str">
            <v>GT</v>
          </cell>
          <cell r="AS560">
            <v>0</v>
          </cell>
          <cell r="AT560" t="str">
            <v>NTM</v>
          </cell>
          <cell r="AU560" t="str">
            <v>UBND xã Cam Thủy</v>
          </cell>
          <cell r="AV560" t="str">
            <v>Ý kiến đc Quang PCT</v>
          </cell>
        </row>
        <row r="561">
          <cell r="B561" t="str">
            <v>Kè chống sạt lở Hói Miệu, huyện Lệ Thủy</v>
          </cell>
          <cell r="C561">
            <v>0</v>
          </cell>
          <cell r="D561">
            <v>0</v>
          </cell>
          <cell r="E561">
            <v>0</v>
          </cell>
          <cell r="F561">
            <v>0</v>
          </cell>
          <cell r="G561" t="str">
            <v>Lệ Thủy</v>
          </cell>
          <cell r="H561">
            <v>2019</v>
          </cell>
          <cell r="I561">
            <v>0</v>
          </cell>
          <cell r="J561">
            <v>2021</v>
          </cell>
          <cell r="K561">
            <v>0</v>
          </cell>
          <cell r="L561">
            <v>0</v>
          </cell>
          <cell r="M561" t="str">
            <v>1503/QĐ-UBND ngày 04/5/2019</v>
          </cell>
          <cell r="N561">
            <v>7500</v>
          </cell>
          <cell r="O561">
            <v>0</v>
          </cell>
          <cell r="P561">
            <v>4500</v>
          </cell>
          <cell r="Q561">
            <v>0</v>
          </cell>
          <cell r="R561">
            <v>0</v>
          </cell>
          <cell r="S561">
            <v>0</v>
          </cell>
          <cell r="T561">
            <v>2250</v>
          </cell>
          <cell r="U561">
            <v>0</v>
          </cell>
          <cell r="V561">
            <v>0</v>
          </cell>
          <cell r="W561">
            <v>0</v>
          </cell>
          <cell r="X561">
            <v>0</v>
          </cell>
          <cell r="Y561">
            <v>0</v>
          </cell>
          <cell r="Z561">
            <v>0</v>
          </cell>
          <cell r="AA561">
            <v>0</v>
          </cell>
          <cell r="AB561">
            <v>0</v>
          </cell>
          <cell r="AC561">
            <v>0</v>
          </cell>
          <cell r="AD561">
            <v>2250</v>
          </cell>
          <cell r="AE561">
            <v>2250</v>
          </cell>
          <cell r="AF561">
            <v>0</v>
          </cell>
          <cell r="AG561">
            <v>0</v>
          </cell>
          <cell r="AH561">
            <v>0</v>
          </cell>
          <cell r="AI561">
            <v>0</v>
          </cell>
          <cell r="AJ561">
            <v>0</v>
          </cell>
          <cell r="AK561">
            <v>0</v>
          </cell>
          <cell r="AL561">
            <v>2250</v>
          </cell>
          <cell r="AM561">
            <v>2250</v>
          </cell>
          <cell r="AN561" t="str">
            <v>NS tỉnh bố trí giai đoạn 2020-2021</v>
          </cell>
          <cell r="AQ561" t="str">
            <v>Kiến Giang</v>
          </cell>
          <cell r="AR561" t="str">
            <v>NN-TL</v>
          </cell>
          <cell r="AS561">
            <v>0</v>
          </cell>
          <cell r="AU561" t="str">
            <v>UBND huyện Lệ Thủy</v>
          </cell>
          <cell r="AV561" t="str">
            <v>Ý kiến chủ tịch</v>
          </cell>
        </row>
        <row r="562">
          <cell r="B562" t="str">
            <v>Kè chống sạt lở Nam Hói Cùng, huyện Lệ Thủy</v>
          </cell>
          <cell r="C562">
            <v>0</v>
          </cell>
          <cell r="D562">
            <v>0</v>
          </cell>
          <cell r="E562">
            <v>0</v>
          </cell>
          <cell r="F562">
            <v>0</v>
          </cell>
          <cell r="G562" t="str">
            <v>Lệ Thủy</v>
          </cell>
          <cell r="H562">
            <v>2019</v>
          </cell>
          <cell r="I562">
            <v>0</v>
          </cell>
          <cell r="J562">
            <v>2021</v>
          </cell>
          <cell r="K562">
            <v>0</v>
          </cell>
          <cell r="L562">
            <v>0</v>
          </cell>
          <cell r="M562" t="str">
            <v>3792/QĐ-UBND ngày 31/10/2018</v>
          </cell>
          <cell r="N562">
            <v>10000</v>
          </cell>
          <cell r="O562">
            <v>0</v>
          </cell>
          <cell r="P562">
            <v>6000</v>
          </cell>
          <cell r="Q562">
            <v>0</v>
          </cell>
          <cell r="R562">
            <v>0</v>
          </cell>
          <cell r="S562">
            <v>0</v>
          </cell>
          <cell r="T562">
            <v>3000</v>
          </cell>
          <cell r="U562">
            <v>0</v>
          </cell>
          <cell r="V562">
            <v>0</v>
          </cell>
          <cell r="W562">
            <v>0</v>
          </cell>
          <cell r="X562">
            <v>0</v>
          </cell>
          <cell r="Y562">
            <v>0</v>
          </cell>
          <cell r="Z562">
            <v>0</v>
          </cell>
          <cell r="AA562">
            <v>0</v>
          </cell>
          <cell r="AB562">
            <v>0</v>
          </cell>
          <cell r="AC562">
            <v>0</v>
          </cell>
          <cell r="AD562">
            <v>3000</v>
          </cell>
          <cell r="AE562">
            <v>3000</v>
          </cell>
          <cell r="AF562">
            <v>0</v>
          </cell>
          <cell r="AG562">
            <v>0</v>
          </cell>
          <cell r="AH562">
            <v>0</v>
          </cell>
          <cell r="AI562">
            <v>0</v>
          </cell>
          <cell r="AJ562">
            <v>0</v>
          </cell>
          <cell r="AK562">
            <v>0</v>
          </cell>
          <cell r="AL562">
            <v>3000</v>
          </cell>
          <cell r="AM562">
            <v>3000</v>
          </cell>
          <cell r="AN562" t="str">
            <v>NS tỉnh bố trí giai đoạn 2020-2021</v>
          </cell>
          <cell r="AQ562" t="str">
            <v>An Thủy</v>
          </cell>
          <cell r="AR562" t="str">
            <v>NN-TL</v>
          </cell>
          <cell r="AS562">
            <v>0</v>
          </cell>
          <cell r="AT562" t="str">
            <v>NTM</v>
          </cell>
          <cell r="AU562" t="str">
            <v>UBND huyện Lệ Thủy</v>
          </cell>
          <cell r="AV562" t="str">
            <v>Ý kiến chủ tịch</v>
          </cell>
        </row>
        <row r="563">
          <cell r="B563" t="str">
            <v>Đường từ thôn Hồng Giang xã Trường Thủy đi xã Văn Thủy</v>
          </cell>
          <cell r="C563">
            <v>0</v>
          </cell>
          <cell r="D563">
            <v>0</v>
          </cell>
          <cell r="E563">
            <v>0</v>
          </cell>
          <cell r="F563">
            <v>0</v>
          </cell>
          <cell r="G563" t="str">
            <v>Lệ Thủy</v>
          </cell>
          <cell r="H563">
            <v>2019</v>
          </cell>
          <cell r="I563">
            <v>0</v>
          </cell>
          <cell r="J563">
            <v>2021</v>
          </cell>
          <cell r="K563">
            <v>0</v>
          </cell>
          <cell r="L563">
            <v>0</v>
          </cell>
          <cell r="M563" t="str">
            <v>3731/QĐ-UBND ngày 30/10/2018</v>
          </cell>
          <cell r="N563">
            <v>5000</v>
          </cell>
          <cell r="O563">
            <v>0</v>
          </cell>
          <cell r="P563">
            <v>3000</v>
          </cell>
          <cell r="Q563">
            <v>0</v>
          </cell>
          <cell r="R563">
            <v>0</v>
          </cell>
          <cell r="S563">
            <v>0</v>
          </cell>
          <cell r="T563">
            <v>1500</v>
          </cell>
          <cell r="U563">
            <v>0</v>
          </cell>
          <cell r="V563">
            <v>0</v>
          </cell>
          <cell r="W563">
            <v>0</v>
          </cell>
          <cell r="X563">
            <v>0</v>
          </cell>
          <cell r="Y563">
            <v>0</v>
          </cell>
          <cell r="Z563">
            <v>0</v>
          </cell>
          <cell r="AA563">
            <v>0</v>
          </cell>
          <cell r="AB563">
            <v>0</v>
          </cell>
          <cell r="AC563">
            <v>0</v>
          </cell>
          <cell r="AD563">
            <v>1500</v>
          </cell>
          <cell r="AE563">
            <v>1500</v>
          </cell>
          <cell r="AF563">
            <v>0</v>
          </cell>
          <cell r="AG563">
            <v>0</v>
          </cell>
          <cell r="AH563">
            <v>0</v>
          </cell>
          <cell r="AI563">
            <v>0</v>
          </cell>
          <cell r="AJ563">
            <v>0</v>
          </cell>
          <cell r="AK563">
            <v>0</v>
          </cell>
          <cell r="AL563">
            <v>1500</v>
          </cell>
          <cell r="AM563">
            <v>1500</v>
          </cell>
          <cell r="AN563" t="str">
            <v>NS tỉnh bố trí giai đoạn 2020-2021</v>
          </cell>
          <cell r="AQ563" t="str">
            <v>Trường Thủy</v>
          </cell>
          <cell r="AR563" t="str">
            <v>GT</v>
          </cell>
          <cell r="AS563">
            <v>0</v>
          </cell>
          <cell r="AT563" t="str">
            <v>NTM</v>
          </cell>
          <cell r="AU563" t="str">
            <v>UBND xã Trường Thủy</v>
          </cell>
          <cell r="AV563" t="str">
            <v>Đ/c Giám đốc</v>
          </cell>
        </row>
        <row r="564">
          <cell r="B564" t="str">
            <v>Hoàn thiện cầu Cà Roòng 2, xã Thượng Trạch</v>
          </cell>
          <cell r="C564">
            <v>0</v>
          </cell>
          <cell r="D564">
            <v>0</v>
          </cell>
          <cell r="E564">
            <v>0</v>
          </cell>
          <cell r="F564">
            <v>0</v>
          </cell>
          <cell r="G564" t="str">
            <v>Bố Trạch</v>
          </cell>
          <cell r="H564">
            <v>2019</v>
          </cell>
          <cell r="I564">
            <v>0</v>
          </cell>
          <cell r="J564">
            <v>2021</v>
          </cell>
          <cell r="K564">
            <v>0</v>
          </cell>
          <cell r="L564">
            <v>0</v>
          </cell>
          <cell r="M564" t="str">
            <v>3761/QĐ-UBND ngày 30/10/2018</v>
          </cell>
          <cell r="N564">
            <v>6000</v>
          </cell>
          <cell r="O564">
            <v>0</v>
          </cell>
          <cell r="P564">
            <v>3600</v>
          </cell>
          <cell r="Q564">
            <v>0</v>
          </cell>
          <cell r="R564">
            <v>0</v>
          </cell>
          <cell r="S564">
            <v>0</v>
          </cell>
          <cell r="T564">
            <v>1800</v>
          </cell>
          <cell r="U564">
            <v>0</v>
          </cell>
          <cell r="V564">
            <v>0</v>
          </cell>
          <cell r="W564">
            <v>0</v>
          </cell>
          <cell r="X564">
            <v>0</v>
          </cell>
          <cell r="Y564">
            <v>0</v>
          </cell>
          <cell r="Z564">
            <v>0</v>
          </cell>
          <cell r="AA564">
            <v>0</v>
          </cell>
          <cell r="AB564">
            <v>0</v>
          </cell>
          <cell r="AC564">
            <v>0</v>
          </cell>
          <cell r="AD564">
            <v>1800</v>
          </cell>
          <cell r="AE564">
            <v>1800</v>
          </cell>
          <cell r="AF564">
            <v>0</v>
          </cell>
          <cell r="AG564">
            <v>0</v>
          </cell>
          <cell r="AH564">
            <v>0</v>
          </cell>
          <cell r="AI564">
            <v>0</v>
          </cell>
          <cell r="AJ564">
            <v>0</v>
          </cell>
          <cell r="AK564">
            <v>0</v>
          </cell>
          <cell r="AL564">
            <v>1800</v>
          </cell>
          <cell r="AM564">
            <v>1800</v>
          </cell>
          <cell r="AN564" t="str">
            <v>Đang trình thẩm định chủ trương đầu tư</v>
          </cell>
          <cell r="AQ564" t="str">
            <v>Thượng Trạch</v>
          </cell>
          <cell r="AR564" t="str">
            <v>GT</v>
          </cell>
          <cell r="AS564" t="str">
            <v>xã 135</v>
          </cell>
          <cell r="AT564" t="str">
            <v>NTM</v>
          </cell>
          <cell r="AU564" t="str">
            <v>UBND huyện Bố Trạch</v>
          </cell>
          <cell r="AV564" t="str">
            <v>Ý kiến chủ tịch</v>
          </cell>
        </row>
        <row r="565">
          <cell r="B565" t="str">
            <v>Nâng cấp tuyến đường ngập lũ nối thôn Trung Thuận về thôn Nam Sơn, xã Phú Trạch</v>
          </cell>
          <cell r="C565">
            <v>0</v>
          </cell>
          <cell r="D565">
            <v>0</v>
          </cell>
          <cell r="E565">
            <v>0</v>
          </cell>
          <cell r="F565">
            <v>0</v>
          </cell>
          <cell r="G565" t="str">
            <v>Bố Trạch</v>
          </cell>
          <cell r="H565">
            <v>2019</v>
          </cell>
          <cell r="I565">
            <v>0</v>
          </cell>
          <cell r="J565">
            <v>2021</v>
          </cell>
          <cell r="K565">
            <v>0</v>
          </cell>
          <cell r="L565">
            <v>0</v>
          </cell>
          <cell r="M565" t="str">
            <v>3742/QĐ-UBND ngày 30/10/2018</v>
          </cell>
          <cell r="N565">
            <v>6000</v>
          </cell>
          <cell r="O565">
            <v>0</v>
          </cell>
          <cell r="P565">
            <v>3600</v>
          </cell>
          <cell r="Q565">
            <v>0</v>
          </cell>
          <cell r="R565">
            <v>0</v>
          </cell>
          <cell r="S565">
            <v>0</v>
          </cell>
          <cell r="T565">
            <v>1800</v>
          </cell>
          <cell r="U565">
            <v>0</v>
          </cell>
          <cell r="V565">
            <v>0</v>
          </cell>
          <cell r="W565">
            <v>0</v>
          </cell>
          <cell r="X565">
            <v>0</v>
          </cell>
          <cell r="Y565">
            <v>0</v>
          </cell>
          <cell r="Z565">
            <v>0</v>
          </cell>
          <cell r="AA565">
            <v>0</v>
          </cell>
          <cell r="AB565">
            <v>0</v>
          </cell>
          <cell r="AC565">
            <v>0</v>
          </cell>
          <cell r="AD565">
            <v>1800</v>
          </cell>
          <cell r="AE565">
            <v>1800</v>
          </cell>
          <cell r="AF565">
            <v>0</v>
          </cell>
          <cell r="AG565">
            <v>0</v>
          </cell>
          <cell r="AH565">
            <v>0</v>
          </cell>
          <cell r="AI565">
            <v>0</v>
          </cell>
          <cell r="AJ565">
            <v>0</v>
          </cell>
          <cell r="AK565">
            <v>0</v>
          </cell>
          <cell r="AL565">
            <v>1800</v>
          </cell>
          <cell r="AM565">
            <v>1800</v>
          </cell>
          <cell r="AN565" t="str">
            <v>Đang trình thẩm định chủ trương đầu tư</v>
          </cell>
          <cell r="AQ565" t="str">
            <v>Phú Trạch</v>
          </cell>
          <cell r="AR565" t="str">
            <v>GT</v>
          </cell>
          <cell r="AS565">
            <v>0</v>
          </cell>
          <cell r="AT565" t="str">
            <v>NTM</v>
          </cell>
          <cell r="AU565" t="str">
            <v>UBND huyện Bố Trạch</v>
          </cell>
          <cell r="AV565" t="str">
            <v>Ý kiến đc Quang PCT</v>
          </cell>
        </row>
        <row r="566">
          <cell r="B566" t="str">
            <v>Tuyến đường chính vào trung tâm thị trấn Quán Hàu, huyện Quảng Ninh</v>
          </cell>
          <cell r="C566">
            <v>0</v>
          </cell>
          <cell r="D566">
            <v>0</v>
          </cell>
          <cell r="E566">
            <v>0</v>
          </cell>
          <cell r="F566">
            <v>0</v>
          </cell>
          <cell r="G566" t="str">
            <v>Quảng Ninh</v>
          </cell>
          <cell r="H566">
            <v>2019</v>
          </cell>
          <cell r="I566">
            <v>0</v>
          </cell>
          <cell r="J566">
            <v>2021</v>
          </cell>
          <cell r="K566">
            <v>0</v>
          </cell>
          <cell r="L566">
            <v>0</v>
          </cell>
          <cell r="M566" t="str">
            <v>3865/QĐ-UBND ngày 31/10/2018</v>
          </cell>
          <cell r="N566">
            <v>15000</v>
          </cell>
          <cell r="O566">
            <v>0</v>
          </cell>
          <cell r="P566">
            <v>9000</v>
          </cell>
          <cell r="Q566">
            <v>0</v>
          </cell>
          <cell r="R566">
            <v>0</v>
          </cell>
          <cell r="S566">
            <v>0</v>
          </cell>
          <cell r="T566">
            <v>4500</v>
          </cell>
          <cell r="U566">
            <v>0</v>
          </cell>
          <cell r="V566">
            <v>0</v>
          </cell>
          <cell r="W566">
            <v>0</v>
          </cell>
          <cell r="X566">
            <v>0</v>
          </cell>
          <cell r="Y566">
            <v>0</v>
          </cell>
          <cell r="Z566">
            <v>0</v>
          </cell>
          <cell r="AA566">
            <v>0</v>
          </cell>
          <cell r="AB566">
            <v>0</v>
          </cell>
          <cell r="AC566">
            <v>0</v>
          </cell>
          <cell r="AD566">
            <v>4500</v>
          </cell>
          <cell r="AE566">
            <v>4500</v>
          </cell>
          <cell r="AF566">
            <v>0</v>
          </cell>
          <cell r="AG566">
            <v>0</v>
          </cell>
          <cell r="AH566">
            <v>0</v>
          </cell>
          <cell r="AI566">
            <v>0</v>
          </cell>
          <cell r="AJ566">
            <v>0</v>
          </cell>
          <cell r="AK566">
            <v>0</v>
          </cell>
          <cell r="AL566">
            <v>4500</v>
          </cell>
          <cell r="AM566">
            <v>4500</v>
          </cell>
          <cell r="AN566" t="str">
            <v>Đang trình thẩm định chủ trương đầu tư</v>
          </cell>
          <cell r="AQ566" t="str">
            <v>Quán Hàu</v>
          </cell>
          <cell r="AR566" t="str">
            <v>GT</v>
          </cell>
          <cell r="AS566">
            <v>0</v>
          </cell>
          <cell r="AT566" t="str">
            <v>NTM</v>
          </cell>
          <cell r="AU566" t="str">
            <v>UBND huyện Quảng Ninh</v>
          </cell>
          <cell r="AV566" t="str">
            <v>Ý kiến Giám đốc</v>
          </cell>
        </row>
        <row r="567">
          <cell r="B567" t="str">
            <v>Đường nối thôn Tân Hòa và Tân Thuận, xã Ngư Thủy Bắc</v>
          </cell>
          <cell r="C567">
            <v>0</v>
          </cell>
          <cell r="D567">
            <v>0</v>
          </cell>
          <cell r="E567">
            <v>0</v>
          </cell>
          <cell r="F567">
            <v>0</v>
          </cell>
          <cell r="G567" t="str">
            <v>Lệ Thủy</v>
          </cell>
          <cell r="H567">
            <v>2019</v>
          </cell>
          <cell r="I567">
            <v>0</v>
          </cell>
          <cell r="J567">
            <v>2021</v>
          </cell>
          <cell r="K567">
            <v>0</v>
          </cell>
          <cell r="L567">
            <v>0</v>
          </cell>
          <cell r="M567" t="str">
            <v>3873/QĐ-UBND ngày 31/10/2018</v>
          </cell>
          <cell r="N567">
            <v>2500</v>
          </cell>
          <cell r="O567">
            <v>0</v>
          </cell>
          <cell r="P567">
            <v>1500</v>
          </cell>
          <cell r="Q567">
            <v>0</v>
          </cell>
          <cell r="R567">
            <v>0</v>
          </cell>
          <cell r="S567">
            <v>0</v>
          </cell>
          <cell r="T567">
            <v>750</v>
          </cell>
          <cell r="U567">
            <v>0</v>
          </cell>
          <cell r="V567">
            <v>0</v>
          </cell>
          <cell r="W567">
            <v>0</v>
          </cell>
          <cell r="X567">
            <v>0</v>
          </cell>
          <cell r="Y567">
            <v>0</v>
          </cell>
          <cell r="Z567">
            <v>0</v>
          </cell>
          <cell r="AA567">
            <v>0</v>
          </cell>
          <cell r="AB567">
            <v>0</v>
          </cell>
          <cell r="AC567">
            <v>0</v>
          </cell>
          <cell r="AD567">
            <v>750</v>
          </cell>
          <cell r="AE567">
            <v>750</v>
          </cell>
          <cell r="AF567">
            <v>0</v>
          </cell>
          <cell r="AG567">
            <v>0</v>
          </cell>
          <cell r="AH567">
            <v>0</v>
          </cell>
          <cell r="AI567">
            <v>0</v>
          </cell>
          <cell r="AJ567">
            <v>0</v>
          </cell>
          <cell r="AK567">
            <v>0</v>
          </cell>
          <cell r="AL567">
            <v>750</v>
          </cell>
          <cell r="AM567">
            <v>750</v>
          </cell>
          <cell r="AN567" t="str">
            <v>Đaã phê duyệt chủ trương đầu tư</v>
          </cell>
          <cell r="AQ567" t="str">
            <v>Ngư Thủy Bắc</v>
          </cell>
          <cell r="AR567" t="str">
            <v>GT</v>
          </cell>
          <cell r="AS567">
            <v>0</v>
          </cell>
          <cell r="AT567" t="str">
            <v>NTM</v>
          </cell>
          <cell r="AU567" t="str">
            <v>UBND xã Ngư Thủy Bắc</v>
          </cell>
          <cell r="AV567" t="str">
            <v>Ý kiến Giám đốc</v>
          </cell>
        </row>
        <row r="568">
          <cell r="B568" t="str">
            <v>Quảng trường biển xã Trung Trạch, huyện Bố Trạch</v>
          </cell>
          <cell r="C568">
            <v>0</v>
          </cell>
          <cell r="D568">
            <v>0</v>
          </cell>
          <cell r="E568">
            <v>0</v>
          </cell>
          <cell r="F568">
            <v>0</v>
          </cell>
          <cell r="G568" t="str">
            <v>Bố Trạch</v>
          </cell>
          <cell r="H568">
            <v>2019</v>
          </cell>
          <cell r="I568">
            <v>0</v>
          </cell>
          <cell r="J568">
            <v>2021</v>
          </cell>
          <cell r="K568">
            <v>0</v>
          </cell>
          <cell r="L568">
            <v>0</v>
          </cell>
          <cell r="M568" t="str">
            <v>3738/QĐ-UBND ngày 30/10/2018</v>
          </cell>
          <cell r="N568">
            <v>15000</v>
          </cell>
          <cell r="O568">
            <v>0</v>
          </cell>
          <cell r="P568">
            <v>9000</v>
          </cell>
          <cell r="Q568">
            <v>0</v>
          </cell>
          <cell r="R568">
            <v>0</v>
          </cell>
          <cell r="S568">
            <v>0</v>
          </cell>
          <cell r="T568">
            <v>4500</v>
          </cell>
          <cell r="U568">
            <v>0</v>
          </cell>
          <cell r="V568">
            <v>0</v>
          </cell>
          <cell r="W568">
            <v>0</v>
          </cell>
          <cell r="X568">
            <v>0</v>
          </cell>
          <cell r="Y568">
            <v>0</v>
          </cell>
          <cell r="Z568">
            <v>0</v>
          </cell>
          <cell r="AA568">
            <v>0</v>
          </cell>
          <cell r="AB568">
            <v>0</v>
          </cell>
          <cell r="AC568">
            <v>0</v>
          </cell>
          <cell r="AD568">
            <v>4500</v>
          </cell>
          <cell r="AE568">
            <v>4500</v>
          </cell>
          <cell r="AF568">
            <v>0</v>
          </cell>
          <cell r="AG568">
            <v>0</v>
          </cell>
          <cell r="AH568">
            <v>0</v>
          </cell>
          <cell r="AI568">
            <v>0</v>
          </cell>
          <cell r="AJ568">
            <v>0</v>
          </cell>
          <cell r="AK568">
            <v>0</v>
          </cell>
          <cell r="AL568">
            <v>4500</v>
          </cell>
          <cell r="AM568">
            <v>4500</v>
          </cell>
          <cell r="AN568">
            <v>0</v>
          </cell>
          <cell r="AO568" t="str">
            <v>Trung C bổ sung 19.11</v>
          </cell>
          <cell r="AQ568" t="str">
            <v>Trung Trạch</v>
          </cell>
          <cell r="AR568" t="str">
            <v>Khác</v>
          </cell>
          <cell r="AS568">
            <v>0</v>
          </cell>
          <cell r="AT568" t="str">
            <v>NTM</v>
          </cell>
          <cell r="AU568" t="str">
            <v>UBND huyện Bố Trạch</v>
          </cell>
          <cell r="AV568" t="str">
            <v>Ý kiến Giám đốc</v>
          </cell>
        </row>
        <row r="569">
          <cell r="B569" t="str">
            <v>Đền thờ Bác Hồ</v>
          </cell>
          <cell r="C569">
            <v>0</v>
          </cell>
          <cell r="D569">
            <v>0</v>
          </cell>
          <cell r="E569">
            <v>0</v>
          </cell>
          <cell r="F569">
            <v>0</v>
          </cell>
          <cell r="G569" t="str">
            <v>Đồng Hới</v>
          </cell>
          <cell r="H569">
            <v>2020</v>
          </cell>
          <cell r="I569">
            <v>0</v>
          </cell>
          <cell r="J569">
            <v>2022</v>
          </cell>
          <cell r="K569">
            <v>0</v>
          </cell>
          <cell r="L569">
            <v>0</v>
          </cell>
          <cell r="M569">
            <v>0</v>
          </cell>
          <cell r="N569">
            <v>10600</v>
          </cell>
          <cell r="O569">
            <v>0</v>
          </cell>
          <cell r="P569">
            <v>10600</v>
          </cell>
          <cell r="Q569">
            <v>0</v>
          </cell>
          <cell r="R569">
            <v>0</v>
          </cell>
          <cell r="S569">
            <v>0</v>
          </cell>
          <cell r="T569">
            <v>5300</v>
          </cell>
          <cell r="U569">
            <v>0</v>
          </cell>
          <cell r="V569">
            <v>0</v>
          </cell>
          <cell r="W569">
            <v>0</v>
          </cell>
          <cell r="X569">
            <v>0</v>
          </cell>
          <cell r="Y569">
            <v>0</v>
          </cell>
          <cell r="Z569">
            <v>0</v>
          </cell>
          <cell r="AA569">
            <v>0</v>
          </cell>
          <cell r="AB569">
            <v>0</v>
          </cell>
          <cell r="AC569">
            <v>0</v>
          </cell>
          <cell r="AD569">
            <v>5300</v>
          </cell>
          <cell r="AE569">
            <v>5300</v>
          </cell>
          <cell r="AF569">
            <v>0</v>
          </cell>
          <cell r="AG569">
            <v>0</v>
          </cell>
          <cell r="AH569">
            <v>0</v>
          </cell>
          <cell r="AI569">
            <v>0</v>
          </cell>
          <cell r="AJ569">
            <v>0</v>
          </cell>
          <cell r="AK569">
            <v>0</v>
          </cell>
          <cell r="AL569">
            <v>5300</v>
          </cell>
          <cell r="AM569">
            <v>5300</v>
          </cell>
          <cell r="AN569">
            <v>0</v>
          </cell>
          <cell r="AO569" t="str">
            <v>Bổ sung 20.11</v>
          </cell>
          <cell r="AQ569" t="str">
            <v>Hải Đình</v>
          </cell>
          <cell r="AR569" t="str">
            <v>Khác</v>
          </cell>
          <cell r="AS569">
            <v>0</v>
          </cell>
          <cell r="AT569">
            <v>0</v>
          </cell>
        </row>
        <row r="570">
          <cell r="B570" t="str">
            <v>Hạ tầng kỹ thuật nối quy hoạch khu vực phía Đông ngã ba thị trấn Hoàn Lão ra biển Trung Trạch</v>
          </cell>
          <cell r="C570">
            <v>0</v>
          </cell>
          <cell r="D570">
            <v>0</v>
          </cell>
          <cell r="E570">
            <v>0</v>
          </cell>
          <cell r="F570">
            <v>0</v>
          </cell>
          <cell r="G570" t="str">
            <v>Bố Trạch</v>
          </cell>
          <cell r="H570">
            <v>2019</v>
          </cell>
          <cell r="I570">
            <v>0</v>
          </cell>
          <cell r="J570">
            <v>2021</v>
          </cell>
          <cell r="K570">
            <v>0</v>
          </cell>
          <cell r="L570">
            <v>0</v>
          </cell>
          <cell r="M570" t="str">
            <v>3856/QĐ-UBND ngày 31/10/2018</v>
          </cell>
          <cell r="N570">
            <v>48800</v>
          </cell>
          <cell r="O570">
            <v>0</v>
          </cell>
          <cell r="P570">
            <v>28800</v>
          </cell>
          <cell r="Q570">
            <v>0</v>
          </cell>
          <cell r="R570">
            <v>0</v>
          </cell>
          <cell r="S570">
            <v>0</v>
          </cell>
          <cell r="T570">
            <v>14400</v>
          </cell>
          <cell r="U570">
            <v>0</v>
          </cell>
          <cell r="V570">
            <v>0</v>
          </cell>
          <cell r="W570">
            <v>0</v>
          </cell>
          <cell r="X570">
            <v>0</v>
          </cell>
          <cell r="Y570">
            <v>0</v>
          </cell>
          <cell r="Z570">
            <v>0</v>
          </cell>
          <cell r="AA570">
            <v>0</v>
          </cell>
          <cell r="AB570">
            <v>0</v>
          </cell>
          <cell r="AC570">
            <v>0</v>
          </cell>
          <cell r="AD570">
            <v>14400</v>
          </cell>
          <cell r="AE570">
            <v>14400</v>
          </cell>
          <cell r="AF570">
            <v>0</v>
          </cell>
          <cell r="AG570">
            <v>0</v>
          </cell>
          <cell r="AH570">
            <v>0</v>
          </cell>
          <cell r="AI570">
            <v>0</v>
          </cell>
          <cell r="AJ570">
            <v>0</v>
          </cell>
          <cell r="AK570">
            <v>0</v>
          </cell>
          <cell r="AL570">
            <v>14400</v>
          </cell>
          <cell r="AM570">
            <v>14400</v>
          </cell>
          <cell r="AN570">
            <v>0</v>
          </cell>
          <cell r="AO570" t="str">
            <v>Trung C bổ sung 20.11</v>
          </cell>
          <cell r="AQ570" t="str">
            <v>Trung Trạch</v>
          </cell>
          <cell r="AR570" t="str">
            <v>GT</v>
          </cell>
          <cell r="AS570">
            <v>0</v>
          </cell>
          <cell r="AT570" t="str">
            <v>NTM</v>
          </cell>
          <cell r="AU570" t="str">
            <v>UBND xã Trung Trạch</v>
          </cell>
        </row>
        <row r="571">
          <cell r="B571" t="str">
            <v>Đường liên thôn xã Đại Trạch, huyện Bố Trạch</v>
          </cell>
          <cell r="C571">
            <v>0</v>
          </cell>
          <cell r="D571">
            <v>0</v>
          </cell>
          <cell r="E571">
            <v>0</v>
          </cell>
          <cell r="F571">
            <v>0</v>
          </cell>
          <cell r="G571" t="str">
            <v>Bố Trạch</v>
          </cell>
          <cell r="H571">
            <v>2019</v>
          </cell>
          <cell r="I571">
            <v>0</v>
          </cell>
          <cell r="J571">
            <v>2021</v>
          </cell>
          <cell r="K571">
            <v>0</v>
          </cell>
          <cell r="L571">
            <v>0</v>
          </cell>
          <cell r="M571" t="str">
            <v>3737/QĐ-UBND ngày 30/10/2018</v>
          </cell>
          <cell r="N571">
            <v>5000</v>
          </cell>
          <cell r="O571">
            <v>0</v>
          </cell>
          <cell r="P571">
            <v>3000</v>
          </cell>
          <cell r="Q571">
            <v>0</v>
          </cell>
          <cell r="R571">
            <v>0</v>
          </cell>
          <cell r="S571">
            <v>0</v>
          </cell>
          <cell r="T571">
            <v>1500</v>
          </cell>
          <cell r="U571">
            <v>0</v>
          </cell>
          <cell r="V571">
            <v>0</v>
          </cell>
          <cell r="W571">
            <v>0</v>
          </cell>
          <cell r="X571">
            <v>0</v>
          </cell>
          <cell r="Y571">
            <v>0</v>
          </cell>
          <cell r="Z571">
            <v>0</v>
          </cell>
          <cell r="AA571">
            <v>0</v>
          </cell>
          <cell r="AB571">
            <v>0</v>
          </cell>
          <cell r="AC571">
            <v>0</v>
          </cell>
          <cell r="AD571">
            <v>1500</v>
          </cell>
          <cell r="AE571">
            <v>1500</v>
          </cell>
          <cell r="AF571">
            <v>0</v>
          </cell>
          <cell r="AG571">
            <v>0</v>
          </cell>
          <cell r="AH571">
            <v>0</v>
          </cell>
          <cell r="AI571">
            <v>0</v>
          </cell>
          <cell r="AJ571">
            <v>0</v>
          </cell>
          <cell r="AK571">
            <v>0</v>
          </cell>
          <cell r="AL571">
            <v>1500</v>
          </cell>
          <cell r="AM571">
            <v>1500</v>
          </cell>
          <cell r="AN571">
            <v>0</v>
          </cell>
          <cell r="AO571" t="str">
            <v>Ngọc Đ bổ sung 21.11</v>
          </cell>
          <cell r="AQ571" t="str">
            <v>Đại Trạch</v>
          </cell>
          <cell r="AR571" t="str">
            <v>GT</v>
          </cell>
          <cell r="AS571">
            <v>0</v>
          </cell>
          <cell r="AT571" t="str">
            <v>NTM</v>
          </cell>
          <cell r="AU571" t="str">
            <v>UBND xã Đại Trạch</v>
          </cell>
        </row>
        <row r="572">
          <cell r="B572" t="str">
            <v>Cống cửa ông Lao, xã Bắc Trạch</v>
          </cell>
          <cell r="G572" t="str">
            <v>Bố Trạch</v>
          </cell>
          <cell r="H572">
            <v>2019</v>
          </cell>
          <cell r="I572">
            <v>0</v>
          </cell>
          <cell r="J572">
            <v>2021</v>
          </cell>
          <cell r="M572" t="str">
            <v>3816/QĐ-UBND ngày 31/10/2018</v>
          </cell>
          <cell r="N572">
            <v>5000</v>
          </cell>
          <cell r="O572">
            <v>0</v>
          </cell>
          <cell r="P572">
            <v>3000</v>
          </cell>
          <cell r="Q572">
            <v>0</v>
          </cell>
          <cell r="R572">
            <v>0</v>
          </cell>
          <cell r="S572">
            <v>0</v>
          </cell>
          <cell r="T572">
            <v>1500</v>
          </cell>
          <cell r="U572">
            <v>0</v>
          </cell>
          <cell r="V572">
            <v>0</v>
          </cell>
          <cell r="W572">
            <v>0</v>
          </cell>
          <cell r="X572">
            <v>0</v>
          </cell>
          <cell r="Y572">
            <v>0</v>
          </cell>
          <cell r="Z572">
            <v>0</v>
          </cell>
          <cell r="AA572">
            <v>0</v>
          </cell>
          <cell r="AB572">
            <v>0</v>
          </cell>
          <cell r="AC572">
            <v>0</v>
          </cell>
          <cell r="AD572">
            <v>1500</v>
          </cell>
          <cell r="AE572">
            <v>1500</v>
          </cell>
          <cell r="AF572">
            <v>0</v>
          </cell>
          <cell r="AG572">
            <v>0</v>
          </cell>
          <cell r="AH572">
            <v>0</v>
          </cell>
          <cell r="AI572">
            <v>0</v>
          </cell>
          <cell r="AJ572">
            <v>0</v>
          </cell>
          <cell r="AK572">
            <v>0</v>
          </cell>
          <cell r="AL572">
            <v>1500</v>
          </cell>
          <cell r="AM572">
            <v>1500</v>
          </cell>
          <cell r="AN572">
            <v>0</v>
          </cell>
          <cell r="AO572" t="str">
            <v>A. Thiện bổ sung ngày 22.11</v>
          </cell>
          <cell r="AQ572" t="str">
            <v>Bắc Trạch</v>
          </cell>
          <cell r="AR572" t="str">
            <v>NN-TL</v>
          </cell>
          <cell r="AS572">
            <v>0</v>
          </cell>
          <cell r="AT572" t="str">
            <v>NTM</v>
          </cell>
          <cell r="AU572" t="str">
            <v>UBND xã Bắc Trạch</v>
          </cell>
        </row>
        <row r="573">
          <cell r="B573" t="str">
            <v>Hạ tầng công viên thị trấn Kiến Giang huyện Lệ Thủy</v>
          </cell>
          <cell r="G573" t="str">
            <v>Lệ Thủy</v>
          </cell>
          <cell r="H573">
            <v>2020</v>
          </cell>
          <cell r="I573">
            <v>0</v>
          </cell>
          <cell r="J573">
            <v>2022</v>
          </cell>
          <cell r="M573" t="str">
            <v>4227/QĐ-UBND ngày 30/10/2019</v>
          </cell>
          <cell r="N573">
            <v>25000</v>
          </cell>
          <cell r="O573">
            <v>0</v>
          </cell>
          <cell r="P573">
            <v>15000</v>
          </cell>
          <cell r="Q573">
            <v>0</v>
          </cell>
          <cell r="R573">
            <v>0</v>
          </cell>
          <cell r="S573">
            <v>0</v>
          </cell>
          <cell r="T573">
            <v>4500</v>
          </cell>
          <cell r="U573">
            <v>0</v>
          </cell>
          <cell r="V573">
            <v>0</v>
          </cell>
          <cell r="W573">
            <v>0</v>
          </cell>
          <cell r="X573">
            <v>0</v>
          </cell>
          <cell r="Y573">
            <v>0</v>
          </cell>
          <cell r="Z573">
            <v>0</v>
          </cell>
          <cell r="AA573">
            <v>0</v>
          </cell>
          <cell r="AB573">
            <v>0</v>
          </cell>
          <cell r="AC573">
            <v>0</v>
          </cell>
          <cell r="AD573">
            <v>4500</v>
          </cell>
          <cell r="AE573">
            <v>4500</v>
          </cell>
          <cell r="AF573">
            <v>0</v>
          </cell>
          <cell r="AG573">
            <v>0</v>
          </cell>
          <cell r="AH573">
            <v>0</v>
          </cell>
          <cell r="AI573">
            <v>0</v>
          </cell>
          <cell r="AJ573">
            <v>0</v>
          </cell>
          <cell r="AK573">
            <v>0</v>
          </cell>
          <cell r="AL573">
            <v>4500</v>
          </cell>
          <cell r="AM573">
            <v>4500</v>
          </cell>
          <cell r="AN573">
            <v>0</v>
          </cell>
          <cell r="AQ573">
            <v>0</v>
          </cell>
          <cell r="AR573">
            <v>0</v>
          </cell>
          <cell r="AS573">
            <v>0</v>
          </cell>
          <cell r="AU573" t="str">
            <v>UBND huyện Lệ Thủy</v>
          </cell>
        </row>
        <row r="574">
          <cell r="B574" t="str">
            <v>Khắc phục lầy lội 2 tuyến đường hạ tầng từ đường liên 5 xã đi trung tâm huyện lỵ mới Quảng Trạch</v>
          </cell>
          <cell r="G574" t="str">
            <v>Quảng Trạch</v>
          </cell>
          <cell r="H574">
            <v>2020</v>
          </cell>
          <cell r="I574">
            <v>0</v>
          </cell>
          <cell r="J574">
            <v>2022</v>
          </cell>
          <cell r="M574" t="str">
            <v>4234/QĐ-UBND ngày 30/10/2019</v>
          </cell>
          <cell r="N574">
            <v>9000</v>
          </cell>
          <cell r="O574">
            <v>0</v>
          </cell>
          <cell r="P574">
            <v>9000</v>
          </cell>
          <cell r="Q574">
            <v>0</v>
          </cell>
          <cell r="R574">
            <v>0</v>
          </cell>
          <cell r="S574">
            <v>0</v>
          </cell>
          <cell r="T574">
            <v>2700</v>
          </cell>
          <cell r="U574">
            <v>0</v>
          </cell>
          <cell r="V574">
            <v>0</v>
          </cell>
          <cell r="W574">
            <v>0</v>
          </cell>
          <cell r="X574">
            <v>0</v>
          </cell>
          <cell r="Y574">
            <v>0</v>
          </cell>
          <cell r="Z574">
            <v>0</v>
          </cell>
          <cell r="AA574">
            <v>0</v>
          </cell>
          <cell r="AB574">
            <v>0</v>
          </cell>
          <cell r="AC574">
            <v>0</v>
          </cell>
          <cell r="AD574">
            <v>2700</v>
          </cell>
          <cell r="AE574">
            <v>2700</v>
          </cell>
          <cell r="AF574">
            <v>0</v>
          </cell>
          <cell r="AG574">
            <v>0</v>
          </cell>
          <cell r="AH574">
            <v>0</v>
          </cell>
          <cell r="AI574">
            <v>0</v>
          </cell>
          <cell r="AJ574">
            <v>0</v>
          </cell>
          <cell r="AK574">
            <v>0</v>
          </cell>
          <cell r="AL574">
            <v>2700</v>
          </cell>
          <cell r="AM574">
            <v>2700</v>
          </cell>
          <cell r="AN574">
            <v>0</v>
          </cell>
          <cell r="AQ574">
            <v>0</v>
          </cell>
          <cell r="AR574">
            <v>0</v>
          </cell>
          <cell r="AS574">
            <v>0</v>
          </cell>
          <cell r="AU574" t="str">
            <v>UBND xã Quảng Phương</v>
          </cell>
        </row>
        <row r="575">
          <cell r="B575" t="str">
            <v>Nâng cấp mở rộng tuyến đường nối từ đường Hồ Chí Minh đến khu hạ tầng di tích lịch sử cấp Quốc gia Hang Lèn Hà, xã Thanh Hóa, huyện Tuyên Hóa</v>
          </cell>
          <cell r="G575" t="str">
            <v>Tuyên Hóa</v>
          </cell>
          <cell r="H575">
            <v>2020</v>
          </cell>
          <cell r="I575">
            <v>0</v>
          </cell>
          <cell r="J575">
            <v>2022</v>
          </cell>
          <cell r="M575" t="str">
            <v>4074/QĐ-UBND ngày 28/10/2019</v>
          </cell>
          <cell r="N575">
            <v>14900</v>
          </cell>
          <cell r="O575">
            <v>0</v>
          </cell>
          <cell r="P575">
            <v>12000</v>
          </cell>
          <cell r="Q575">
            <v>0</v>
          </cell>
          <cell r="R575">
            <v>0</v>
          </cell>
          <cell r="S575">
            <v>0</v>
          </cell>
          <cell r="T575">
            <v>3600</v>
          </cell>
          <cell r="U575">
            <v>0</v>
          </cell>
          <cell r="V575">
            <v>0</v>
          </cell>
          <cell r="W575">
            <v>0</v>
          </cell>
          <cell r="X575">
            <v>0</v>
          </cell>
          <cell r="Y575">
            <v>0</v>
          </cell>
          <cell r="Z575">
            <v>0</v>
          </cell>
          <cell r="AA575">
            <v>0</v>
          </cell>
          <cell r="AB575">
            <v>0</v>
          </cell>
          <cell r="AC575">
            <v>0</v>
          </cell>
          <cell r="AD575">
            <v>3600</v>
          </cell>
          <cell r="AE575">
            <v>3600</v>
          </cell>
          <cell r="AF575">
            <v>0</v>
          </cell>
          <cell r="AG575">
            <v>0</v>
          </cell>
          <cell r="AH575">
            <v>0</v>
          </cell>
          <cell r="AI575">
            <v>0</v>
          </cell>
          <cell r="AJ575">
            <v>0</v>
          </cell>
          <cell r="AK575">
            <v>0</v>
          </cell>
          <cell r="AL575">
            <v>3600</v>
          </cell>
          <cell r="AM575">
            <v>3600</v>
          </cell>
          <cell r="AN575">
            <v>0</v>
          </cell>
          <cell r="AQ575">
            <v>0</v>
          </cell>
          <cell r="AR575">
            <v>0</v>
          </cell>
          <cell r="AS575">
            <v>0</v>
          </cell>
          <cell r="AU575" t="str">
            <v>UBND huyện Tuyên Hóa</v>
          </cell>
        </row>
        <row r="576">
          <cell r="B576">
            <v>0</v>
          </cell>
          <cell r="C576">
            <v>0</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U576">
            <v>0</v>
          </cell>
        </row>
        <row r="577">
          <cell r="B577" t="str">
            <v>DA CHƯA CÓ TRONG KH ĐTC TRUNG HẠN (Bổ sung năm 2020 tại VB 2877/KHĐT-TH)</v>
          </cell>
          <cell r="C577">
            <v>0</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U577">
            <v>0</v>
          </cell>
        </row>
        <row r="578">
          <cell r="B578" t="str">
            <v>Kiên cố hóa đường bê tông nam thôn Vĩnh Lộc, xã Quảng Lộc</v>
          </cell>
          <cell r="C578">
            <v>0</v>
          </cell>
          <cell r="D578">
            <v>0</v>
          </cell>
          <cell r="E578">
            <v>0</v>
          </cell>
          <cell r="F578">
            <v>0</v>
          </cell>
          <cell r="G578" t="str">
            <v>Ba Đồn</v>
          </cell>
          <cell r="H578">
            <v>2020</v>
          </cell>
          <cell r="I578">
            <v>0</v>
          </cell>
          <cell r="J578">
            <v>2022</v>
          </cell>
          <cell r="K578">
            <v>0</v>
          </cell>
          <cell r="L578">
            <v>0</v>
          </cell>
          <cell r="M578">
            <v>0</v>
          </cell>
          <cell r="N578">
            <v>5000</v>
          </cell>
          <cell r="O578">
            <v>0</v>
          </cell>
          <cell r="P578">
            <v>3000</v>
          </cell>
          <cell r="Q578">
            <v>0</v>
          </cell>
          <cell r="R578">
            <v>0</v>
          </cell>
          <cell r="S578">
            <v>0</v>
          </cell>
          <cell r="T578">
            <v>900</v>
          </cell>
          <cell r="U578">
            <v>0</v>
          </cell>
          <cell r="V578">
            <v>0</v>
          </cell>
          <cell r="W578">
            <v>0</v>
          </cell>
          <cell r="X578">
            <v>0</v>
          </cell>
          <cell r="Y578">
            <v>0</v>
          </cell>
          <cell r="Z578">
            <v>0</v>
          </cell>
          <cell r="AA578">
            <v>0</v>
          </cell>
          <cell r="AB578">
            <v>0</v>
          </cell>
          <cell r="AC578">
            <v>0</v>
          </cell>
          <cell r="AD578">
            <v>900</v>
          </cell>
          <cell r="AE578">
            <v>900</v>
          </cell>
          <cell r="AF578">
            <v>0</v>
          </cell>
          <cell r="AG578">
            <v>0</v>
          </cell>
          <cell r="AH578">
            <v>0</v>
          </cell>
          <cell r="AI578">
            <v>0</v>
          </cell>
          <cell r="AJ578">
            <v>0</v>
          </cell>
          <cell r="AK578">
            <v>0</v>
          </cell>
          <cell r="AL578">
            <v>900</v>
          </cell>
          <cell r="AM578">
            <v>900</v>
          </cell>
          <cell r="AU578" t="str">
            <v>UBND xã Quảng Lộc</v>
          </cell>
        </row>
        <row r="579">
          <cell r="B579" t="str">
            <v>Đường bê tông thôn Vĩnh Phước Nam xã Quảng Lộc</v>
          </cell>
          <cell r="C579">
            <v>0</v>
          </cell>
          <cell r="D579">
            <v>0</v>
          </cell>
          <cell r="E579">
            <v>0</v>
          </cell>
          <cell r="F579">
            <v>0</v>
          </cell>
          <cell r="G579" t="str">
            <v>Ba Đồn</v>
          </cell>
          <cell r="H579">
            <v>2020</v>
          </cell>
          <cell r="I579">
            <v>0</v>
          </cell>
          <cell r="J579">
            <v>2022</v>
          </cell>
          <cell r="K579">
            <v>0</v>
          </cell>
          <cell r="L579">
            <v>0</v>
          </cell>
          <cell r="M579" t="str">
            <v>4230/QĐ-UBND
ngày 30/10/2019</v>
          </cell>
          <cell r="N579">
            <v>6000</v>
          </cell>
          <cell r="O579">
            <v>0</v>
          </cell>
          <cell r="P579">
            <v>3600</v>
          </cell>
          <cell r="Q579">
            <v>0</v>
          </cell>
          <cell r="R579">
            <v>0</v>
          </cell>
          <cell r="S579">
            <v>0</v>
          </cell>
          <cell r="T579">
            <v>1080</v>
          </cell>
          <cell r="U579">
            <v>0</v>
          </cell>
          <cell r="V579">
            <v>0</v>
          </cell>
          <cell r="W579">
            <v>0</v>
          </cell>
          <cell r="X579">
            <v>0</v>
          </cell>
          <cell r="Y579">
            <v>0</v>
          </cell>
          <cell r="Z579">
            <v>0</v>
          </cell>
          <cell r="AA579">
            <v>0</v>
          </cell>
          <cell r="AB579">
            <v>0</v>
          </cell>
          <cell r="AC579">
            <v>0</v>
          </cell>
          <cell r="AD579">
            <v>1080</v>
          </cell>
          <cell r="AE579">
            <v>1080</v>
          </cell>
          <cell r="AF579">
            <v>0</v>
          </cell>
          <cell r="AG579">
            <v>0</v>
          </cell>
          <cell r="AH579">
            <v>0</v>
          </cell>
          <cell r="AI579">
            <v>0</v>
          </cell>
          <cell r="AJ579">
            <v>0</v>
          </cell>
          <cell r="AK579">
            <v>0</v>
          </cell>
          <cell r="AL579">
            <v>1080</v>
          </cell>
          <cell r="AM579">
            <v>1080</v>
          </cell>
          <cell r="AU579" t="str">
            <v>UBND xã Quảng Lộc</v>
          </cell>
        </row>
        <row r="580">
          <cell r="B580" t="str">
            <v>Đường vượt lũ thôn Hà Sơn xã Quảng Sơn</v>
          </cell>
          <cell r="C580">
            <v>0</v>
          </cell>
          <cell r="D580">
            <v>0</v>
          </cell>
          <cell r="E580">
            <v>0</v>
          </cell>
          <cell r="F580">
            <v>0</v>
          </cell>
          <cell r="G580" t="str">
            <v>Ba Đồn</v>
          </cell>
          <cell r="H580">
            <v>2020</v>
          </cell>
          <cell r="I580">
            <v>0</v>
          </cell>
          <cell r="J580">
            <v>2022</v>
          </cell>
          <cell r="K580">
            <v>0</v>
          </cell>
          <cell r="L580">
            <v>0</v>
          </cell>
          <cell r="M580" t="str">
            <v>4231/QĐ-UBND
ngày 30/10/2019</v>
          </cell>
          <cell r="N580">
            <v>4000</v>
          </cell>
          <cell r="O580">
            <v>0</v>
          </cell>
          <cell r="P580">
            <v>2400</v>
          </cell>
          <cell r="Q580">
            <v>0</v>
          </cell>
          <cell r="R580">
            <v>0</v>
          </cell>
          <cell r="S580">
            <v>0</v>
          </cell>
          <cell r="T580">
            <v>720</v>
          </cell>
          <cell r="U580">
            <v>0</v>
          </cell>
          <cell r="V580">
            <v>0</v>
          </cell>
          <cell r="W580">
            <v>0</v>
          </cell>
          <cell r="X580">
            <v>0</v>
          </cell>
          <cell r="Y580">
            <v>0</v>
          </cell>
          <cell r="Z580">
            <v>0</v>
          </cell>
          <cell r="AA580">
            <v>0</v>
          </cell>
          <cell r="AB580">
            <v>0</v>
          </cell>
          <cell r="AC580">
            <v>0</v>
          </cell>
          <cell r="AD580">
            <v>720</v>
          </cell>
          <cell r="AE580">
            <v>720</v>
          </cell>
          <cell r="AF580">
            <v>0</v>
          </cell>
          <cell r="AG580">
            <v>0</v>
          </cell>
          <cell r="AH580">
            <v>0</v>
          </cell>
          <cell r="AI580">
            <v>0</v>
          </cell>
          <cell r="AJ580">
            <v>0</v>
          </cell>
          <cell r="AK580">
            <v>0</v>
          </cell>
          <cell r="AL580">
            <v>720</v>
          </cell>
          <cell r="AM580">
            <v>720</v>
          </cell>
          <cell r="AU580" t="str">
            <v>UBND xã Quảng Sơn</v>
          </cell>
        </row>
        <row r="581">
          <cell r="B581" t="str">
            <v>Tuyến đường giao thông liên xã từ xã Quảng Sơn đi xã Quảng Minh</v>
          </cell>
          <cell r="C581">
            <v>0</v>
          </cell>
          <cell r="D581">
            <v>0</v>
          </cell>
          <cell r="E581">
            <v>0</v>
          </cell>
          <cell r="F581">
            <v>0</v>
          </cell>
          <cell r="G581" t="str">
            <v>Ba Đồn</v>
          </cell>
          <cell r="H581">
            <v>2020</v>
          </cell>
          <cell r="I581">
            <v>0</v>
          </cell>
          <cell r="J581">
            <v>2022</v>
          </cell>
          <cell r="K581">
            <v>0</v>
          </cell>
          <cell r="L581">
            <v>0</v>
          </cell>
          <cell r="M581">
            <v>0</v>
          </cell>
          <cell r="N581">
            <v>5500</v>
          </cell>
          <cell r="O581">
            <v>0</v>
          </cell>
          <cell r="P581">
            <v>3300</v>
          </cell>
          <cell r="Q581">
            <v>0</v>
          </cell>
          <cell r="R581">
            <v>0</v>
          </cell>
          <cell r="S581">
            <v>0</v>
          </cell>
          <cell r="T581">
            <v>990</v>
          </cell>
          <cell r="U581">
            <v>0</v>
          </cell>
          <cell r="V581">
            <v>0</v>
          </cell>
          <cell r="W581">
            <v>0</v>
          </cell>
          <cell r="X581">
            <v>0</v>
          </cell>
          <cell r="Y581">
            <v>0</v>
          </cell>
          <cell r="Z581">
            <v>0</v>
          </cell>
          <cell r="AA581">
            <v>0</v>
          </cell>
          <cell r="AB581">
            <v>0</v>
          </cell>
          <cell r="AC581">
            <v>0</v>
          </cell>
          <cell r="AD581">
            <v>990</v>
          </cell>
          <cell r="AE581">
            <v>990</v>
          </cell>
          <cell r="AF581">
            <v>0</v>
          </cell>
          <cell r="AG581">
            <v>0</v>
          </cell>
          <cell r="AH581">
            <v>0</v>
          </cell>
          <cell r="AI581">
            <v>0</v>
          </cell>
          <cell r="AJ581">
            <v>0</v>
          </cell>
          <cell r="AK581">
            <v>0</v>
          </cell>
          <cell r="AL581">
            <v>990</v>
          </cell>
          <cell r="AM581">
            <v>990</v>
          </cell>
          <cell r="AU581" t="str">
            <v>UBND xã Quảng Sơn</v>
          </cell>
        </row>
        <row r="582">
          <cell r="B582" t="str">
            <v>Cầu BTCT và đường hai đầu cầu từ xã Quảng Lộc đi trung tâm cụm các xã Vùng Nam</v>
          </cell>
          <cell r="C582">
            <v>0</v>
          </cell>
          <cell r="D582">
            <v>0</v>
          </cell>
          <cell r="E582">
            <v>0</v>
          </cell>
          <cell r="F582">
            <v>0</v>
          </cell>
          <cell r="G582" t="str">
            <v>Ba Đồn</v>
          </cell>
          <cell r="H582">
            <v>2020</v>
          </cell>
          <cell r="I582">
            <v>0</v>
          </cell>
          <cell r="J582">
            <v>2022</v>
          </cell>
          <cell r="K582">
            <v>0</v>
          </cell>
          <cell r="L582">
            <v>0</v>
          </cell>
          <cell r="M582" t="str">
            <v>1016/QĐ-UBND
ngày 21/3/2019</v>
          </cell>
          <cell r="N582">
            <v>13500</v>
          </cell>
          <cell r="O582">
            <v>0</v>
          </cell>
          <cell r="P582">
            <v>8100</v>
          </cell>
          <cell r="Q582">
            <v>0</v>
          </cell>
          <cell r="R582">
            <v>0</v>
          </cell>
          <cell r="S582">
            <v>0</v>
          </cell>
          <cell r="T582">
            <v>2430</v>
          </cell>
          <cell r="U582">
            <v>0</v>
          </cell>
          <cell r="V582">
            <v>0</v>
          </cell>
          <cell r="W582">
            <v>0</v>
          </cell>
          <cell r="X582">
            <v>0</v>
          </cell>
          <cell r="Y582">
            <v>0</v>
          </cell>
          <cell r="Z582">
            <v>0</v>
          </cell>
          <cell r="AA582">
            <v>0</v>
          </cell>
          <cell r="AB582">
            <v>0</v>
          </cell>
          <cell r="AC582">
            <v>0</v>
          </cell>
          <cell r="AD582">
            <v>2430</v>
          </cell>
          <cell r="AE582">
            <v>2430</v>
          </cell>
          <cell r="AF582">
            <v>0</v>
          </cell>
          <cell r="AG582">
            <v>0</v>
          </cell>
          <cell r="AH582">
            <v>0</v>
          </cell>
          <cell r="AI582">
            <v>0</v>
          </cell>
          <cell r="AJ582">
            <v>0</v>
          </cell>
          <cell r="AK582">
            <v>0</v>
          </cell>
          <cell r="AL582">
            <v>2430</v>
          </cell>
          <cell r="AM582">
            <v>2430</v>
          </cell>
          <cell r="AU582" t="str">
            <v>UBND thị xã Ba Đồn</v>
          </cell>
        </row>
        <row r="583">
          <cell r="B583" t="str">
            <v>Sửa chữa nâng cấp đường GTNT Bắc Minh Lệ xã Quảng Minh</v>
          </cell>
          <cell r="C583">
            <v>0</v>
          </cell>
          <cell r="D583">
            <v>0</v>
          </cell>
          <cell r="E583">
            <v>0</v>
          </cell>
          <cell r="F583">
            <v>0</v>
          </cell>
          <cell r="G583" t="str">
            <v>Ba Đồn</v>
          </cell>
          <cell r="H583">
            <v>2020</v>
          </cell>
          <cell r="I583">
            <v>0</v>
          </cell>
          <cell r="J583">
            <v>2022</v>
          </cell>
          <cell r="K583">
            <v>0</v>
          </cell>
          <cell r="L583">
            <v>0</v>
          </cell>
          <cell r="M583" t="str">
            <v>3891/QĐ-UBND ngày 15/10/2019</v>
          </cell>
          <cell r="N583">
            <v>5000</v>
          </cell>
          <cell r="O583">
            <v>0</v>
          </cell>
          <cell r="P583">
            <v>3000</v>
          </cell>
          <cell r="Q583">
            <v>0</v>
          </cell>
          <cell r="R583">
            <v>0</v>
          </cell>
          <cell r="S583">
            <v>0</v>
          </cell>
          <cell r="T583">
            <v>900</v>
          </cell>
          <cell r="U583">
            <v>0</v>
          </cell>
          <cell r="V583">
            <v>0</v>
          </cell>
          <cell r="W583">
            <v>0</v>
          </cell>
          <cell r="X583">
            <v>0</v>
          </cell>
          <cell r="Y583">
            <v>0</v>
          </cell>
          <cell r="Z583">
            <v>0</v>
          </cell>
          <cell r="AA583">
            <v>0</v>
          </cell>
          <cell r="AB583">
            <v>0</v>
          </cell>
          <cell r="AC583">
            <v>0</v>
          </cell>
          <cell r="AD583">
            <v>900</v>
          </cell>
          <cell r="AE583">
            <v>900</v>
          </cell>
          <cell r="AF583">
            <v>0</v>
          </cell>
          <cell r="AG583">
            <v>0</v>
          </cell>
          <cell r="AH583">
            <v>0</v>
          </cell>
          <cell r="AI583">
            <v>0</v>
          </cell>
          <cell r="AJ583">
            <v>0</v>
          </cell>
          <cell r="AK583">
            <v>0</v>
          </cell>
          <cell r="AL583">
            <v>900</v>
          </cell>
          <cell r="AM583">
            <v>900</v>
          </cell>
          <cell r="AU583" t="str">
            <v>UBND xã Quảng Minh</v>
          </cell>
        </row>
        <row r="584">
          <cell r="B584" t="str">
            <v>Kè chống xói lở thôn Vĩnh Phước, xã Quảng Lộc</v>
          </cell>
          <cell r="C584">
            <v>0</v>
          </cell>
          <cell r="D584">
            <v>0</v>
          </cell>
          <cell r="E584">
            <v>0</v>
          </cell>
          <cell r="F584">
            <v>0</v>
          </cell>
          <cell r="G584" t="str">
            <v>Ba Đồn</v>
          </cell>
          <cell r="H584">
            <v>2020</v>
          </cell>
          <cell r="I584">
            <v>0</v>
          </cell>
          <cell r="J584">
            <v>2022</v>
          </cell>
          <cell r="K584">
            <v>0</v>
          </cell>
          <cell r="L584">
            <v>0</v>
          </cell>
          <cell r="M584">
            <v>0</v>
          </cell>
          <cell r="N584">
            <v>5000</v>
          </cell>
          <cell r="O584">
            <v>0</v>
          </cell>
          <cell r="P584">
            <v>3000</v>
          </cell>
          <cell r="Q584">
            <v>0</v>
          </cell>
          <cell r="R584">
            <v>0</v>
          </cell>
          <cell r="S584">
            <v>0</v>
          </cell>
          <cell r="T584">
            <v>900</v>
          </cell>
          <cell r="U584">
            <v>0</v>
          </cell>
          <cell r="V584">
            <v>0</v>
          </cell>
          <cell r="W584">
            <v>0</v>
          </cell>
          <cell r="X584">
            <v>0</v>
          </cell>
          <cell r="Y584">
            <v>0</v>
          </cell>
          <cell r="Z584">
            <v>0</v>
          </cell>
          <cell r="AA584">
            <v>0</v>
          </cell>
          <cell r="AB584">
            <v>0</v>
          </cell>
          <cell r="AC584">
            <v>0</v>
          </cell>
          <cell r="AD584">
            <v>900</v>
          </cell>
          <cell r="AE584">
            <v>900</v>
          </cell>
          <cell r="AF584">
            <v>0</v>
          </cell>
          <cell r="AG584">
            <v>0</v>
          </cell>
          <cell r="AH584">
            <v>0</v>
          </cell>
          <cell r="AI584">
            <v>0</v>
          </cell>
          <cell r="AJ584">
            <v>0</v>
          </cell>
          <cell r="AK584">
            <v>0</v>
          </cell>
          <cell r="AL584">
            <v>900</v>
          </cell>
          <cell r="AM584">
            <v>900</v>
          </cell>
          <cell r="AU584" t="str">
            <v>UBND xã Quảng Lộc</v>
          </cell>
        </row>
        <row r="585">
          <cell r="B585" t="str">
            <v>Tuyến đường chống ngập lụt và CHCN xã Quảng Hải</v>
          </cell>
          <cell r="C585">
            <v>0</v>
          </cell>
          <cell r="D585">
            <v>0</v>
          </cell>
          <cell r="E585">
            <v>0</v>
          </cell>
          <cell r="F585">
            <v>0</v>
          </cell>
          <cell r="G585" t="str">
            <v>Ba Đồn</v>
          </cell>
          <cell r="H585">
            <v>2020</v>
          </cell>
          <cell r="I585">
            <v>0</v>
          </cell>
          <cell r="J585">
            <v>2022</v>
          </cell>
          <cell r="K585">
            <v>0</v>
          </cell>
          <cell r="L585">
            <v>0</v>
          </cell>
          <cell r="M585" t="str">
            <v>4232/QĐ-UBND ngày 30/10/2019</v>
          </cell>
          <cell r="N585">
            <v>10000</v>
          </cell>
          <cell r="O585">
            <v>0</v>
          </cell>
          <cell r="P585">
            <v>6000</v>
          </cell>
          <cell r="Q585">
            <v>0</v>
          </cell>
          <cell r="R585">
            <v>0</v>
          </cell>
          <cell r="S585">
            <v>0</v>
          </cell>
          <cell r="T585">
            <v>1800</v>
          </cell>
          <cell r="U585">
            <v>0</v>
          </cell>
          <cell r="V585">
            <v>0</v>
          </cell>
          <cell r="W585">
            <v>0</v>
          </cell>
          <cell r="X585">
            <v>0</v>
          </cell>
          <cell r="Y585">
            <v>0</v>
          </cell>
          <cell r="Z585">
            <v>0</v>
          </cell>
          <cell r="AA585">
            <v>0</v>
          </cell>
          <cell r="AB585">
            <v>0</v>
          </cell>
          <cell r="AC585">
            <v>0</v>
          </cell>
          <cell r="AD585">
            <v>1800</v>
          </cell>
          <cell r="AE585">
            <v>1800</v>
          </cell>
          <cell r="AF585">
            <v>0</v>
          </cell>
          <cell r="AG585">
            <v>0</v>
          </cell>
          <cell r="AH585">
            <v>0</v>
          </cell>
          <cell r="AI585">
            <v>0</v>
          </cell>
          <cell r="AJ585">
            <v>0</v>
          </cell>
          <cell r="AK585">
            <v>0</v>
          </cell>
          <cell r="AL585">
            <v>1800</v>
          </cell>
          <cell r="AM585">
            <v>1800</v>
          </cell>
          <cell r="AU585" t="str">
            <v>UBND xã Quảng Hải</v>
          </cell>
        </row>
        <row r="586">
          <cell r="B586" t="str">
            <v>Nhà văn hóa cộng đồng xã Tân Trạch</v>
          </cell>
          <cell r="C586">
            <v>0</v>
          </cell>
          <cell r="D586">
            <v>0</v>
          </cell>
          <cell r="E586">
            <v>0</v>
          </cell>
          <cell r="F586">
            <v>0</v>
          </cell>
          <cell r="G586" t="str">
            <v>Bố Trạch</v>
          </cell>
          <cell r="H586">
            <v>2020</v>
          </cell>
          <cell r="I586">
            <v>0</v>
          </cell>
          <cell r="J586">
            <v>2022</v>
          </cell>
          <cell r="K586">
            <v>0</v>
          </cell>
          <cell r="L586">
            <v>0</v>
          </cell>
          <cell r="M586">
            <v>0</v>
          </cell>
          <cell r="N586">
            <v>3500</v>
          </cell>
          <cell r="O586">
            <v>0</v>
          </cell>
          <cell r="P586">
            <v>2100</v>
          </cell>
          <cell r="Q586">
            <v>0</v>
          </cell>
          <cell r="R586">
            <v>0</v>
          </cell>
          <cell r="S586">
            <v>0</v>
          </cell>
          <cell r="T586">
            <v>630</v>
          </cell>
          <cell r="U586">
            <v>0</v>
          </cell>
          <cell r="V586">
            <v>0</v>
          </cell>
          <cell r="W586">
            <v>0</v>
          </cell>
          <cell r="X586">
            <v>0</v>
          </cell>
          <cell r="Y586">
            <v>0</v>
          </cell>
          <cell r="Z586">
            <v>0</v>
          </cell>
          <cell r="AA586">
            <v>0</v>
          </cell>
          <cell r="AB586">
            <v>0</v>
          </cell>
          <cell r="AC586">
            <v>0</v>
          </cell>
          <cell r="AD586">
            <v>630</v>
          </cell>
          <cell r="AE586">
            <v>630</v>
          </cell>
          <cell r="AF586">
            <v>0</v>
          </cell>
          <cell r="AG586">
            <v>0</v>
          </cell>
          <cell r="AH586">
            <v>0</v>
          </cell>
          <cell r="AI586">
            <v>0</v>
          </cell>
          <cell r="AJ586">
            <v>0</v>
          </cell>
          <cell r="AK586">
            <v>0</v>
          </cell>
          <cell r="AL586">
            <v>630</v>
          </cell>
          <cell r="AM586">
            <v>630</v>
          </cell>
          <cell r="AU586" t="str">
            <v>UBND xã Tân Trạch</v>
          </cell>
        </row>
        <row r="587">
          <cell r="B587" t="str">
            <v>Tuyến đường vào bản Rào Con, xã Sơn Trạch</v>
          </cell>
          <cell r="C587">
            <v>0</v>
          </cell>
          <cell r="D587">
            <v>0</v>
          </cell>
          <cell r="E587">
            <v>0</v>
          </cell>
          <cell r="F587">
            <v>0</v>
          </cell>
          <cell r="G587" t="str">
            <v>Bố Trạch</v>
          </cell>
          <cell r="H587">
            <v>2020</v>
          </cell>
          <cell r="I587">
            <v>0</v>
          </cell>
          <cell r="J587">
            <v>2022</v>
          </cell>
          <cell r="K587">
            <v>0</v>
          </cell>
          <cell r="L587">
            <v>0</v>
          </cell>
          <cell r="M587">
            <v>0</v>
          </cell>
          <cell r="N587">
            <v>10000</v>
          </cell>
          <cell r="O587">
            <v>0</v>
          </cell>
          <cell r="P587">
            <v>6000</v>
          </cell>
          <cell r="Q587">
            <v>0</v>
          </cell>
          <cell r="R587">
            <v>0</v>
          </cell>
          <cell r="S587">
            <v>0</v>
          </cell>
          <cell r="T587">
            <v>1800</v>
          </cell>
          <cell r="U587">
            <v>0</v>
          </cell>
          <cell r="V587">
            <v>0</v>
          </cell>
          <cell r="W587">
            <v>0</v>
          </cell>
          <cell r="X587">
            <v>0</v>
          </cell>
          <cell r="Y587">
            <v>0</v>
          </cell>
          <cell r="Z587">
            <v>0</v>
          </cell>
          <cell r="AA587">
            <v>0</v>
          </cell>
          <cell r="AB587">
            <v>0</v>
          </cell>
          <cell r="AC587">
            <v>0</v>
          </cell>
          <cell r="AD587">
            <v>1800</v>
          </cell>
          <cell r="AE587">
            <v>1800</v>
          </cell>
          <cell r="AF587">
            <v>0</v>
          </cell>
          <cell r="AG587">
            <v>0</v>
          </cell>
          <cell r="AH587">
            <v>0</v>
          </cell>
          <cell r="AI587">
            <v>0</v>
          </cell>
          <cell r="AJ587">
            <v>0</v>
          </cell>
          <cell r="AK587">
            <v>0</v>
          </cell>
          <cell r="AL587">
            <v>1800</v>
          </cell>
          <cell r="AM587">
            <v>1800</v>
          </cell>
          <cell r="AU587" t="str">
            <v>UBND huyện
Bố Trạch</v>
          </cell>
        </row>
        <row r="588">
          <cell r="B588" t="str">
            <v>Đường giao thông liên thôn tuyến thôn Trằm Mé đi thôn Na, xã Sơn Trạch</v>
          </cell>
          <cell r="C588">
            <v>0</v>
          </cell>
          <cell r="D588">
            <v>0</v>
          </cell>
          <cell r="E588">
            <v>0</v>
          </cell>
          <cell r="F588">
            <v>0</v>
          </cell>
          <cell r="G588" t="str">
            <v>Bố Trạch</v>
          </cell>
          <cell r="H588">
            <v>2020</v>
          </cell>
          <cell r="I588">
            <v>0</v>
          </cell>
          <cell r="J588">
            <v>2022</v>
          </cell>
          <cell r="K588">
            <v>0</v>
          </cell>
          <cell r="L588">
            <v>0</v>
          </cell>
          <cell r="M588" t="str">
            <v>4176/QĐ-UBND ngày 30/10/2019</v>
          </cell>
          <cell r="N588">
            <v>10000</v>
          </cell>
          <cell r="O588">
            <v>0</v>
          </cell>
          <cell r="P588">
            <v>6000</v>
          </cell>
          <cell r="Q588">
            <v>0</v>
          </cell>
          <cell r="R588">
            <v>0</v>
          </cell>
          <cell r="S588">
            <v>0</v>
          </cell>
          <cell r="T588">
            <v>1800</v>
          </cell>
          <cell r="U588">
            <v>0</v>
          </cell>
          <cell r="V588">
            <v>0</v>
          </cell>
          <cell r="W588">
            <v>0</v>
          </cell>
          <cell r="X588">
            <v>0</v>
          </cell>
          <cell r="Y588">
            <v>0</v>
          </cell>
          <cell r="Z588">
            <v>0</v>
          </cell>
          <cell r="AA588">
            <v>0</v>
          </cell>
          <cell r="AB588">
            <v>0</v>
          </cell>
          <cell r="AC588">
            <v>0</v>
          </cell>
          <cell r="AD588">
            <v>1800</v>
          </cell>
          <cell r="AE588">
            <v>1800</v>
          </cell>
          <cell r="AF588">
            <v>0</v>
          </cell>
          <cell r="AG588">
            <v>0</v>
          </cell>
          <cell r="AH588">
            <v>0</v>
          </cell>
          <cell r="AI588">
            <v>0</v>
          </cell>
          <cell r="AJ588">
            <v>0</v>
          </cell>
          <cell r="AK588">
            <v>0</v>
          </cell>
          <cell r="AL588">
            <v>1800</v>
          </cell>
          <cell r="AM588">
            <v>1800</v>
          </cell>
          <cell r="AU588" t="str">
            <v>UBND huyện Bố Trạch</v>
          </cell>
        </row>
        <row r="589">
          <cell r="B589" t="str">
            <v>Cải tạo, nâng cấp hệ thống điện chiếu sáng bằng đèn LED dọc theo đường QL1A đoạn từ cổng chào phía Bắc thành phố đến Cầu Nhật Lệ 2 và nâng cấp, chỉnh trang hệ thống chiếu sáng, đèn trang trí trên cầu Nhật Lệ 1</v>
          </cell>
          <cell r="C589">
            <v>0</v>
          </cell>
          <cell r="D589">
            <v>0</v>
          </cell>
          <cell r="E589">
            <v>0</v>
          </cell>
          <cell r="F589">
            <v>0</v>
          </cell>
          <cell r="G589" t="str">
            <v>Đồng Hới</v>
          </cell>
          <cell r="H589">
            <v>2020</v>
          </cell>
          <cell r="I589">
            <v>0</v>
          </cell>
          <cell r="J589">
            <v>2022</v>
          </cell>
          <cell r="K589">
            <v>0</v>
          </cell>
          <cell r="L589">
            <v>0</v>
          </cell>
          <cell r="M589">
            <v>0</v>
          </cell>
          <cell r="N589">
            <v>20000</v>
          </cell>
          <cell r="O589">
            <v>0</v>
          </cell>
          <cell r="P589">
            <v>12000</v>
          </cell>
          <cell r="Q589">
            <v>0</v>
          </cell>
          <cell r="R589">
            <v>0</v>
          </cell>
          <cell r="S589">
            <v>0</v>
          </cell>
          <cell r="T589">
            <v>3600</v>
          </cell>
          <cell r="U589">
            <v>0</v>
          </cell>
          <cell r="V589">
            <v>0</v>
          </cell>
          <cell r="W589">
            <v>0</v>
          </cell>
          <cell r="X589">
            <v>0</v>
          </cell>
          <cell r="Y589">
            <v>0</v>
          </cell>
          <cell r="Z589">
            <v>0</v>
          </cell>
          <cell r="AA589">
            <v>0</v>
          </cell>
          <cell r="AB589">
            <v>0</v>
          </cell>
          <cell r="AC589">
            <v>0</v>
          </cell>
          <cell r="AD589">
            <v>3600</v>
          </cell>
          <cell r="AE589">
            <v>3600</v>
          </cell>
          <cell r="AF589">
            <v>0</v>
          </cell>
          <cell r="AG589">
            <v>0</v>
          </cell>
          <cell r="AH589">
            <v>0</v>
          </cell>
          <cell r="AI589">
            <v>0</v>
          </cell>
          <cell r="AJ589">
            <v>0</v>
          </cell>
          <cell r="AK589">
            <v>0</v>
          </cell>
          <cell r="AL589">
            <v>3600</v>
          </cell>
          <cell r="AM589">
            <v>3600</v>
          </cell>
          <cell r="AU589" t="str">
            <v>UBND Tp Đồng Hới</v>
          </cell>
        </row>
        <row r="590">
          <cell r="B590" t="str">
            <v>Đường kết hợp kè chống ngập lụt tại địa bàn xã Hồng Thủy, huyện Lệ Thủy (giai đoạn 2)</v>
          </cell>
          <cell r="C590">
            <v>0</v>
          </cell>
          <cell r="D590">
            <v>0</v>
          </cell>
          <cell r="E590">
            <v>0</v>
          </cell>
          <cell r="F590">
            <v>0</v>
          </cell>
          <cell r="G590" t="str">
            <v>Lệ Thủy</v>
          </cell>
          <cell r="H590">
            <v>2020</v>
          </cell>
          <cell r="I590">
            <v>0</v>
          </cell>
          <cell r="J590">
            <v>2022</v>
          </cell>
          <cell r="K590">
            <v>0</v>
          </cell>
          <cell r="L590">
            <v>0</v>
          </cell>
          <cell r="M590" t="str">
            <v>3800/QĐ-UBND ngày 07/10/2019</v>
          </cell>
          <cell r="N590">
            <v>6000</v>
          </cell>
          <cell r="O590">
            <v>0</v>
          </cell>
          <cell r="P590">
            <v>3600</v>
          </cell>
          <cell r="Q590">
            <v>0</v>
          </cell>
          <cell r="R590">
            <v>0</v>
          </cell>
          <cell r="S590">
            <v>0</v>
          </cell>
          <cell r="T590">
            <v>1080</v>
          </cell>
          <cell r="U590">
            <v>0</v>
          </cell>
          <cell r="V590">
            <v>0</v>
          </cell>
          <cell r="W590">
            <v>0</v>
          </cell>
          <cell r="X590">
            <v>0</v>
          </cell>
          <cell r="Y590">
            <v>0</v>
          </cell>
          <cell r="Z590">
            <v>0</v>
          </cell>
          <cell r="AA590">
            <v>0</v>
          </cell>
          <cell r="AB590">
            <v>0</v>
          </cell>
          <cell r="AC590">
            <v>0</v>
          </cell>
          <cell r="AD590">
            <v>1080</v>
          </cell>
          <cell r="AE590">
            <v>1080</v>
          </cell>
          <cell r="AF590">
            <v>0</v>
          </cell>
          <cell r="AG590">
            <v>0</v>
          </cell>
          <cell r="AH590">
            <v>0</v>
          </cell>
          <cell r="AI590">
            <v>0</v>
          </cell>
          <cell r="AJ590">
            <v>0</v>
          </cell>
          <cell r="AK590">
            <v>0</v>
          </cell>
          <cell r="AL590">
            <v>1080</v>
          </cell>
          <cell r="AM590">
            <v>1080</v>
          </cell>
          <cell r="AU590" t="str">
            <v>UBND xã Hồng Thủy</v>
          </cell>
        </row>
        <row r="591">
          <cell r="B591" t="str">
            <v>Ngầm tràn thôn 3 Thanh Long xã Quy Hóa</v>
          </cell>
          <cell r="C591">
            <v>0</v>
          </cell>
          <cell r="D591">
            <v>0</v>
          </cell>
          <cell r="E591">
            <v>0</v>
          </cell>
          <cell r="F591">
            <v>0</v>
          </cell>
          <cell r="G591" t="str">
            <v>Minh Hóa</v>
          </cell>
          <cell r="H591">
            <v>2020</v>
          </cell>
          <cell r="I591">
            <v>0</v>
          </cell>
          <cell r="J591">
            <v>2022</v>
          </cell>
          <cell r="K591">
            <v>0</v>
          </cell>
          <cell r="L591">
            <v>0</v>
          </cell>
          <cell r="M591" t="str">
            <v>4066/QĐ-UBND ngày 28/10/2019</v>
          </cell>
          <cell r="N591">
            <v>3212</v>
          </cell>
          <cell r="O591">
            <v>0</v>
          </cell>
          <cell r="P591">
            <v>1927</v>
          </cell>
          <cell r="Q591">
            <v>0</v>
          </cell>
          <cell r="R591">
            <v>0</v>
          </cell>
          <cell r="S591">
            <v>0</v>
          </cell>
          <cell r="T591">
            <v>578.1</v>
          </cell>
          <cell r="U591">
            <v>0</v>
          </cell>
          <cell r="V591">
            <v>0</v>
          </cell>
          <cell r="W591">
            <v>0</v>
          </cell>
          <cell r="X591">
            <v>0</v>
          </cell>
          <cell r="Y591">
            <v>0</v>
          </cell>
          <cell r="Z591">
            <v>0</v>
          </cell>
          <cell r="AA591">
            <v>0</v>
          </cell>
          <cell r="AB591">
            <v>0</v>
          </cell>
          <cell r="AC591">
            <v>0</v>
          </cell>
          <cell r="AD591">
            <v>578.1</v>
          </cell>
          <cell r="AE591">
            <v>578.1</v>
          </cell>
          <cell r="AF591">
            <v>0</v>
          </cell>
          <cell r="AG591">
            <v>0</v>
          </cell>
          <cell r="AH591">
            <v>0</v>
          </cell>
          <cell r="AI591">
            <v>0</v>
          </cell>
          <cell r="AJ591">
            <v>0</v>
          </cell>
          <cell r="AK591">
            <v>0</v>
          </cell>
          <cell r="AL591">
            <v>578.1</v>
          </cell>
          <cell r="AM591">
            <v>578.1</v>
          </cell>
          <cell r="AU591" t="str">
            <v>UBND thị trấn Quy Đạt (trước đây là UBND xã Quy Hóa)</v>
          </cell>
        </row>
        <row r="592">
          <cell r="B592" t="str">
            <v>Đường tránh lũ kết hợp di dân sau hồ Rào Đá xã Trường Xuân</v>
          </cell>
          <cell r="C592">
            <v>0</v>
          </cell>
          <cell r="D592">
            <v>0</v>
          </cell>
          <cell r="E592">
            <v>0</v>
          </cell>
          <cell r="F592">
            <v>0</v>
          </cell>
          <cell r="G592" t="str">
            <v>Quảng Ninh</v>
          </cell>
          <cell r="H592">
            <v>2020</v>
          </cell>
          <cell r="I592">
            <v>0</v>
          </cell>
          <cell r="J592">
            <v>2022</v>
          </cell>
          <cell r="K592">
            <v>0</v>
          </cell>
          <cell r="L592">
            <v>0</v>
          </cell>
          <cell r="M592" t="str">
            <v>3620/QĐ-UBND ngày 25/9/2019</v>
          </cell>
          <cell r="N592">
            <v>6000</v>
          </cell>
          <cell r="O592">
            <v>0</v>
          </cell>
          <cell r="P592">
            <v>3600</v>
          </cell>
          <cell r="Q592">
            <v>0</v>
          </cell>
          <cell r="R592">
            <v>0</v>
          </cell>
          <cell r="S592">
            <v>0</v>
          </cell>
          <cell r="T592">
            <v>1080</v>
          </cell>
          <cell r="U592">
            <v>0</v>
          </cell>
          <cell r="V592">
            <v>0</v>
          </cell>
          <cell r="W592">
            <v>0</v>
          </cell>
          <cell r="X592">
            <v>0</v>
          </cell>
          <cell r="Y592">
            <v>0</v>
          </cell>
          <cell r="Z592">
            <v>0</v>
          </cell>
          <cell r="AA592">
            <v>0</v>
          </cell>
          <cell r="AB592">
            <v>0</v>
          </cell>
          <cell r="AC592">
            <v>0</v>
          </cell>
          <cell r="AD592">
            <v>1080</v>
          </cell>
          <cell r="AE592">
            <v>1080</v>
          </cell>
          <cell r="AF592">
            <v>0</v>
          </cell>
          <cell r="AG592">
            <v>0</v>
          </cell>
          <cell r="AH592">
            <v>0</v>
          </cell>
          <cell r="AI592">
            <v>0</v>
          </cell>
          <cell r="AJ592">
            <v>0</v>
          </cell>
          <cell r="AK592">
            <v>0</v>
          </cell>
          <cell r="AL592">
            <v>1080</v>
          </cell>
          <cell r="AM592">
            <v>1080</v>
          </cell>
          <cell r="AU592" t="str">
            <v>UBND xã Trường Xuân</v>
          </cell>
        </row>
        <row r="593">
          <cell r="B593" t="str">
            <v>Kênh tưới nước Hồ Vân Tiền</v>
          </cell>
          <cell r="C593">
            <v>0</v>
          </cell>
          <cell r="D593">
            <v>0</v>
          </cell>
          <cell r="E593">
            <v>0</v>
          </cell>
          <cell r="F593">
            <v>0</v>
          </cell>
          <cell r="G593" t="str">
            <v>Quảng Trạch</v>
          </cell>
          <cell r="H593">
            <v>2020</v>
          </cell>
          <cell r="I593">
            <v>0</v>
          </cell>
          <cell r="J593">
            <v>2022</v>
          </cell>
          <cell r="K593">
            <v>0</v>
          </cell>
          <cell r="L593">
            <v>0</v>
          </cell>
          <cell r="M593" t="str">
            <v>4102/QĐ-UBND ngày 29/10/2019</v>
          </cell>
          <cell r="N593">
            <v>8600</v>
          </cell>
          <cell r="O593">
            <v>0</v>
          </cell>
          <cell r="P593">
            <v>5000</v>
          </cell>
          <cell r="Q593">
            <v>0</v>
          </cell>
          <cell r="R593">
            <v>0</v>
          </cell>
          <cell r="S593">
            <v>0</v>
          </cell>
          <cell r="T593">
            <v>1500</v>
          </cell>
          <cell r="U593">
            <v>0</v>
          </cell>
          <cell r="V593">
            <v>0</v>
          </cell>
          <cell r="W593">
            <v>0</v>
          </cell>
          <cell r="X593">
            <v>0</v>
          </cell>
          <cell r="Y593">
            <v>0</v>
          </cell>
          <cell r="Z593">
            <v>0</v>
          </cell>
          <cell r="AA593">
            <v>0</v>
          </cell>
          <cell r="AB593">
            <v>0</v>
          </cell>
          <cell r="AC593">
            <v>0</v>
          </cell>
          <cell r="AD593">
            <v>1500</v>
          </cell>
          <cell r="AE593">
            <v>1500</v>
          </cell>
          <cell r="AF593">
            <v>0</v>
          </cell>
          <cell r="AG593">
            <v>0</v>
          </cell>
          <cell r="AH593">
            <v>0</v>
          </cell>
          <cell r="AI593">
            <v>0</v>
          </cell>
          <cell r="AJ593">
            <v>0</v>
          </cell>
          <cell r="AK593">
            <v>0</v>
          </cell>
          <cell r="AL593">
            <v>1500</v>
          </cell>
          <cell r="AM593">
            <v>1500</v>
          </cell>
          <cell r="AU593" t="str">
            <v>UBND xã Quảng Lưu</v>
          </cell>
        </row>
        <row r="594">
          <cell r="B594" t="str">
            <v>Đường nội thôn Lý Nguyên xã Quảng Châu, huyện Quảng Trạch</v>
          </cell>
          <cell r="C594">
            <v>0</v>
          </cell>
          <cell r="D594">
            <v>0</v>
          </cell>
          <cell r="E594">
            <v>0</v>
          </cell>
          <cell r="F594">
            <v>0</v>
          </cell>
          <cell r="G594" t="str">
            <v>Quảng Trạch</v>
          </cell>
          <cell r="H594">
            <v>2020</v>
          </cell>
          <cell r="I594">
            <v>0</v>
          </cell>
          <cell r="J594">
            <v>2022</v>
          </cell>
          <cell r="K594">
            <v>0</v>
          </cell>
          <cell r="L594">
            <v>0</v>
          </cell>
          <cell r="M594">
            <v>0</v>
          </cell>
          <cell r="N594">
            <v>1500</v>
          </cell>
          <cell r="O594">
            <v>0</v>
          </cell>
          <cell r="P594">
            <v>900</v>
          </cell>
          <cell r="Q594">
            <v>0</v>
          </cell>
          <cell r="R594">
            <v>0</v>
          </cell>
          <cell r="S594">
            <v>0</v>
          </cell>
          <cell r="T594">
            <v>270</v>
          </cell>
          <cell r="U594">
            <v>0</v>
          </cell>
          <cell r="V594">
            <v>0</v>
          </cell>
          <cell r="W594">
            <v>0</v>
          </cell>
          <cell r="X594">
            <v>0</v>
          </cell>
          <cell r="Y594">
            <v>0</v>
          </cell>
          <cell r="Z594">
            <v>0</v>
          </cell>
          <cell r="AA594">
            <v>0</v>
          </cell>
          <cell r="AB594">
            <v>0</v>
          </cell>
          <cell r="AC594">
            <v>0</v>
          </cell>
          <cell r="AD594">
            <v>270</v>
          </cell>
          <cell r="AE594">
            <v>270</v>
          </cell>
          <cell r="AF594">
            <v>0</v>
          </cell>
          <cell r="AG594">
            <v>0</v>
          </cell>
          <cell r="AH594">
            <v>0</v>
          </cell>
          <cell r="AI594">
            <v>0</v>
          </cell>
          <cell r="AJ594">
            <v>0</v>
          </cell>
          <cell r="AK594">
            <v>0</v>
          </cell>
          <cell r="AL594">
            <v>270</v>
          </cell>
          <cell r="AM594">
            <v>270</v>
          </cell>
          <cell r="AU594" t="str">
            <v>UBND xã Quảng Châu</v>
          </cell>
        </row>
        <row r="595">
          <cell r="B595" t="str">
            <v>Cứng hóa đường giao thông liên thôn theo QH nông thôn mới xã Quảng Kim</v>
          </cell>
          <cell r="C595">
            <v>0</v>
          </cell>
          <cell r="D595">
            <v>0</v>
          </cell>
          <cell r="E595">
            <v>0</v>
          </cell>
          <cell r="F595">
            <v>0</v>
          </cell>
          <cell r="G595" t="str">
            <v>Quảng Trạch</v>
          </cell>
          <cell r="H595">
            <v>2020</v>
          </cell>
          <cell r="I595">
            <v>0</v>
          </cell>
          <cell r="J595">
            <v>2022</v>
          </cell>
          <cell r="K595">
            <v>0</v>
          </cell>
          <cell r="L595">
            <v>0</v>
          </cell>
          <cell r="M595">
            <v>0</v>
          </cell>
          <cell r="N595">
            <v>8377</v>
          </cell>
          <cell r="O595">
            <v>0</v>
          </cell>
          <cell r="P595">
            <v>5026.2</v>
          </cell>
          <cell r="Q595">
            <v>0</v>
          </cell>
          <cell r="R595">
            <v>0</v>
          </cell>
          <cell r="S595">
            <v>0</v>
          </cell>
          <cell r="T595">
            <v>1507.86</v>
          </cell>
          <cell r="U595">
            <v>0</v>
          </cell>
          <cell r="V595">
            <v>0</v>
          </cell>
          <cell r="W595">
            <v>0</v>
          </cell>
          <cell r="X595">
            <v>0</v>
          </cell>
          <cell r="Y595">
            <v>0</v>
          </cell>
          <cell r="Z595">
            <v>0</v>
          </cell>
          <cell r="AA595">
            <v>0</v>
          </cell>
          <cell r="AB595">
            <v>0</v>
          </cell>
          <cell r="AC595">
            <v>0</v>
          </cell>
          <cell r="AD595">
            <v>1507.86</v>
          </cell>
          <cell r="AE595">
            <v>1507.86</v>
          </cell>
          <cell r="AF595">
            <v>0</v>
          </cell>
          <cell r="AG595">
            <v>0</v>
          </cell>
          <cell r="AH595">
            <v>0</v>
          </cell>
          <cell r="AI595">
            <v>0</v>
          </cell>
          <cell r="AJ595">
            <v>0</v>
          </cell>
          <cell r="AK595">
            <v>0</v>
          </cell>
          <cell r="AL595">
            <v>1507.86</v>
          </cell>
          <cell r="AM595">
            <v>1507.86</v>
          </cell>
          <cell r="AU595" t="str">
            <v>UBND xã Quảng Kim</v>
          </cell>
        </row>
        <row r="596">
          <cell r="B596" t="str">
            <v>XD tuyến đường Tùng - Châu - Hợp đoạn từ thôn Lý Nguyên xã Quảng Châu đến xã Quảng Hợp</v>
          </cell>
          <cell r="C596">
            <v>0</v>
          </cell>
          <cell r="D596">
            <v>0</v>
          </cell>
          <cell r="E596">
            <v>0</v>
          </cell>
          <cell r="F596">
            <v>0</v>
          </cell>
          <cell r="G596" t="str">
            <v>Quảng Trạch</v>
          </cell>
          <cell r="H596">
            <v>2020</v>
          </cell>
          <cell r="I596">
            <v>0</v>
          </cell>
          <cell r="J596">
            <v>2022</v>
          </cell>
          <cell r="K596">
            <v>0</v>
          </cell>
          <cell r="L596">
            <v>0</v>
          </cell>
          <cell r="M596" t="str">
            <v>3403/QĐ-UBND ngày 06/9/2019</v>
          </cell>
          <cell r="N596">
            <v>7500</v>
          </cell>
          <cell r="O596">
            <v>0</v>
          </cell>
          <cell r="P596">
            <v>4500</v>
          </cell>
          <cell r="Q596">
            <v>0</v>
          </cell>
          <cell r="R596">
            <v>0</v>
          </cell>
          <cell r="S596">
            <v>0</v>
          </cell>
          <cell r="T596">
            <v>1350</v>
          </cell>
          <cell r="U596">
            <v>0</v>
          </cell>
          <cell r="V596">
            <v>0</v>
          </cell>
          <cell r="W596">
            <v>0</v>
          </cell>
          <cell r="X596">
            <v>0</v>
          </cell>
          <cell r="Y596">
            <v>0</v>
          </cell>
          <cell r="Z596">
            <v>0</v>
          </cell>
          <cell r="AA596">
            <v>0</v>
          </cell>
          <cell r="AB596">
            <v>0</v>
          </cell>
          <cell r="AC596">
            <v>0</v>
          </cell>
          <cell r="AD596">
            <v>1350</v>
          </cell>
          <cell r="AE596">
            <v>1350</v>
          </cell>
          <cell r="AF596">
            <v>0</v>
          </cell>
          <cell r="AG596">
            <v>0</v>
          </cell>
          <cell r="AH596">
            <v>0</v>
          </cell>
          <cell r="AI596">
            <v>0</v>
          </cell>
          <cell r="AJ596">
            <v>0</v>
          </cell>
          <cell r="AK596">
            <v>0</v>
          </cell>
          <cell r="AL596">
            <v>1350</v>
          </cell>
          <cell r="AM596">
            <v>1350</v>
          </cell>
          <cell r="AU596" t="str">
            <v>UBND xã Quảng Châu</v>
          </cell>
        </row>
        <row r="597">
          <cell r="B597" t="str">
            <v>Cầu Máng Bưởi Rỏi xã Quảng Hợp</v>
          </cell>
          <cell r="C597">
            <v>0</v>
          </cell>
          <cell r="D597">
            <v>0</v>
          </cell>
          <cell r="E597">
            <v>0</v>
          </cell>
          <cell r="F597">
            <v>0</v>
          </cell>
          <cell r="G597" t="str">
            <v>Quảng Trạch</v>
          </cell>
          <cell r="H597">
            <v>2020</v>
          </cell>
          <cell r="I597">
            <v>0</v>
          </cell>
          <cell r="J597">
            <v>2022</v>
          </cell>
          <cell r="K597">
            <v>0</v>
          </cell>
          <cell r="L597">
            <v>0</v>
          </cell>
          <cell r="M597">
            <v>0</v>
          </cell>
          <cell r="N597">
            <v>3500</v>
          </cell>
          <cell r="O597">
            <v>0</v>
          </cell>
          <cell r="P597">
            <v>2100</v>
          </cell>
          <cell r="Q597">
            <v>0</v>
          </cell>
          <cell r="R597">
            <v>0</v>
          </cell>
          <cell r="S597">
            <v>0</v>
          </cell>
          <cell r="T597">
            <v>630</v>
          </cell>
          <cell r="U597">
            <v>0</v>
          </cell>
          <cell r="V597">
            <v>0</v>
          </cell>
          <cell r="W597">
            <v>0</v>
          </cell>
          <cell r="X597">
            <v>0</v>
          </cell>
          <cell r="Y597">
            <v>0</v>
          </cell>
          <cell r="Z597">
            <v>0</v>
          </cell>
          <cell r="AA597">
            <v>0</v>
          </cell>
          <cell r="AB597">
            <v>0</v>
          </cell>
          <cell r="AC597">
            <v>0</v>
          </cell>
          <cell r="AD597">
            <v>630</v>
          </cell>
          <cell r="AE597">
            <v>630</v>
          </cell>
          <cell r="AF597">
            <v>0</v>
          </cell>
          <cell r="AG597">
            <v>0</v>
          </cell>
          <cell r="AH597">
            <v>0</v>
          </cell>
          <cell r="AI597">
            <v>0</v>
          </cell>
          <cell r="AJ597">
            <v>0</v>
          </cell>
          <cell r="AK597">
            <v>0</v>
          </cell>
          <cell r="AL597">
            <v>630</v>
          </cell>
          <cell r="AM597">
            <v>630</v>
          </cell>
          <cell r="AU597" t="str">
            <v>UBND xã Quảng Hợp</v>
          </cell>
        </row>
        <row r="598">
          <cell r="B598" t="str">
            <v>Xây dựng tuyến đường chống ngập lụt Cầu Lim Động Hương, thôn Minh Cầm Ngoại xã Phong Hóa</v>
          </cell>
          <cell r="C598">
            <v>0</v>
          </cell>
          <cell r="D598">
            <v>0</v>
          </cell>
          <cell r="E598">
            <v>0</v>
          </cell>
          <cell r="F598">
            <v>0</v>
          </cell>
          <cell r="G598" t="str">
            <v>Tuyên Hóa</v>
          </cell>
          <cell r="H598">
            <v>2020</v>
          </cell>
          <cell r="I598">
            <v>0</v>
          </cell>
          <cell r="J598">
            <v>2022</v>
          </cell>
          <cell r="K598">
            <v>0</v>
          </cell>
          <cell r="L598">
            <v>0</v>
          </cell>
          <cell r="M598">
            <v>0</v>
          </cell>
          <cell r="N598">
            <v>2000</v>
          </cell>
          <cell r="O598">
            <v>0</v>
          </cell>
          <cell r="P598">
            <v>1200</v>
          </cell>
          <cell r="Q598">
            <v>0</v>
          </cell>
          <cell r="R598">
            <v>0</v>
          </cell>
          <cell r="S598">
            <v>0</v>
          </cell>
          <cell r="T598">
            <v>360</v>
          </cell>
          <cell r="U598">
            <v>0</v>
          </cell>
          <cell r="V598">
            <v>0</v>
          </cell>
          <cell r="W598">
            <v>0</v>
          </cell>
          <cell r="X598">
            <v>0</v>
          </cell>
          <cell r="Y598">
            <v>0</v>
          </cell>
          <cell r="Z598">
            <v>0</v>
          </cell>
          <cell r="AA598">
            <v>0</v>
          </cell>
          <cell r="AB598">
            <v>0</v>
          </cell>
          <cell r="AC598">
            <v>0</v>
          </cell>
          <cell r="AD598">
            <v>360</v>
          </cell>
          <cell r="AE598">
            <v>360</v>
          </cell>
          <cell r="AF598">
            <v>0</v>
          </cell>
          <cell r="AG598">
            <v>0</v>
          </cell>
          <cell r="AH598">
            <v>0</v>
          </cell>
          <cell r="AI598">
            <v>0</v>
          </cell>
          <cell r="AJ598">
            <v>0</v>
          </cell>
          <cell r="AK598">
            <v>0</v>
          </cell>
          <cell r="AL598">
            <v>360</v>
          </cell>
          <cell r="AM598">
            <v>360</v>
          </cell>
          <cell r="AU598" t="str">
            <v>UBND xã Phong Hóa</v>
          </cell>
        </row>
        <row r="599">
          <cell r="B599" t="str">
            <v>Bê tông hệ thống đường, cầu bản xã Châu Hóa, huyện Tuyên Hóa</v>
          </cell>
          <cell r="C599">
            <v>0</v>
          </cell>
          <cell r="D599">
            <v>0</v>
          </cell>
          <cell r="E599">
            <v>0</v>
          </cell>
          <cell r="F599">
            <v>0</v>
          </cell>
          <cell r="G599" t="str">
            <v>Tuyên Hóa</v>
          </cell>
          <cell r="H599">
            <v>2020</v>
          </cell>
          <cell r="I599">
            <v>0</v>
          </cell>
          <cell r="J599">
            <v>2022</v>
          </cell>
          <cell r="K599">
            <v>0</v>
          </cell>
          <cell r="L599">
            <v>0</v>
          </cell>
          <cell r="M599" t="str">
            <v>4228/QĐ-UBND ngày 30/10/2019</v>
          </cell>
          <cell r="N599">
            <v>5000</v>
          </cell>
          <cell r="O599">
            <v>0</v>
          </cell>
          <cell r="P599">
            <v>3000</v>
          </cell>
          <cell r="Q599">
            <v>0</v>
          </cell>
          <cell r="R599">
            <v>0</v>
          </cell>
          <cell r="S599">
            <v>0</v>
          </cell>
          <cell r="T599">
            <v>900</v>
          </cell>
          <cell r="U599">
            <v>0</v>
          </cell>
          <cell r="V599">
            <v>0</v>
          </cell>
          <cell r="W599">
            <v>0</v>
          </cell>
          <cell r="X599">
            <v>0</v>
          </cell>
          <cell r="Y599">
            <v>0</v>
          </cell>
          <cell r="Z599">
            <v>0</v>
          </cell>
          <cell r="AA599">
            <v>0</v>
          </cell>
          <cell r="AB599">
            <v>0</v>
          </cell>
          <cell r="AC599">
            <v>0</v>
          </cell>
          <cell r="AD599">
            <v>900</v>
          </cell>
          <cell r="AE599">
            <v>900</v>
          </cell>
          <cell r="AF599">
            <v>0</v>
          </cell>
          <cell r="AG599">
            <v>0</v>
          </cell>
          <cell r="AH599">
            <v>0</v>
          </cell>
          <cell r="AI599">
            <v>0</v>
          </cell>
          <cell r="AJ599">
            <v>0</v>
          </cell>
          <cell r="AK599">
            <v>0</v>
          </cell>
          <cell r="AL599">
            <v>900</v>
          </cell>
          <cell r="AM599">
            <v>900</v>
          </cell>
          <cell r="AU599" t="str">
            <v>UBND xã Châu Hóa</v>
          </cell>
        </row>
        <row r="600">
          <cell r="B600" t="str">
            <v>Xây dựng trạm bơm điện Cầu Nghiêng và hệ thống kênh mương xã Văn Hóa</v>
          </cell>
          <cell r="C600">
            <v>0</v>
          </cell>
          <cell r="D600">
            <v>0</v>
          </cell>
          <cell r="E600">
            <v>0</v>
          </cell>
          <cell r="F600">
            <v>0</v>
          </cell>
          <cell r="G600" t="str">
            <v>Tuyên Hóa</v>
          </cell>
          <cell r="H600">
            <v>2020</v>
          </cell>
          <cell r="I600">
            <v>0</v>
          </cell>
          <cell r="J600">
            <v>2022</v>
          </cell>
          <cell r="K600">
            <v>0</v>
          </cell>
          <cell r="L600">
            <v>0</v>
          </cell>
          <cell r="M600">
            <v>0</v>
          </cell>
          <cell r="N600">
            <v>8000</v>
          </cell>
          <cell r="O600">
            <v>0</v>
          </cell>
          <cell r="P600">
            <v>4800</v>
          </cell>
          <cell r="Q600">
            <v>0</v>
          </cell>
          <cell r="R600">
            <v>0</v>
          </cell>
          <cell r="S600">
            <v>0</v>
          </cell>
          <cell r="T600">
            <v>1440</v>
          </cell>
          <cell r="U600">
            <v>0</v>
          </cell>
          <cell r="V600">
            <v>0</v>
          </cell>
          <cell r="W600">
            <v>0</v>
          </cell>
          <cell r="X600">
            <v>0</v>
          </cell>
          <cell r="Y600">
            <v>0</v>
          </cell>
          <cell r="Z600">
            <v>0</v>
          </cell>
          <cell r="AA600">
            <v>0</v>
          </cell>
          <cell r="AB600">
            <v>0</v>
          </cell>
          <cell r="AC600">
            <v>0</v>
          </cell>
          <cell r="AD600">
            <v>1440</v>
          </cell>
          <cell r="AE600">
            <v>1440</v>
          </cell>
          <cell r="AF600">
            <v>0</v>
          </cell>
          <cell r="AG600">
            <v>0</v>
          </cell>
          <cell r="AH600">
            <v>0</v>
          </cell>
          <cell r="AI600">
            <v>0</v>
          </cell>
          <cell r="AJ600">
            <v>0</v>
          </cell>
          <cell r="AK600">
            <v>0</v>
          </cell>
          <cell r="AL600">
            <v>1440</v>
          </cell>
          <cell r="AM600">
            <v>1440</v>
          </cell>
          <cell r="AU600" t="str">
            <v>UBND xã Tiến Hóa</v>
          </cell>
        </row>
        <row r="601">
          <cell r="B601" t="str">
            <v>Đường giao thông từ thị trấn Đồng Lê đi xã Thuận Hóa, huyện Tuyên Hóa</v>
          </cell>
          <cell r="C601">
            <v>0</v>
          </cell>
          <cell r="D601">
            <v>0</v>
          </cell>
          <cell r="E601">
            <v>0</v>
          </cell>
          <cell r="F601">
            <v>0</v>
          </cell>
          <cell r="G601" t="str">
            <v>Tuyên Hóa</v>
          </cell>
          <cell r="H601">
            <v>2020</v>
          </cell>
          <cell r="I601">
            <v>0</v>
          </cell>
          <cell r="J601">
            <v>2022</v>
          </cell>
          <cell r="K601">
            <v>0</v>
          </cell>
          <cell r="L601">
            <v>0</v>
          </cell>
          <cell r="M601">
            <v>0</v>
          </cell>
          <cell r="N601">
            <v>10000</v>
          </cell>
          <cell r="O601">
            <v>0</v>
          </cell>
          <cell r="P601">
            <v>6000</v>
          </cell>
          <cell r="Q601">
            <v>0</v>
          </cell>
          <cell r="R601">
            <v>0</v>
          </cell>
          <cell r="S601">
            <v>0</v>
          </cell>
          <cell r="T601">
            <v>1800</v>
          </cell>
          <cell r="U601">
            <v>0</v>
          </cell>
          <cell r="V601">
            <v>0</v>
          </cell>
          <cell r="W601">
            <v>0</v>
          </cell>
          <cell r="X601">
            <v>0</v>
          </cell>
          <cell r="Y601">
            <v>0</v>
          </cell>
          <cell r="Z601">
            <v>0</v>
          </cell>
          <cell r="AA601">
            <v>0</v>
          </cell>
          <cell r="AB601">
            <v>0</v>
          </cell>
          <cell r="AC601">
            <v>0</v>
          </cell>
          <cell r="AD601">
            <v>1800</v>
          </cell>
          <cell r="AE601">
            <v>1800</v>
          </cell>
          <cell r="AF601">
            <v>0</v>
          </cell>
          <cell r="AG601">
            <v>0</v>
          </cell>
          <cell r="AH601">
            <v>0</v>
          </cell>
          <cell r="AI601">
            <v>0</v>
          </cell>
          <cell r="AJ601">
            <v>0</v>
          </cell>
          <cell r="AK601">
            <v>0</v>
          </cell>
          <cell r="AL601">
            <v>1800</v>
          </cell>
          <cell r="AM601">
            <v>1800</v>
          </cell>
          <cell r="AU601" t="str">
            <v>UBND xã Tiến Hóa</v>
          </cell>
        </row>
        <row r="602">
          <cell r="B602" t="str">
            <v xml:space="preserve"> Đường ngăn cản lửa và PCCC rừng phòng hộ ven biển Hải Ninh, Gia Ninh và Võ Ninh, huyện Quảng Ninh</v>
          </cell>
          <cell r="C602">
            <v>0</v>
          </cell>
          <cell r="D602">
            <v>0</v>
          </cell>
          <cell r="E602">
            <v>0</v>
          </cell>
          <cell r="F602">
            <v>0</v>
          </cell>
          <cell r="G602" t="str">
            <v>Quảng Ninh</v>
          </cell>
          <cell r="H602">
            <v>2020</v>
          </cell>
          <cell r="I602">
            <v>0</v>
          </cell>
          <cell r="J602">
            <v>2022</v>
          </cell>
          <cell r="K602">
            <v>0</v>
          </cell>
          <cell r="L602">
            <v>0</v>
          </cell>
          <cell r="M602" t="str">
            <v>3882/QĐ-UBND ngày 14/10/2019</v>
          </cell>
          <cell r="N602">
            <v>5500</v>
          </cell>
          <cell r="O602">
            <v>5500</v>
          </cell>
          <cell r="P602">
            <v>5500</v>
          </cell>
          <cell r="Q602">
            <v>0</v>
          </cell>
          <cell r="R602">
            <v>0</v>
          </cell>
          <cell r="S602">
            <v>0</v>
          </cell>
          <cell r="T602">
            <v>1650</v>
          </cell>
          <cell r="U602">
            <v>0</v>
          </cell>
          <cell r="V602">
            <v>0</v>
          </cell>
          <cell r="W602">
            <v>0</v>
          </cell>
          <cell r="X602">
            <v>0</v>
          </cell>
          <cell r="Y602">
            <v>0</v>
          </cell>
          <cell r="Z602">
            <v>0</v>
          </cell>
          <cell r="AA602">
            <v>0</v>
          </cell>
          <cell r="AB602">
            <v>0</v>
          </cell>
          <cell r="AC602">
            <v>0</v>
          </cell>
          <cell r="AD602">
            <v>1650</v>
          </cell>
          <cell r="AE602">
            <v>1650</v>
          </cell>
          <cell r="AF602">
            <v>0</v>
          </cell>
          <cell r="AG602">
            <v>0</v>
          </cell>
          <cell r="AH602">
            <v>0</v>
          </cell>
          <cell r="AI602">
            <v>0</v>
          </cell>
          <cell r="AJ602">
            <v>0</v>
          </cell>
          <cell r="AK602">
            <v>0</v>
          </cell>
          <cell r="AL602">
            <v>1650</v>
          </cell>
          <cell r="AM602">
            <v>1650</v>
          </cell>
          <cell r="AU602" t="str">
            <v>Chi cục Kiểm lâm tỉnh</v>
          </cell>
        </row>
        <row r="603">
          <cell r="B603" t="str">
            <v>DANH MỤC P.VX ĐỀ NGHỊ BỔ SUNG</v>
          </cell>
          <cell r="C603">
            <v>0</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U603">
            <v>0</v>
          </cell>
        </row>
        <row r="604">
          <cell r="B604" t="str">
            <v>Dự án không có trong KH ĐTC trung hạn (Bổ sung)</v>
          </cell>
          <cell r="C604">
            <v>0</v>
          </cell>
          <cell r="D604">
            <v>0</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U604">
            <v>0</v>
          </cell>
        </row>
        <row r="605">
          <cell r="B605" t="str">
            <v>Hạ tầng khuôn viên tổ chức hội chợ tỉnh Quảng Bình</v>
          </cell>
          <cell r="C605">
            <v>0</v>
          </cell>
          <cell r="D605">
            <v>0</v>
          </cell>
          <cell r="E605">
            <v>0</v>
          </cell>
          <cell r="F605">
            <v>0</v>
          </cell>
          <cell r="G605" t="str">
            <v>Đồng Hới</v>
          </cell>
          <cell r="H605">
            <v>2020</v>
          </cell>
          <cell r="I605">
            <v>0</v>
          </cell>
          <cell r="J605">
            <v>2022</v>
          </cell>
          <cell r="K605">
            <v>0</v>
          </cell>
          <cell r="L605">
            <v>0</v>
          </cell>
          <cell r="M605" t="str">
            <v>4101/QĐ-UBND ngày 29/10/2019</v>
          </cell>
          <cell r="N605">
            <v>26000</v>
          </cell>
          <cell r="O605">
            <v>0</v>
          </cell>
          <cell r="P605">
            <v>26000</v>
          </cell>
          <cell r="Q605">
            <v>0</v>
          </cell>
          <cell r="R605">
            <v>0</v>
          </cell>
          <cell r="S605">
            <v>0</v>
          </cell>
          <cell r="T605">
            <v>7800</v>
          </cell>
          <cell r="U605">
            <v>0</v>
          </cell>
          <cell r="V605">
            <v>0</v>
          </cell>
          <cell r="W605">
            <v>0</v>
          </cell>
          <cell r="X605">
            <v>0</v>
          </cell>
          <cell r="Y605">
            <v>0</v>
          </cell>
          <cell r="Z605">
            <v>0</v>
          </cell>
          <cell r="AA605">
            <v>0</v>
          </cell>
          <cell r="AB605">
            <v>0</v>
          </cell>
          <cell r="AC605">
            <v>0</v>
          </cell>
          <cell r="AD605">
            <v>7800</v>
          </cell>
          <cell r="AE605">
            <v>7800</v>
          </cell>
          <cell r="AF605">
            <v>0</v>
          </cell>
          <cell r="AG605">
            <v>0</v>
          </cell>
          <cell r="AH605">
            <v>0</v>
          </cell>
          <cell r="AI605">
            <v>0</v>
          </cell>
          <cell r="AJ605">
            <v>0</v>
          </cell>
          <cell r="AK605">
            <v>0</v>
          </cell>
          <cell r="AL605">
            <v>7800</v>
          </cell>
          <cell r="AM605">
            <v>7800</v>
          </cell>
          <cell r="AU605" t="str">
            <v>Sở Văn hóa và Thể thao</v>
          </cell>
        </row>
        <row r="606">
          <cell r="B606" t="str">
            <v xml:space="preserve">Hạ tầng xung quanh Nghĩa trang xã Đức Ninh, TP Đồng Hới </v>
          </cell>
          <cell r="C606">
            <v>0</v>
          </cell>
          <cell r="D606">
            <v>0</v>
          </cell>
          <cell r="E606">
            <v>0</v>
          </cell>
          <cell r="F606">
            <v>0</v>
          </cell>
          <cell r="G606" t="str">
            <v>Đồng Hới</v>
          </cell>
          <cell r="H606">
            <v>2020</v>
          </cell>
          <cell r="I606">
            <v>0</v>
          </cell>
          <cell r="J606">
            <v>2022</v>
          </cell>
          <cell r="K606">
            <v>0</v>
          </cell>
          <cell r="L606">
            <v>0</v>
          </cell>
          <cell r="M606" t="str">
            <v>4186/QĐ-UBND ngày 30/10/2019</v>
          </cell>
          <cell r="N606">
            <v>9000</v>
          </cell>
          <cell r="O606">
            <v>0</v>
          </cell>
          <cell r="P606">
            <v>3900</v>
          </cell>
          <cell r="Q606">
            <v>0</v>
          </cell>
          <cell r="R606">
            <v>0</v>
          </cell>
          <cell r="S606">
            <v>0</v>
          </cell>
          <cell r="T606">
            <v>1170</v>
          </cell>
          <cell r="U606">
            <v>0</v>
          </cell>
          <cell r="V606">
            <v>0</v>
          </cell>
          <cell r="W606">
            <v>0</v>
          </cell>
          <cell r="X606">
            <v>0</v>
          </cell>
          <cell r="Y606">
            <v>0</v>
          </cell>
          <cell r="Z606">
            <v>0</v>
          </cell>
          <cell r="AA606">
            <v>0</v>
          </cell>
          <cell r="AB606">
            <v>0</v>
          </cell>
          <cell r="AC606">
            <v>0</v>
          </cell>
          <cell r="AD606">
            <v>1170</v>
          </cell>
          <cell r="AE606">
            <v>1170</v>
          </cell>
          <cell r="AF606">
            <v>0</v>
          </cell>
          <cell r="AG606">
            <v>0</v>
          </cell>
          <cell r="AH606">
            <v>0</v>
          </cell>
          <cell r="AI606">
            <v>0</v>
          </cell>
          <cell r="AJ606">
            <v>0</v>
          </cell>
          <cell r="AK606">
            <v>0</v>
          </cell>
          <cell r="AL606">
            <v>1170</v>
          </cell>
          <cell r="AM606">
            <v>1170</v>
          </cell>
          <cell r="AU606" t="str">
            <v>UBND xã Đức Ninh</v>
          </cell>
        </row>
        <row r="607">
          <cell r="B607" t="str">
            <v>Hội trường và Nhà làm việc UBND xã Quảng Phú</v>
          </cell>
          <cell r="C607">
            <v>0</v>
          </cell>
          <cell r="D607">
            <v>0</v>
          </cell>
          <cell r="E607">
            <v>0</v>
          </cell>
          <cell r="F607">
            <v>0</v>
          </cell>
          <cell r="G607" t="str">
            <v>Quảng Trạch</v>
          </cell>
          <cell r="H607">
            <v>2020</v>
          </cell>
          <cell r="I607">
            <v>0</v>
          </cell>
          <cell r="J607">
            <v>2022</v>
          </cell>
          <cell r="K607">
            <v>0</v>
          </cell>
          <cell r="L607">
            <v>0</v>
          </cell>
          <cell r="M607" t="str">
            <v>4144/QĐ-UIBND ngày 30/10/2019</v>
          </cell>
          <cell r="N607">
            <v>8000</v>
          </cell>
          <cell r="O607">
            <v>3000</v>
          </cell>
          <cell r="P607">
            <v>3000</v>
          </cell>
          <cell r="Q607">
            <v>0</v>
          </cell>
          <cell r="R607">
            <v>0</v>
          </cell>
          <cell r="S607">
            <v>0</v>
          </cell>
          <cell r="T607">
            <v>900</v>
          </cell>
          <cell r="U607">
            <v>0</v>
          </cell>
          <cell r="V607">
            <v>0</v>
          </cell>
          <cell r="W607">
            <v>0</v>
          </cell>
          <cell r="X607">
            <v>0</v>
          </cell>
          <cell r="Y607">
            <v>0</v>
          </cell>
          <cell r="Z607">
            <v>0</v>
          </cell>
          <cell r="AA607">
            <v>0</v>
          </cell>
          <cell r="AB607">
            <v>0</v>
          </cell>
          <cell r="AC607">
            <v>0</v>
          </cell>
          <cell r="AD607">
            <v>900</v>
          </cell>
          <cell r="AE607">
            <v>900</v>
          </cell>
          <cell r="AF607">
            <v>0</v>
          </cell>
          <cell r="AG607">
            <v>0</v>
          </cell>
          <cell r="AH607">
            <v>0</v>
          </cell>
          <cell r="AI607">
            <v>0</v>
          </cell>
          <cell r="AJ607">
            <v>0</v>
          </cell>
          <cell r="AK607">
            <v>0</v>
          </cell>
          <cell r="AL607">
            <v>900</v>
          </cell>
          <cell r="AM607">
            <v>900</v>
          </cell>
          <cell r="AU607" t="str">
            <v>UBND xã Quảng Phú</v>
          </cell>
        </row>
        <row r="608">
          <cell r="B608" t="str">
            <v>DANH MỤC P.KT ĐỀ NGHỊ BỔ SUNG</v>
          </cell>
          <cell r="C608">
            <v>0</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cell r="AS608">
            <v>0</v>
          </cell>
          <cell r="AT608">
            <v>0</v>
          </cell>
          <cell r="AU608">
            <v>0</v>
          </cell>
        </row>
        <row r="609">
          <cell r="B609" t="str">
            <v>Nhà ở công vụ và nâng cấp khuôn viên công an huyện Lệ Thủy</v>
          </cell>
          <cell r="C609">
            <v>0</v>
          </cell>
          <cell r="D609">
            <v>0</v>
          </cell>
          <cell r="E609">
            <v>0</v>
          </cell>
          <cell r="F609">
            <v>0</v>
          </cell>
          <cell r="G609" t="str">
            <v>Lệ Thủy</v>
          </cell>
          <cell r="H609">
            <v>2020</v>
          </cell>
          <cell r="I609">
            <v>0</v>
          </cell>
          <cell r="J609">
            <v>2022</v>
          </cell>
          <cell r="K609">
            <v>0</v>
          </cell>
          <cell r="L609">
            <v>0</v>
          </cell>
          <cell r="M609" t="str">
            <v>4056a/QĐ-UBND ngày 28/10/2019</v>
          </cell>
          <cell r="N609">
            <v>6500</v>
          </cell>
          <cell r="O609">
            <v>0</v>
          </cell>
          <cell r="P609">
            <v>6500</v>
          </cell>
          <cell r="Q609">
            <v>0</v>
          </cell>
          <cell r="R609">
            <v>0</v>
          </cell>
          <cell r="S609">
            <v>0</v>
          </cell>
          <cell r="T609">
            <v>1950</v>
          </cell>
          <cell r="U609">
            <v>0</v>
          </cell>
          <cell r="V609">
            <v>0</v>
          </cell>
          <cell r="W609">
            <v>0</v>
          </cell>
          <cell r="X609">
            <v>0</v>
          </cell>
          <cell r="Y609">
            <v>0</v>
          </cell>
          <cell r="Z609">
            <v>0</v>
          </cell>
          <cell r="AA609">
            <v>0</v>
          </cell>
          <cell r="AB609">
            <v>0</v>
          </cell>
          <cell r="AC609">
            <v>0</v>
          </cell>
          <cell r="AD609">
            <v>1950</v>
          </cell>
          <cell r="AE609">
            <v>1950</v>
          </cell>
          <cell r="AF609">
            <v>0</v>
          </cell>
          <cell r="AG609">
            <v>0</v>
          </cell>
          <cell r="AH609">
            <v>0</v>
          </cell>
          <cell r="AI609">
            <v>0</v>
          </cell>
          <cell r="AJ609">
            <v>0</v>
          </cell>
          <cell r="AK609">
            <v>0</v>
          </cell>
          <cell r="AL609">
            <v>1950</v>
          </cell>
          <cell r="AM609">
            <v>1950</v>
          </cell>
          <cell r="AN609">
            <v>0</v>
          </cell>
          <cell r="AO609">
            <v>0</v>
          </cell>
          <cell r="AP609">
            <v>0</v>
          </cell>
          <cell r="AQ609">
            <v>0</v>
          </cell>
          <cell r="AR609" t="str">
            <v>Dân dụng</v>
          </cell>
          <cell r="AS609">
            <v>0</v>
          </cell>
          <cell r="AT609">
            <v>0</v>
          </cell>
          <cell r="AU609" t="str">
            <v>Công an huyện Lệ Thủy</v>
          </cell>
        </row>
        <row r="610">
          <cell r="B610" t="str">
            <v>Đường cứu hộ, cứu nạn dọc sông Gianh xã Quảng Tiên</v>
          </cell>
          <cell r="C610">
            <v>0</v>
          </cell>
          <cell r="D610">
            <v>0</v>
          </cell>
          <cell r="E610">
            <v>0</v>
          </cell>
          <cell r="F610">
            <v>0</v>
          </cell>
          <cell r="G610" t="str">
            <v>Ba Đồn</v>
          </cell>
          <cell r="H610">
            <v>2020</v>
          </cell>
          <cell r="I610">
            <v>0</v>
          </cell>
          <cell r="J610">
            <v>2022</v>
          </cell>
          <cell r="K610">
            <v>0</v>
          </cell>
          <cell r="L610">
            <v>0</v>
          </cell>
          <cell r="M610" t="str">
            <v>4174/QĐ-UBND ngày 30/10/2019</v>
          </cell>
          <cell r="N610">
            <v>6500</v>
          </cell>
          <cell r="O610">
            <v>0</v>
          </cell>
          <cell r="P610">
            <v>6500</v>
          </cell>
          <cell r="Q610">
            <v>0</v>
          </cell>
          <cell r="R610">
            <v>0</v>
          </cell>
          <cell r="S610">
            <v>0</v>
          </cell>
          <cell r="T610">
            <v>1950</v>
          </cell>
          <cell r="U610">
            <v>0</v>
          </cell>
          <cell r="V610">
            <v>0</v>
          </cell>
          <cell r="W610">
            <v>0</v>
          </cell>
          <cell r="X610">
            <v>0</v>
          </cell>
          <cell r="Y610">
            <v>0</v>
          </cell>
          <cell r="Z610">
            <v>0</v>
          </cell>
          <cell r="AA610">
            <v>0</v>
          </cell>
          <cell r="AB610">
            <v>0</v>
          </cell>
          <cell r="AC610">
            <v>0</v>
          </cell>
          <cell r="AD610">
            <v>1950</v>
          </cell>
          <cell r="AE610">
            <v>1950</v>
          </cell>
          <cell r="AF610">
            <v>0</v>
          </cell>
          <cell r="AG610">
            <v>0</v>
          </cell>
          <cell r="AH610">
            <v>0</v>
          </cell>
          <cell r="AI610">
            <v>0</v>
          </cell>
          <cell r="AJ610">
            <v>0</v>
          </cell>
          <cell r="AK610">
            <v>0</v>
          </cell>
          <cell r="AL610">
            <v>1950</v>
          </cell>
          <cell r="AM610">
            <v>1950</v>
          </cell>
          <cell r="AN610">
            <v>0</v>
          </cell>
          <cell r="AO610">
            <v>0</v>
          </cell>
          <cell r="AP610">
            <v>0</v>
          </cell>
          <cell r="AQ610">
            <v>0</v>
          </cell>
          <cell r="AR610" t="str">
            <v>Giao thông</v>
          </cell>
          <cell r="AS610">
            <v>0</v>
          </cell>
          <cell r="AT610" t="str">
            <v>NTM</v>
          </cell>
          <cell r="AU610" t="str">
            <v>UBND xã Quảng Tiên</v>
          </cell>
        </row>
        <row r="611">
          <cell r="B611" t="str">
            <v>Bê tông hóa các tuyến đường vùng Cố Bà về Bãi Nghè xã Quảng Thủy</v>
          </cell>
          <cell r="C611">
            <v>0</v>
          </cell>
          <cell r="D611">
            <v>0</v>
          </cell>
          <cell r="E611">
            <v>0</v>
          </cell>
          <cell r="F611">
            <v>0</v>
          </cell>
          <cell r="G611" t="str">
            <v>Ba Đồn</v>
          </cell>
          <cell r="H611">
            <v>2020</v>
          </cell>
          <cell r="I611">
            <v>0</v>
          </cell>
          <cell r="J611">
            <v>2022</v>
          </cell>
          <cell r="K611">
            <v>0</v>
          </cell>
          <cell r="L611">
            <v>0</v>
          </cell>
          <cell r="M611" t="str">
            <v>4172/QĐ-UBND ngày 30/10/2019</v>
          </cell>
          <cell r="N611">
            <v>6700</v>
          </cell>
          <cell r="O611">
            <v>0</v>
          </cell>
          <cell r="P611">
            <v>6700</v>
          </cell>
          <cell r="Q611">
            <v>0</v>
          </cell>
          <cell r="R611">
            <v>0</v>
          </cell>
          <cell r="S611">
            <v>0</v>
          </cell>
          <cell r="T611">
            <v>2010</v>
          </cell>
          <cell r="U611">
            <v>0</v>
          </cell>
          <cell r="V611">
            <v>0</v>
          </cell>
          <cell r="W611">
            <v>0</v>
          </cell>
          <cell r="X611">
            <v>0</v>
          </cell>
          <cell r="Y611">
            <v>0</v>
          </cell>
          <cell r="Z611">
            <v>0</v>
          </cell>
          <cell r="AA611">
            <v>0</v>
          </cell>
          <cell r="AB611">
            <v>0</v>
          </cell>
          <cell r="AC611">
            <v>0</v>
          </cell>
          <cell r="AD611">
            <v>2010</v>
          </cell>
          <cell r="AE611">
            <v>2010</v>
          </cell>
          <cell r="AF611">
            <v>0</v>
          </cell>
          <cell r="AG611">
            <v>0</v>
          </cell>
          <cell r="AH611">
            <v>0</v>
          </cell>
          <cell r="AI611">
            <v>0</v>
          </cell>
          <cell r="AJ611">
            <v>0</v>
          </cell>
          <cell r="AK611">
            <v>0</v>
          </cell>
          <cell r="AL611">
            <v>2010</v>
          </cell>
          <cell r="AM611">
            <v>2010</v>
          </cell>
          <cell r="AN611">
            <v>0</v>
          </cell>
          <cell r="AO611">
            <v>0</v>
          </cell>
          <cell r="AP611">
            <v>0</v>
          </cell>
          <cell r="AQ611">
            <v>0</v>
          </cell>
          <cell r="AR611" t="str">
            <v>Giao thông</v>
          </cell>
          <cell r="AS611">
            <v>0</v>
          </cell>
          <cell r="AT611" t="str">
            <v>NTM</v>
          </cell>
          <cell r="AU611" t="str">
            <v>UBND xã Quảng Thủy</v>
          </cell>
        </row>
        <row r="612">
          <cell r="B612" t="str">
            <v>Các tuyến đường giao thông xã Quảng Trung, thị xã Ba Đồn</v>
          </cell>
          <cell r="C612">
            <v>0</v>
          </cell>
          <cell r="D612">
            <v>0</v>
          </cell>
          <cell r="E612">
            <v>0</v>
          </cell>
          <cell r="F612">
            <v>0</v>
          </cell>
          <cell r="G612" t="str">
            <v>Ba Đồn</v>
          </cell>
          <cell r="H612">
            <v>2020</v>
          </cell>
          <cell r="I612">
            <v>0</v>
          </cell>
          <cell r="J612">
            <v>2022</v>
          </cell>
          <cell r="K612">
            <v>0</v>
          </cell>
          <cell r="L612">
            <v>0</v>
          </cell>
          <cell r="M612" t="str">
            <v>4170/QĐ-UBND ngày 30/10/2019</v>
          </cell>
          <cell r="N612">
            <v>8500</v>
          </cell>
          <cell r="O612">
            <v>0</v>
          </cell>
          <cell r="P612">
            <v>6500</v>
          </cell>
          <cell r="Q612">
            <v>0</v>
          </cell>
          <cell r="R612">
            <v>0</v>
          </cell>
          <cell r="S612">
            <v>0</v>
          </cell>
          <cell r="T612">
            <v>1950</v>
          </cell>
          <cell r="U612">
            <v>0</v>
          </cell>
          <cell r="V612">
            <v>0</v>
          </cell>
          <cell r="W612">
            <v>0</v>
          </cell>
          <cell r="X612">
            <v>0</v>
          </cell>
          <cell r="Y612">
            <v>0</v>
          </cell>
          <cell r="Z612">
            <v>0</v>
          </cell>
          <cell r="AA612">
            <v>0</v>
          </cell>
          <cell r="AB612">
            <v>0</v>
          </cell>
          <cell r="AC612">
            <v>0</v>
          </cell>
          <cell r="AD612">
            <v>1950</v>
          </cell>
          <cell r="AE612">
            <v>1950</v>
          </cell>
          <cell r="AF612">
            <v>0</v>
          </cell>
          <cell r="AG612">
            <v>0</v>
          </cell>
          <cell r="AH612">
            <v>0</v>
          </cell>
          <cell r="AI612">
            <v>0</v>
          </cell>
          <cell r="AJ612">
            <v>0</v>
          </cell>
          <cell r="AK612">
            <v>0</v>
          </cell>
          <cell r="AL612">
            <v>1950</v>
          </cell>
          <cell r="AM612">
            <v>1950</v>
          </cell>
          <cell r="AN612">
            <v>0</v>
          </cell>
          <cell r="AO612">
            <v>0</v>
          </cell>
          <cell r="AP612">
            <v>0</v>
          </cell>
          <cell r="AQ612">
            <v>0</v>
          </cell>
          <cell r="AR612" t="str">
            <v>Giao thông</v>
          </cell>
          <cell r="AS612">
            <v>0</v>
          </cell>
          <cell r="AT612" t="str">
            <v>NTM</v>
          </cell>
          <cell r="AU612" t="str">
            <v>UBND xã Quảng Trung</v>
          </cell>
        </row>
        <row r="613">
          <cell r="B613" t="str">
            <v>Các tuyến đường giao thông xã Lương Ninh, huyện Quảng Ninh</v>
          </cell>
          <cell r="C613">
            <v>0</v>
          </cell>
          <cell r="D613">
            <v>0</v>
          </cell>
          <cell r="E613">
            <v>0</v>
          </cell>
          <cell r="F613">
            <v>0</v>
          </cell>
          <cell r="G613" t="str">
            <v>Quảng Ninh</v>
          </cell>
          <cell r="H613">
            <v>2020</v>
          </cell>
          <cell r="I613">
            <v>0</v>
          </cell>
          <cell r="J613">
            <v>2022</v>
          </cell>
          <cell r="K613">
            <v>0</v>
          </cell>
          <cell r="L613">
            <v>0</v>
          </cell>
          <cell r="M613" t="str">
            <v>4168/QĐ-UBND ngày 30/10/2019</v>
          </cell>
          <cell r="N613">
            <v>10000</v>
          </cell>
          <cell r="O613">
            <v>0</v>
          </cell>
          <cell r="P613">
            <v>7500</v>
          </cell>
          <cell r="Q613">
            <v>0</v>
          </cell>
          <cell r="R613">
            <v>0</v>
          </cell>
          <cell r="S613">
            <v>0</v>
          </cell>
          <cell r="T613">
            <v>2250</v>
          </cell>
          <cell r="U613">
            <v>0</v>
          </cell>
          <cell r="V613">
            <v>0</v>
          </cell>
          <cell r="W613">
            <v>0</v>
          </cell>
          <cell r="X613">
            <v>0</v>
          </cell>
          <cell r="Y613">
            <v>0</v>
          </cell>
          <cell r="Z613">
            <v>0</v>
          </cell>
          <cell r="AA613">
            <v>0</v>
          </cell>
          <cell r="AB613">
            <v>0</v>
          </cell>
          <cell r="AC613">
            <v>0</v>
          </cell>
          <cell r="AD613">
            <v>2250</v>
          </cell>
          <cell r="AE613">
            <v>2250</v>
          </cell>
          <cell r="AF613">
            <v>0</v>
          </cell>
          <cell r="AG613">
            <v>0</v>
          </cell>
          <cell r="AH613">
            <v>0</v>
          </cell>
          <cell r="AI613">
            <v>0</v>
          </cell>
          <cell r="AJ613">
            <v>0</v>
          </cell>
          <cell r="AK613">
            <v>0</v>
          </cell>
          <cell r="AL613">
            <v>2250</v>
          </cell>
          <cell r="AM613">
            <v>2250</v>
          </cell>
          <cell r="AN613">
            <v>0</v>
          </cell>
          <cell r="AO613">
            <v>0</v>
          </cell>
          <cell r="AP613">
            <v>0</v>
          </cell>
          <cell r="AQ613">
            <v>0</v>
          </cell>
          <cell r="AR613">
            <v>0</v>
          </cell>
          <cell r="AS613">
            <v>0</v>
          </cell>
          <cell r="AT613">
            <v>0</v>
          </cell>
          <cell r="AU613" t="str">
            <v>UBND xã Lương Ninh</v>
          </cell>
        </row>
        <row r="614">
          <cell r="B614" t="str">
            <v>Xây dựng Kè chống sạt lở hói Xuân Hồi- Đông Thành xã Liên Thủy, huyện Lệ Thủy</v>
          </cell>
          <cell r="C614">
            <v>0</v>
          </cell>
          <cell r="D614">
            <v>0</v>
          </cell>
          <cell r="E614">
            <v>0</v>
          </cell>
          <cell r="F614">
            <v>0</v>
          </cell>
          <cell r="G614" t="str">
            <v>Lệ Thủy</v>
          </cell>
          <cell r="H614">
            <v>2020</v>
          </cell>
          <cell r="I614">
            <v>0</v>
          </cell>
          <cell r="J614">
            <v>2022</v>
          </cell>
          <cell r="K614">
            <v>0</v>
          </cell>
          <cell r="L614">
            <v>0</v>
          </cell>
          <cell r="M614" t="str">
            <v>4157/QĐ-UBND ngày 30/10/2019</v>
          </cell>
          <cell r="N614">
            <v>5000</v>
          </cell>
          <cell r="O614">
            <v>0</v>
          </cell>
          <cell r="P614">
            <v>5000</v>
          </cell>
          <cell r="Q614">
            <v>0</v>
          </cell>
          <cell r="R614">
            <v>0</v>
          </cell>
          <cell r="S614">
            <v>0</v>
          </cell>
          <cell r="T614">
            <v>1500</v>
          </cell>
          <cell r="U614">
            <v>0</v>
          </cell>
          <cell r="V614">
            <v>0</v>
          </cell>
          <cell r="W614">
            <v>0</v>
          </cell>
          <cell r="X614">
            <v>0</v>
          </cell>
          <cell r="Y614">
            <v>0</v>
          </cell>
          <cell r="Z614">
            <v>0</v>
          </cell>
          <cell r="AA614">
            <v>0</v>
          </cell>
          <cell r="AB614">
            <v>0</v>
          </cell>
          <cell r="AC614">
            <v>0</v>
          </cell>
          <cell r="AD614">
            <v>1500</v>
          </cell>
          <cell r="AE614">
            <v>1500</v>
          </cell>
          <cell r="AF614">
            <v>0</v>
          </cell>
          <cell r="AG614">
            <v>0</v>
          </cell>
          <cell r="AH614">
            <v>0</v>
          </cell>
          <cell r="AI614">
            <v>0</v>
          </cell>
          <cell r="AJ614">
            <v>0</v>
          </cell>
          <cell r="AK614">
            <v>0</v>
          </cell>
          <cell r="AL614">
            <v>1500</v>
          </cell>
          <cell r="AM614">
            <v>1500</v>
          </cell>
          <cell r="AN614">
            <v>0</v>
          </cell>
          <cell r="AO614">
            <v>0</v>
          </cell>
          <cell r="AP614">
            <v>0</v>
          </cell>
          <cell r="AQ614">
            <v>0</v>
          </cell>
          <cell r="AR614">
            <v>0</v>
          </cell>
          <cell r="AS614">
            <v>0</v>
          </cell>
          <cell r="AT614">
            <v>0</v>
          </cell>
          <cell r="AU614" t="str">
            <v>UBND xã Liên Thủy</v>
          </cell>
        </row>
        <row r="615">
          <cell r="B615" t="str">
            <v>Tuyến đường từ thôn Hoàng Viễn đi xã Ngân Thủy, huyện Lệ Thủy</v>
          </cell>
          <cell r="C615">
            <v>0</v>
          </cell>
          <cell r="D615">
            <v>0</v>
          </cell>
          <cell r="E615">
            <v>0</v>
          </cell>
          <cell r="F615">
            <v>0</v>
          </cell>
          <cell r="G615" t="str">
            <v>Lệ Thủy</v>
          </cell>
          <cell r="H615">
            <v>2020</v>
          </cell>
          <cell r="I615">
            <v>0</v>
          </cell>
          <cell r="J615">
            <v>2022</v>
          </cell>
          <cell r="K615">
            <v>0</v>
          </cell>
          <cell r="L615">
            <v>0</v>
          </cell>
          <cell r="M615" t="str">
            <v>4160/QĐ-UBND ngày 30/10/2019</v>
          </cell>
          <cell r="N615">
            <v>7500</v>
          </cell>
          <cell r="O615">
            <v>0</v>
          </cell>
          <cell r="P615">
            <v>7500</v>
          </cell>
          <cell r="Q615">
            <v>0</v>
          </cell>
          <cell r="R615">
            <v>0</v>
          </cell>
          <cell r="S615">
            <v>0</v>
          </cell>
          <cell r="T615">
            <v>2250</v>
          </cell>
          <cell r="U615">
            <v>0</v>
          </cell>
          <cell r="V615">
            <v>0</v>
          </cell>
          <cell r="W615">
            <v>0</v>
          </cell>
          <cell r="X615">
            <v>0</v>
          </cell>
          <cell r="Y615">
            <v>0</v>
          </cell>
          <cell r="Z615">
            <v>0</v>
          </cell>
          <cell r="AA615">
            <v>0</v>
          </cell>
          <cell r="AB615">
            <v>0</v>
          </cell>
          <cell r="AC615">
            <v>0</v>
          </cell>
          <cell r="AD615">
            <v>2250</v>
          </cell>
          <cell r="AE615">
            <v>2250</v>
          </cell>
          <cell r="AF615">
            <v>0</v>
          </cell>
          <cell r="AG615">
            <v>0</v>
          </cell>
          <cell r="AH615">
            <v>0</v>
          </cell>
          <cell r="AI615">
            <v>0</v>
          </cell>
          <cell r="AJ615">
            <v>0</v>
          </cell>
          <cell r="AK615">
            <v>0</v>
          </cell>
          <cell r="AL615">
            <v>2250</v>
          </cell>
          <cell r="AM615">
            <v>2250</v>
          </cell>
          <cell r="AN615">
            <v>0</v>
          </cell>
          <cell r="AO615">
            <v>0</v>
          </cell>
          <cell r="AP615">
            <v>0</v>
          </cell>
          <cell r="AQ615">
            <v>0</v>
          </cell>
          <cell r="AR615">
            <v>0</v>
          </cell>
          <cell r="AS615">
            <v>0</v>
          </cell>
          <cell r="AT615">
            <v>0</v>
          </cell>
          <cell r="AU615" t="str">
            <v>UBND xã Sơn Thủy</v>
          </cell>
        </row>
        <row r="616">
          <cell r="B616" t="str">
            <v>Đường kết hợp kè chống xói lở ven biển xã Cảnh Dương (giai đoạn 2)</v>
          </cell>
          <cell r="C616">
            <v>0</v>
          </cell>
          <cell r="D616">
            <v>0</v>
          </cell>
          <cell r="E616">
            <v>0</v>
          </cell>
          <cell r="F616">
            <v>0</v>
          </cell>
          <cell r="G616" t="str">
            <v>Quảng Trạch</v>
          </cell>
          <cell r="H616">
            <v>2020</v>
          </cell>
          <cell r="I616">
            <v>0</v>
          </cell>
          <cell r="J616">
            <v>2022</v>
          </cell>
          <cell r="K616">
            <v>0</v>
          </cell>
          <cell r="L616">
            <v>0</v>
          </cell>
          <cell r="M616" t="str">
            <v>4154/QĐ-UBND ngày 30/10/2019</v>
          </cell>
          <cell r="N616">
            <v>12500</v>
          </cell>
          <cell r="O616">
            <v>0</v>
          </cell>
          <cell r="P616">
            <v>11000</v>
          </cell>
          <cell r="Q616">
            <v>0</v>
          </cell>
          <cell r="R616">
            <v>0</v>
          </cell>
          <cell r="S616">
            <v>0</v>
          </cell>
          <cell r="T616">
            <v>3300</v>
          </cell>
          <cell r="U616">
            <v>0</v>
          </cell>
          <cell r="V616">
            <v>0</v>
          </cell>
          <cell r="W616">
            <v>0</v>
          </cell>
          <cell r="X616">
            <v>0</v>
          </cell>
          <cell r="Y616">
            <v>0</v>
          </cell>
          <cell r="Z616">
            <v>0</v>
          </cell>
          <cell r="AA616">
            <v>0</v>
          </cell>
          <cell r="AB616">
            <v>0</v>
          </cell>
          <cell r="AC616">
            <v>0</v>
          </cell>
          <cell r="AD616">
            <v>3300</v>
          </cell>
          <cell r="AE616">
            <v>3300</v>
          </cell>
          <cell r="AF616">
            <v>0</v>
          </cell>
          <cell r="AG616">
            <v>0</v>
          </cell>
          <cell r="AH616">
            <v>0</v>
          </cell>
          <cell r="AI616">
            <v>0</v>
          </cell>
          <cell r="AJ616">
            <v>0</v>
          </cell>
          <cell r="AK616">
            <v>0</v>
          </cell>
          <cell r="AL616">
            <v>3300</v>
          </cell>
          <cell r="AM616">
            <v>3300</v>
          </cell>
          <cell r="AN616">
            <v>0</v>
          </cell>
          <cell r="AO616">
            <v>0</v>
          </cell>
          <cell r="AP616">
            <v>0</v>
          </cell>
          <cell r="AQ616">
            <v>0</v>
          </cell>
          <cell r="AR616">
            <v>0</v>
          </cell>
          <cell r="AS616">
            <v>0</v>
          </cell>
          <cell r="AT616">
            <v>0</v>
          </cell>
          <cell r="AU616" t="str">
            <v>UBND xã Cảnh Dương</v>
          </cell>
        </row>
        <row r="617">
          <cell r="B617" t="str">
            <v>Đường tránh lũ kết hợp đê bao ngăn mặn thôn Quảng Xá, xã Tân Ninh, huyện Quảng Ninh</v>
          </cell>
          <cell r="C617">
            <v>0</v>
          </cell>
          <cell r="D617">
            <v>0</v>
          </cell>
          <cell r="E617">
            <v>0</v>
          </cell>
          <cell r="F617">
            <v>0</v>
          </cell>
          <cell r="G617" t="str">
            <v>Quảng Ninh</v>
          </cell>
          <cell r="H617">
            <v>2020</v>
          </cell>
          <cell r="I617">
            <v>0</v>
          </cell>
          <cell r="J617">
            <v>2022</v>
          </cell>
          <cell r="K617">
            <v>0</v>
          </cell>
          <cell r="L617">
            <v>0</v>
          </cell>
          <cell r="M617" t="str">
            <v>4151/QĐ-UBND ngày 30/10/2019</v>
          </cell>
          <cell r="N617">
            <v>7500</v>
          </cell>
          <cell r="O617">
            <v>0</v>
          </cell>
          <cell r="P617">
            <v>5000</v>
          </cell>
          <cell r="Q617">
            <v>0</v>
          </cell>
          <cell r="R617">
            <v>0</v>
          </cell>
          <cell r="S617">
            <v>0</v>
          </cell>
          <cell r="T617">
            <v>1500</v>
          </cell>
          <cell r="U617">
            <v>0</v>
          </cell>
          <cell r="V617">
            <v>0</v>
          </cell>
          <cell r="W617">
            <v>0</v>
          </cell>
          <cell r="X617">
            <v>0</v>
          </cell>
          <cell r="Y617">
            <v>0</v>
          </cell>
          <cell r="Z617">
            <v>0</v>
          </cell>
          <cell r="AA617">
            <v>0</v>
          </cell>
          <cell r="AB617">
            <v>0</v>
          </cell>
          <cell r="AC617">
            <v>0</v>
          </cell>
          <cell r="AD617">
            <v>1500</v>
          </cell>
          <cell r="AE617">
            <v>1500</v>
          </cell>
          <cell r="AF617">
            <v>0</v>
          </cell>
          <cell r="AG617">
            <v>0</v>
          </cell>
          <cell r="AH617">
            <v>0</v>
          </cell>
          <cell r="AI617">
            <v>0</v>
          </cell>
          <cell r="AJ617">
            <v>0</v>
          </cell>
          <cell r="AK617">
            <v>0</v>
          </cell>
          <cell r="AL617">
            <v>1500</v>
          </cell>
          <cell r="AM617">
            <v>1500</v>
          </cell>
          <cell r="AN617">
            <v>0</v>
          </cell>
          <cell r="AO617">
            <v>0</v>
          </cell>
          <cell r="AP617">
            <v>0</v>
          </cell>
          <cell r="AQ617">
            <v>0</v>
          </cell>
          <cell r="AR617">
            <v>0</v>
          </cell>
          <cell r="AS617">
            <v>0</v>
          </cell>
          <cell r="AT617">
            <v>0</v>
          </cell>
          <cell r="AU617" t="str">
            <v>UBND xã Tân Ninh</v>
          </cell>
        </row>
        <row r="618">
          <cell r="B618" t="str">
            <v>Đường liên thôn Xuân Dục 1-Xuân Dục 4, xã Xuân Ninh, huyện Quảng Ninh</v>
          </cell>
          <cell r="C618">
            <v>0</v>
          </cell>
          <cell r="D618">
            <v>0</v>
          </cell>
          <cell r="E618">
            <v>0</v>
          </cell>
          <cell r="F618">
            <v>0</v>
          </cell>
          <cell r="G618" t="str">
            <v>Quảng Ninh</v>
          </cell>
          <cell r="H618">
            <v>2020</v>
          </cell>
          <cell r="I618">
            <v>0</v>
          </cell>
          <cell r="J618">
            <v>2022</v>
          </cell>
          <cell r="K618">
            <v>0</v>
          </cell>
          <cell r="L618">
            <v>0</v>
          </cell>
          <cell r="M618" t="str">
            <v>4149/QĐ-UBND ngày 30/10/2019</v>
          </cell>
          <cell r="N618">
            <v>5000</v>
          </cell>
          <cell r="O618">
            <v>0</v>
          </cell>
          <cell r="P618">
            <v>5000</v>
          </cell>
          <cell r="Q618">
            <v>0</v>
          </cell>
          <cell r="R618">
            <v>0</v>
          </cell>
          <cell r="S618">
            <v>0</v>
          </cell>
          <cell r="T618">
            <v>1500</v>
          </cell>
          <cell r="U618">
            <v>0</v>
          </cell>
          <cell r="V618">
            <v>0</v>
          </cell>
          <cell r="W618">
            <v>0</v>
          </cell>
          <cell r="X618">
            <v>0</v>
          </cell>
          <cell r="Y618">
            <v>0</v>
          </cell>
          <cell r="Z618">
            <v>0</v>
          </cell>
          <cell r="AA618">
            <v>0</v>
          </cell>
          <cell r="AB618">
            <v>0</v>
          </cell>
          <cell r="AC618">
            <v>0</v>
          </cell>
          <cell r="AD618">
            <v>1500</v>
          </cell>
          <cell r="AE618">
            <v>1500</v>
          </cell>
          <cell r="AF618">
            <v>0</v>
          </cell>
          <cell r="AG618">
            <v>0</v>
          </cell>
          <cell r="AH618">
            <v>0</v>
          </cell>
          <cell r="AI618">
            <v>0</v>
          </cell>
          <cell r="AJ618">
            <v>0</v>
          </cell>
          <cell r="AK618">
            <v>0</v>
          </cell>
          <cell r="AL618">
            <v>1500</v>
          </cell>
          <cell r="AM618">
            <v>1500</v>
          </cell>
          <cell r="AN618">
            <v>0</v>
          </cell>
          <cell r="AO618">
            <v>0</v>
          </cell>
          <cell r="AP618">
            <v>0</v>
          </cell>
          <cell r="AQ618">
            <v>0</v>
          </cell>
          <cell r="AR618">
            <v>0</v>
          </cell>
          <cell r="AS618">
            <v>0</v>
          </cell>
          <cell r="AT618">
            <v>0</v>
          </cell>
          <cell r="AU618" t="str">
            <v>UBND xã Xuân Ninh</v>
          </cell>
        </row>
        <row r="619">
          <cell r="B619" t="str">
            <v>Cầu sông Trước, xã Tây Trạch, huyện Bố Trạch</v>
          </cell>
          <cell r="C619">
            <v>0</v>
          </cell>
          <cell r="D619">
            <v>0</v>
          </cell>
          <cell r="E619">
            <v>0</v>
          </cell>
          <cell r="F619">
            <v>0</v>
          </cell>
          <cell r="G619" t="str">
            <v>Bố Trạch</v>
          </cell>
          <cell r="H619">
            <v>2020</v>
          </cell>
          <cell r="I619">
            <v>0</v>
          </cell>
          <cell r="J619">
            <v>2022</v>
          </cell>
          <cell r="K619">
            <v>0</v>
          </cell>
          <cell r="L619">
            <v>0</v>
          </cell>
          <cell r="M619" t="str">
            <v>4188/QĐ-UBND ngày 30/10/2019</v>
          </cell>
          <cell r="N619">
            <v>20000</v>
          </cell>
          <cell r="O619">
            <v>0</v>
          </cell>
          <cell r="P619">
            <v>1000</v>
          </cell>
          <cell r="Q619">
            <v>0</v>
          </cell>
          <cell r="R619">
            <v>0</v>
          </cell>
          <cell r="S619">
            <v>0</v>
          </cell>
          <cell r="T619">
            <v>1000</v>
          </cell>
          <cell r="U619">
            <v>0</v>
          </cell>
          <cell r="V619">
            <v>0</v>
          </cell>
          <cell r="W619">
            <v>0</v>
          </cell>
          <cell r="X619">
            <v>0</v>
          </cell>
          <cell r="Y619">
            <v>0</v>
          </cell>
          <cell r="Z619">
            <v>0</v>
          </cell>
          <cell r="AA619">
            <v>0</v>
          </cell>
          <cell r="AB619">
            <v>0</v>
          </cell>
          <cell r="AC619">
            <v>0</v>
          </cell>
          <cell r="AD619">
            <v>1000</v>
          </cell>
          <cell r="AE619">
            <v>1000</v>
          </cell>
          <cell r="AF619">
            <v>0</v>
          </cell>
          <cell r="AG619">
            <v>0</v>
          </cell>
          <cell r="AH619">
            <v>0</v>
          </cell>
          <cell r="AI619">
            <v>0</v>
          </cell>
          <cell r="AJ619">
            <v>0</v>
          </cell>
          <cell r="AK619">
            <v>0</v>
          </cell>
          <cell r="AL619">
            <v>1000</v>
          </cell>
          <cell r="AM619">
            <v>1000</v>
          </cell>
          <cell r="AN619">
            <v>0</v>
          </cell>
          <cell r="AO619">
            <v>0</v>
          </cell>
          <cell r="AP619">
            <v>0</v>
          </cell>
          <cell r="AQ619">
            <v>0</v>
          </cell>
          <cell r="AR619">
            <v>0</v>
          </cell>
          <cell r="AS619">
            <v>0</v>
          </cell>
          <cell r="AT619">
            <v>0</v>
          </cell>
          <cell r="AU619" t="str">
            <v>UBND huyện Bố Trạch</v>
          </cell>
        </row>
        <row r="620">
          <cell r="B620" t="str">
            <v>Đường phát triển kinh tế kết nối hạ tầng giao thông từ cầu Minh Lệ đi ga Ngân Sơn</v>
          </cell>
          <cell r="C620">
            <v>0</v>
          </cell>
          <cell r="D620">
            <v>0</v>
          </cell>
          <cell r="E620">
            <v>0</v>
          </cell>
          <cell r="F620">
            <v>0</v>
          </cell>
          <cell r="G620" t="str">
            <v>Ba Đồn</v>
          </cell>
          <cell r="H620">
            <v>2020</v>
          </cell>
          <cell r="I620">
            <v>0</v>
          </cell>
          <cell r="J620">
            <v>2022</v>
          </cell>
          <cell r="K620">
            <v>0</v>
          </cell>
          <cell r="L620">
            <v>0</v>
          </cell>
          <cell r="M620" t="str">
            <v>4146/QĐ-UBND ngày 30/10/2019</v>
          </cell>
          <cell r="N620">
            <v>11000</v>
          </cell>
          <cell r="O620">
            <v>0</v>
          </cell>
          <cell r="P620">
            <v>1000</v>
          </cell>
          <cell r="Q620">
            <v>0</v>
          </cell>
          <cell r="R620">
            <v>0</v>
          </cell>
          <cell r="S620">
            <v>0</v>
          </cell>
          <cell r="T620">
            <v>1000</v>
          </cell>
          <cell r="U620">
            <v>0</v>
          </cell>
          <cell r="V620">
            <v>0</v>
          </cell>
          <cell r="W620">
            <v>0</v>
          </cell>
          <cell r="X620">
            <v>0</v>
          </cell>
          <cell r="Y620">
            <v>0</v>
          </cell>
          <cell r="Z620">
            <v>0</v>
          </cell>
          <cell r="AA620">
            <v>0</v>
          </cell>
          <cell r="AB620">
            <v>0</v>
          </cell>
          <cell r="AC620">
            <v>0</v>
          </cell>
          <cell r="AD620">
            <v>1000</v>
          </cell>
          <cell r="AE620">
            <v>1000</v>
          </cell>
          <cell r="AF620">
            <v>0</v>
          </cell>
          <cell r="AG620">
            <v>0</v>
          </cell>
          <cell r="AH620">
            <v>0</v>
          </cell>
          <cell r="AI620">
            <v>0</v>
          </cell>
          <cell r="AJ620">
            <v>0</v>
          </cell>
          <cell r="AK620">
            <v>0</v>
          </cell>
          <cell r="AL620">
            <v>1000</v>
          </cell>
          <cell r="AM620">
            <v>1000</v>
          </cell>
          <cell r="AN620">
            <v>0</v>
          </cell>
          <cell r="AO620">
            <v>0</v>
          </cell>
          <cell r="AP620">
            <v>0</v>
          </cell>
          <cell r="AQ620">
            <v>0</v>
          </cell>
          <cell r="AR620">
            <v>0</v>
          </cell>
          <cell r="AS620">
            <v>0</v>
          </cell>
          <cell r="AT620">
            <v>0</v>
          </cell>
          <cell r="AU620" t="str">
            <v>UBND xã Quảng Minh</v>
          </cell>
        </row>
        <row r="621">
          <cell r="B621" t="str">
            <v>Các tuyến đường GTNT xã Minh Hóa, huyện Minh Hóa</v>
          </cell>
          <cell r="C621">
            <v>0</v>
          </cell>
          <cell r="D621">
            <v>0</v>
          </cell>
          <cell r="E621">
            <v>0</v>
          </cell>
          <cell r="F621">
            <v>0</v>
          </cell>
          <cell r="G621" t="str">
            <v>Minh Hóa</v>
          </cell>
          <cell r="H621">
            <v>2020</v>
          </cell>
          <cell r="I621">
            <v>0</v>
          </cell>
          <cell r="J621">
            <v>2022</v>
          </cell>
          <cell r="K621">
            <v>0</v>
          </cell>
          <cell r="L621">
            <v>0</v>
          </cell>
          <cell r="M621" t="str">
            <v>4182/QĐ-UBND ngày 30/10/2019</v>
          </cell>
          <cell r="N621">
            <v>8500</v>
          </cell>
          <cell r="O621">
            <v>0</v>
          </cell>
          <cell r="P621">
            <v>1000</v>
          </cell>
          <cell r="Q621">
            <v>0</v>
          </cell>
          <cell r="R621">
            <v>0</v>
          </cell>
          <cell r="S621">
            <v>0</v>
          </cell>
          <cell r="T621">
            <v>1000</v>
          </cell>
          <cell r="U621">
            <v>0</v>
          </cell>
          <cell r="V621">
            <v>0</v>
          </cell>
          <cell r="W621">
            <v>0</v>
          </cell>
          <cell r="X621">
            <v>0</v>
          </cell>
          <cell r="Y621">
            <v>0</v>
          </cell>
          <cell r="Z621">
            <v>0</v>
          </cell>
          <cell r="AA621">
            <v>0</v>
          </cell>
          <cell r="AB621">
            <v>0</v>
          </cell>
          <cell r="AC621">
            <v>0</v>
          </cell>
          <cell r="AD621">
            <v>1000</v>
          </cell>
          <cell r="AE621">
            <v>1000</v>
          </cell>
          <cell r="AF621">
            <v>0</v>
          </cell>
          <cell r="AG621">
            <v>0</v>
          </cell>
          <cell r="AH621">
            <v>0</v>
          </cell>
          <cell r="AI621">
            <v>0</v>
          </cell>
          <cell r="AJ621">
            <v>0</v>
          </cell>
          <cell r="AK621">
            <v>0</v>
          </cell>
          <cell r="AL621">
            <v>1000</v>
          </cell>
          <cell r="AM621">
            <v>1000</v>
          </cell>
          <cell r="AN621">
            <v>0</v>
          </cell>
          <cell r="AO621">
            <v>0</v>
          </cell>
          <cell r="AP621">
            <v>0</v>
          </cell>
          <cell r="AQ621">
            <v>0</v>
          </cell>
          <cell r="AR621">
            <v>0</v>
          </cell>
          <cell r="AS621">
            <v>0</v>
          </cell>
          <cell r="AT621">
            <v>0</v>
          </cell>
          <cell r="AU621" t="str">
            <v>UBND huyện Minh Hóa</v>
          </cell>
        </row>
        <row r="622">
          <cell r="B622" t="str">
            <v>Cải tạo, nâng cấp đường giao thông đoạn từ đường Phan Đình Phùng rẽ vào Nhà máy phân loại, xử lý rác thải, sản xuất biogas và phân bón khoáng hữu cơ đến Quốc lộ 1A</v>
          </cell>
          <cell r="C622">
            <v>0</v>
          </cell>
          <cell r="D622">
            <v>0</v>
          </cell>
          <cell r="E622">
            <v>0</v>
          </cell>
          <cell r="F622">
            <v>0</v>
          </cell>
          <cell r="G622" t="str">
            <v>Đồng Hới, Bố Trạch</v>
          </cell>
          <cell r="H622">
            <v>2020</v>
          </cell>
          <cell r="I622">
            <v>0</v>
          </cell>
          <cell r="J622">
            <v>2022</v>
          </cell>
          <cell r="K622">
            <v>0</v>
          </cell>
          <cell r="L622">
            <v>0</v>
          </cell>
          <cell r="M622" t="str">
            <v>4158/QĐ-UBND ngày 30/10/2019</v>
          </cell>
          <cell r="N622">
            <v>20000</v>
          </cell>
          <cell r="O622">
            <v>0</v>
          </cell>
          <cell r="P622">
            <v>1000</v>
          </cell>
          <cell r="Q622">
            <v>0</v>
          </cell>
          <cell r="R622">
            <v>0</v>
          </cell>
          <cell r="S622">
            <v>0</v>
          </cell>
          <cell r="T622">
            <v>1000</v>
          </cell>
          <cell r="U622">
            <v>0</v>
          </cell>
          <cell r="V622">
            <v>0</v>
          </cell>
          <cell r="W622">
            <v>0</v>
          </cell>
          <cell r="X622">
            <v>0</v>
          </cell>
          <cell r="Y622">
            <v>0</v>
          </cell>
          <cell r="Z622">
            <v>0</v>
          </cell>
          <cell r="AA622">
            <v>0</v>
          </cell>
          <cell r="AB622">
            <v>0</v>
          </cell>
          <cell r="AC622">
            <v>0</v>
          </cell>
          <cell r="AD622">
            <v>1000</v>
          </cell>
          <cell r="AE622">
            <v>1000</v>
          </cell>
          <cell r="AF622">
            <v>0</v>
          </cell>
          <cell r="AG622">
            <v>0</v>
          </cell>
          <cell r="AH622">
            <v>0</v>
          </cell>
          <cell r="AI622">
            <v>0</v>
          </cell>
          <cell r="AJ622">
            <v>0</v>
          </cell>
          <cell r="AK622">
            <v>0</v>
          </cell>
          <cell r="AL622">
            <v>1000</v>
          </cell>
          <cell r="AM622">
            <v>1000</v>
          </cell>
          <cell r="AN622">
            <v>0</v>
          </cell>
          <cell r="AO622">
            <v>0</v>
          </cell>
          <cell r="AP622">
            <v>0</v>
          </cell>
          <cell r="AQ622">
            <v>0</v>
          </cell>
          <cell r="AR622">
            <v>0</v>
          </cell>
          <cell r="AS622">
            <v>0</v>
          </cell>
          <cell r="AT622">
            <v>0</v>
          </cell>
          <cell r="AU622" t="str">
            <v>UBND huyện Bố Trạch</v>
          </cell>
        </row>
        <row r="623">
          <cell r="B623" t="str">
            <v>Đường tránh sau khu du lịch núi Thần Đinh xã Trường Xuân, huyện Quảng Ninh</v>
          </cell>
          <cell r="C623">
            <v>0</v>
          </cell>
          <cell r="D623">
            <v>0</v>
          </cell>
          <cell r="E623">
            <v>0</v>
          </cell>
          <cell r="F623">
            <v>0</v>
          </cell>
          <cell r="G623" t="str">
            <v>Quảng Ninh</v>
          </cell>
          <cell r="H623">
            <v>2020</v>
          </cell>
          <cell r="I623">
            <v>0</v>
          </cell>
          <cell r="J623">
            <v>2022</v>
          </cell>
          <cell r="K623">
            <v>0</v>
          </cell>
          <cell r="L623">
            <v>0</v>
          </cell>
          <cell r="M623" t="str">
            <v>4147/QĐ-UBND ngày 30/10/2019</v>
          </cell>
          <cell r="N623">
            <v>20000</v>
          </cell>
          <cell r="O623">
            <v>0</v>
          </cell>
          <cell r="P623">
            <v>1000</v>
          </cell>
          <cell r="Q623">
            <v>0</v>
          </cell>
          <cell r="R623">
            <v>0</v>
          </cell>
          <cell r="S623">
            <v>0</v>
          </cell>
          <cell r="T623">
            <v>1000</v>
          </cell>
          <cell r="U623">
            <v>0</v>
          </cell>
          <cell r="V623">
            <v>0</v>
          </cell>
          <cell r="W623">
            <v>0</v>
          </cell>
          <cell r="X623">
            <v>0</v>
          </cell>
          <cell r="Y623">
            <v>0</v>
          </cell>
          <cell r="Z623">
            <v>0</v>
          </cell>
          <cell r="AA623">
            <v>0</v>
          </cell>
          <cell r="AB623">
            <v>0</v>
          </cell>
          <cell r="AC623">
            <v>0</v>
          </cell>
          <cell r="AD623">
            <v>1000</v>
          </cell>
          <cell r="AE623">
            <v>1000</v>
          </cell>
          <cell r="AF623">
            <v>0</v>
          </cell>
          <cell r="AG623">
            <v>0</v>
          </cell>
          <cell r="AH623">
            <v>0</v>
          </cell>
          <cell r="AI623">
            <v>0</v>
          </cell>
          <cell r="AJ623">
            <v>0</v>
          </cell>
          <cell r="AK623">
            <v>0</v>
          </cell>
          <cell r="AL623">
            <v>1000</v>
          </cell>
          <cell r="AM623">
            <v>1000</v>
          </cell>
          <cell r="AN623">
            <v>0</v>
          </cell>
          <cell r="AO623">
            <v>0</v>
          </cell>
          <cell r="AP623">
            <v>0</v>
          </cell>
          <cell r="AQ623">
            <v>0</v>
          </cell>
          <cell r="AR623">
            <v>0</v>
          </cell>
          <cell r="AS623">
            <v>0</v>
          </cell>
          <cell r="AT623">
            <v>0</v>
          </cell>
          <cell r="AU623" t="str">
            <v>UBND huyện Quảng Ninh</v>
          </cell>
        </row>
        <row r="624">
          <cell r="B624" t="str">
            <v>Khắc phục khẩn cấp đường nội thị thị trấn Đồng Lê</v>
          </cell>
          <cell r="C624">
            <v>0</v>
          </cell>
          <cell r="D624">
            <v>0</v>
          </cell>
          <cell r="E624">
            <v>0</v>
          </cell>
          <cell r="F624">
            <v>0</v>
          </cell>
          <cell r="G624" t="str">
            <v>Tuyên Hóa</v>
          </cell>
          <cell r="H624">
            <v>2020</v>
          </cell>
          <cell r="I624">
            <v>0</v>
          </cell>
          <cell r="J624">
            <v>2022</v>
          </cell>
          <cell r="K624">
            <v>0</v>
          </cell>
          <cell r="L624">
            <v>0</v>
          </cell>
          <cell r="M624" t="str">
            <v>4166/QĐ-UBND ngày 30/10/2019</v>
          </cell>
          <cell r="N624">
            <v>14600</v>
          </cell>
          <cell r="O624">
            <v>0</v>
          </cell>
          <cell r="P624">
            <v>1000</v>
          </cell>
          <cell r="Q624">
            <v>0</v>
          </cell>
          <cell r="R624">
            <v>0</v>
          </cell>
          <cell r="S624">
            <v>0</v>
          </cell>
          <cell r="T624">
            <v>1000</v>
          </cell>
          <cell r="U624">
            <v>0</v>
          </cell>
          <cell r="V624">
            <v>0</v>
          </cell>
          <cell r="W624">
            <v>0</v>
          </cell>
          <cell r="X624">
            <v>0</v>
          </cell>
          <cell r="Y624">
            <v>0</v>
          </cell>
          <cell r="Z624">
            <v>0</v>
          </cell>
          <cell r="AA624">
            <v>0</v>
          </cell>
          <cell r="AB624">
            <v>0</v>
          </cell>
          <cell r="AC624">
            <v>0</v>
          </cell>
          <cell r="AD624">
            <v>1000</v>
          </cell>
          <cell r="AE624">
            <v>1000</v>
          </cell>
          <cell r="AF624">
            <v>0</v>
          </cell>
          <cell r="AG624">
            <v>0</v>
          </cell>
          <cell r="AH624">
            <v>0</v>
          </cell>
          <cell r="AI624">
            <v>0</v>
          </cell>
          <cell r="AJ624">
            <v>0</v>
          </cell>
          <cell r="AK624">
            <v>0</v>
          </cell>
          <cell r="AL624">
            <v>1000</v>
          </cell>
          <cell r="AM624">
            <v>1000</v>
          </cell>
          <cell r="AN624">
            <v>0</v>
          </cell>
          <cell r="AO624">
            <v>0</v>
          </cell>
          <cell r="AP624">
            <v>0</v>
          </cell>
          <cell r="AQ624">
            <v>0</v>
          </cell>
          <cell r="AR624">
            <v>0</v>
          </cell>
          <cell r="AS624">
            <v>0</v>
          </cell>
          <cell r="AT624">
            <v>0</v>
          </cell>
          <cell r="AU624" t="str">
            <v>UBND huyện Tuyên Hóa</v>
          </cell>
        </row>
        <row r="625">
          <cell r="B625" t="str">
            <v>Nhà ăn, nhà ở thường trực cán bộ chiến sỹ Công an tỉnh</v>
          </cell>
          <cell r="C625">
            <v>0</v>
          </cell>
          <cell r="D625">
            <v>0</v>
          </cell>
          <cell r="E625">
            <v>0</v>
          </cell>
          <cell r="F625">
            <v>0</v>
          </cell>
          <cell r="G625" t="str">
            <v>Đồng Hới</v>
          </cell>
          <cell r="H625">
            <v>2020</v>
          </cell>
          <cell r="I625">
            <v>0</v>
          </cell>
          <cell r="J625">
            <v>2022</v>
          </cell>
          <cell r="K625">
            <v>0</v>
          </cell>
          <cell r="L625">
            <v>0</v>
          </cell>
          <cell r="M625" t="str">
            <v>4162/QĐ-UBND ngày 30/10/2019</v>
          </cell>
          <cell r="N625">
            <v>10000</v>
          </cell>
          <cell r="O625">
            <v>0</v>
          </cell>
          <cell r="P625">
            <v>1000</v>
          </cell>
          <cell r="Q625">
            <v>0</v>
          </cell>
          <cell r="R625">
            <v>0</v>
          </cell>
          <cell r="S625">
            <v>0</v>
          </cell>
          <cell r="T625">
            <v>1000</v>
          </cell>
          <cell r="U625">
            <v>0</v>
          </cell>
          <cell r="V625">
            <v>0</v>
          </cell>
          <cell r="W625">
            <v>0</v>
          </cell>
          <cell r="X625">
            <v>0</v>
          </cell>
          <cell r="Y625">
            <v>0</v>
          </cell>
          <cell r="Z625">
            <v>0</v>
          </cell>
          <cell r="AA625">
            <v>0</v>
          </cell>
          <cell r="AB625">
            <v>0</v>
          </cell>
          <cell r="AC625">
            <v>0</v>
          </cell>
          <cell r="AD625">
            <v>1000</v>
          </cell>
          <cell r="AE625">
            <v>1000</v>
          </cell>
          <cell r="AF625">
            <v>0</v>
          </cell>
          <cell r="AG625">
            <v>0</v>
          </cell>
          <cell r="AH625">
            <v>0</v>
          </cell>
          <cell r="AI625">
            <v>0</v>
          </cell>
          <cell r="AJ625">
            <v>0</v>
          </cell>
          <cell r="AK625">
            <v>0</v>
          </cell>
          <cell r="AL625">
            <v>1000</v>
          </cell>
          <cell r="AM625">
            <v>1000</v>
          </cell>
          <cell r="AN625">
            <v>0</v>
          </cell>
          <cell r="AO625">
            <v>0</v>
          </cell>
          <cell r="AP625">
            <v>0</v>
          </cell>
          <cell r="AQ625">
            <v>0</v>
          </cell>
          <cell r="AR625">
            <v>0</v>
          </cell>
          <cell r="AS625">
            <v>0</v>
          </cell>
          <cell r="AT625">
            <v>0</v>
          </cell>
          <cell r="AU625" t="str">
            <v>Công an tỉnh</v>
          </cell>
        </row>
        <row r="626">
          <cell r="B626" t="str">
            <v>Xây dựng cầu kiểm soát cửa sông Roòn</v>
          </cell>
          <cell r="C626">
            <v>0</v>
          </cell>
          <cell r="D626">
            <v>0</v>
          </cell>
          <cell r="E626">
            <v>0</v>
          </cell>
          <cell r="F626">
            <v>0</v>
          </cell>
          <cell r="G626" t="str">
            <v>Quảng Trạch</v>
          </cell>
          <cell r="H626">
            <v>2020</v>
          </cell>
          <cell r="I626">
            <v>0</v>
          </cell>
          <cell r="J626">
            <v>2022</v>
          </cell>
          <cell r="K626">
            <v>0</v>
          </cell>
          <cell r="L626">
            <v>0</v>
          </cell>
          <cell r="M626" t="str">
            <v>4106/QĐ-UBND ngày 29/10/2019</v>
          </cell>
          <cell r="N626">
            <v>5000</v>
          </cell>
          <cell r="O626">
            <v>0</v>
          </cell>
          <cell r="P626">
            <v>1000</v>
          </cell>
          <cell r="Q626">
            <v>0</v>
          </cell>
          <cell r="R626">
            <v>0</v>
          </cell>
          <cell r="S626">
            <v>0</v>
          </cell>
          <cell r="T626">
            <v>1000</v>
          </cell>
          <cell r="U626">
            <v>0</v>
          </cell>
          <cell r="V626">
            <v>0</v>
          </cell>
          <cell r="W626">
            <v>0</v>
          </cell>
          <cell r="X626">
            <v>0</v>
          </cell>
          <cell r="Y626">
            <v>0</v>
          </cell>
          <cell r="Z626">
            <v>0</v>
          </cell>
          <cell r="AA626">
            <v>0</v>
          </cell>
          <cell r="AB626">
            <v>0</v>
          </cell>
          <cell r="AC626">
            <v>0</v>
          </cell>
          <cell r="AD626">
            <v>1000</v>
          </cell>
          <cell r="AE626">
            <v>1000</v>
          </cell>
          <cell r="AF626">
            <v>0</v>
          </cell>
          <cell r="AG626">
            <v>0</v>
          </cell>
          <cell r="AH626">
            <v>0</v>
          </cell>
          <cell r="AI626">
            <v>0</v>
          </cell>
          <cell r="AJ626">
            <v>0</v>
          </cell>
          <cell r="AK626">
            <v>0</v>
          </cell>
          <cell r="AL626">
            <v>1000</v>
          </cell>
          <cell r="AM626">
            <v>1000</v>
          </cell>
          <cell r="AN626">
            <v>0</v>
          </cell>
          <cell r="AO626">
            <v>0</v>
          </cell>
          <cell r="AP626">
            <v>0</v>
          </cell>
          <cell r="AQ626">
            <v>0</v>
          </cell>
          <cell r="AR626">
            <v>0</v>
          </cell>
          <cell r="AS626">
            <v>0</v>
          </cell>
          <cell r="AT626">
            <v>0</v>
          </cell>
          <cell r="AU626" t="str">
            <v>BCH Bộ đội BP tỉnh</v>
          </cell>
        </row>
        <row r="627">
          <cell r="B627" t="str">
            <v xml:space="preserve">Tuyến đường nối từ phía Nam hồ Bàu Mây kết nối với tuyến đường liên xã Quảng Phương </v>
          </cell>
          <cell r="C627">
            <v>0</v>
          </cell>
          <cell r="D627">
            <v>0</v>
          </cell>
          <cell r="E627">
            <v>0</v>
          </cell>
          <cell r="F627">
            <v>0</v>
          </cell>
          <cell r="G627" t="str">
            <v>Quảng Trạch</v>
          </cell>
          <cell r="H627">
            <v>2020</v>
          </cell>
          <cell r="I627">
            <v>0</v>
          </cell>
          <cell r="J627">
            <v>2022</v>
          </cell>
          <cell r="K627">
            <v>0</v>
          </cell>
          <cell r="L627">
            <v>0</v>
          </cell>
          <cell r="M627" t="str">
            <v>4137/QĐ-UBND ngày 30/10/2019</v>
          </cell>
          <cell r="N627">
            <v>15000</v>
          </cell>
          <cell r="O627">
            <v>0</v>
          </cell>
          <cell r="P627">
            <v>1000</v>
          </cell>
          <cell r="Q627">
            <v>0</v>
          </cell>
          <cell r="R627">
            <v>0</v>
          </cell>
          <cell r="S627">
            <v>0</v>
          </cell>
          <cell r="T627">
            <v>1000</v>
          </cell>
          <cell r="U627">
            <v>0</v>
          </cell>
          <cell r="V627">
            <v>0</v>
          </cell>
          <cell r="W627">
            <v>0</v>
          </cell>
          <cell r="X627">
            <v>0</v>
          </cell>
          <cell r="Y627">
            <v>0</v>
          </cell>
          <cell r="Z627">
            <v>0</v>
          </cell>
          <cell r="AA627">
            <v>0</v>
          </cell>
          <cell r="AB627">
            <v>0</v>
          </cell>
          <cell r="AC627">
            <v>0</v>
          </cell>
          <cell r="AD627">
            <v>1000</v>
          </cell>
          <cell r="AE627">
            <v>1000</v>
          </cell>
          <cell r="AF627">
            <v>0</v>
          </cell>
          <cell r="AG627">
            <v>0</v>
          </cell>
          <cell r="AH627">
            <v>0</v>
          </cell>
          <cell r="AI627">
            <v>0</v>
          </cell>
          <cell r="AJ627">
            <v>0</v>
          </cell>
          <cell r="AK627">
            <v>0</v>
          </cell>
          <cell r="AL627">
            <v>1000</v>
          </cell>
          <cell r="AM627">
            <v>1000</v>
          </cell>
          <cell r="AN627">
            <v>0</v>
          </cell>
          <cell r="AO627">
            <v>0</v>
          </cell>
          <cell r="AP627">
            <v>0</v>
          </cell>
          <cell r="AQ627">
            <v>0</v>
          </cell>
          <cell r="AR627">
            <v>0</v>
          </cell>
          <cell r="AS627">
            <v>0</v>
          </cell>
          <cell r="AT627">
            <v>0</v>
          </cell>
          <cell r="AU627" t="str">
            <v>UBND huyện Quảng Trạch</v>
          </cell>
        </row>
        <row r="628">
          <cell r="B628" t="str">
            <v>Sửa chữa, nâng cấp tuyến đường dọc bờ sông Kiến Giang đoạn từ cầu Phong Xuân đi di tích lịch sử chiến thắng Xuân Bồ, xã Xuân Thủy, huyện Lệ Thủy</v>
          </cell>
          <cell r="C628">
            <v>0</v>
          </cell>
          <cell r="D628">
            <v>0</v>
          </cell>
          <cell r="E628">
            <v>0</v>
          </cell>
          <cell r="F628">
            <v>0</v>
          </cell>
          <cell r="G628" t="str">
            <v>Lệ Thủy</v>
          </cell>
          <cell r="H628">
            <v>2020</v>
          </cell>
          <cell r="I628">
            <v>0</v>
          </cell>
          <cell r="J628">
            <v>2022</v>
          </cell>
          <cell r="K628">
            <v>0</v>
          </cell>
          <cell r="L628">
            <v>0</v>
          </cell>
          <cell r="M628" t="str">
            <v>4143/QĐ-UBND ngày 30/10/2019</v>
          </cell>
          <cell r="N628">
            <v>15000</v>
          </cell>
          <cell r="O628">
            <v>0</v>
          </cell>
          <cell r="P628">
            <v>1000</v>
          </cell>
          <cell r="Q628">
            <v>0</v>
          </cell>
          <cell r="R628">
            <v>0</v>
          </cell>
          <cell r="S628">
            <v>0</v>
          </cell>
          <cell r="T628">
            <v>1000</v>
          </cell>
          <cell r="U628">
            <v>0</v>
          </cell>
          <cell r="V628">
            <v>0</v>
          </cell>
          <cell r="W628">
            <v>0</v>
          </cell>
          <cell r="X628">
            <v>0</v>
          </cell>
          <cell r="Y628">
            <v>0</v>
          </cell>
          <cell r="Z628">
            <v>0</v>
          </cell>
          <cell r="AA628">
            <v>0</v>
          </cell>
          <cell r="AB628">
            <v>0</v>
          </cell>
          <cell r="AC628">
            <v>0</v>
          </cell>
          <cell r="AD628">
            <v>1000</v>
          </cell>
          <cell r="AE628">
            <v>1000</v>
          </cell>
          <cell r="AF628">
            <v>0</v>
          </cell>
          <cell r="AG628">
            <v>0</v>
          </cell>
          <cell r="AH628">
            <v>0</v>
          </cell>
          <cell r="AI628">
            <v>0</v>
          </cell>
          <cell r="AJ628">
            <v>0</v>
          </cell>
          <cell r="AK628">
            <v>0</v>
          </cell>
          <cell r="AL628">
            <v>1000</v>
          </cell>
          <cell r="AM628">
            <v>1000</v>
          </cell>
          <cell r="AN628">
            <v>0</v>
          </cell>
          <cell r="AO628">
            <v>0</v>
          </cell>
          <cell r="AP628">
            <v>0</v>
          </cell>
          <cell r="AQ628">
            <v>0</v>
          </cell>
          <cell r="AR628">
            <v>0</v>
          </cell>
          <cell r="AS628">
            <v>0</v>
          </cell>
          <cell r="AT628">
            <v>0</v>
          </cell>
          <cell r="AU628" t="str">
            <v>UBND huyện Lệ Thủy</v>
          </cell>
        </row>
        <row r="629">
          <cell r="B629" t="str">
            <v>Đường tránh lũ thôn Xuân Hạ, xã Văn Hóa</v>
          </cell>
          <cell r="C629">
            <v>0</v>
          </cell>
          <cell r="D629">
            <v>0</v>
          </cell>
          <cell r="E629">
            <v>0</v>
          </cell>
          <cell r="F629">
            <v>0</v>
          </cell>
          <cell r="G629" t="str">
            <v>Tuyên Hóa</v>
          </cell>
          <cell r="H629">
            <v>2020</v>
          </cell>
          <cell r="I629">
            <v>0</v>
          </cell>
          <cell r="J629">
            <v>2022</v>
          </cell>
          <cell r="K629">
            <v>0</v>
          </cell>
          <cell r="L629">
            <v>0</v>
          </cell>
          <cell r="M629" t="str">
            <v>4103/QĐ-UBND ngày 29/10/2019</v>
          </cell>
          <cell r="N629">
            <v>2400</v>
          </cell>
          <cell r="O629">
            <v>0</v>
          </cell>
          <cell r="P629">
            <v>2400</v>
          </cell>
          <cell r="Q629">
            <v>0</v>
          </cell>
          <cell r="R629">
            <v>0</v>
          </cell>
          <cell r="S629">
            <v>0</v>
          </cell>
          <cell r="T629">
            <v>720</v>
          </cell>
          <cell r="U629">
            <v>0</v>
          </cell>
          <cell r="V629">
            <v>0</v>
          </cell>
          <cell r="W629">
            <v>0</v>
          </cell>
          <cell r="X629">
            <v>0</v>
          </cell>
          <cell r="Y629">
            <v>0</v>
          </cell>
          <cell r="Z629">
            <v>0</v>
          </cell>
          <cell r="AA629">
            <v>0</v>
          </cell>
          <cell r="AB629">
            <v>0</v>
          </cell>
          <cell r="AC629">
            <v>0</v>
          </cell>
          <cell r="AD629">
            <v>720</v>
          </cell>
          <cell r="AE629">
            <v>720</v>
          </cell>
          <cell r="AF629">
            <v>0</v>
          </cell>
          <cell r="AG629">
            <v>0</v>
          </cell>
          <cell r="AH629">
            <v>0</v>
          </cell>
          <cell r="AI629">
            <v>0</v>
          </cell>
          <cell r="AJ629">
            <v>0</v>
          </cell>
          <cell r="AK629">
            <v>0</v>
          </cell>
          <cell r="AL629">
            <v>720</v>
          </cell>
          <cell r="AM629">
            <v>720</v>
          </cell>
          <cell r="AN629">
            <v>0</v>
          </cell>
          <cell r="AO629">
            <v>0</v>
          </cell>
          <cell r="AP629">
            <v>0</v>
          </cell>
          <cell r="AQ629">
            <v>0</v>
          </cell>
          <cell r="AR629">
            <v>0</v>
          </cell>
          <cell r="AS629">
            <v>0</v>
          </cell>
          <cell r="AT629">
            <v>0</v>
          </cell>
          <cell r="AU629" t="str">
            <v>UBND xã Văn Hóa</v>
          </cell>
        </row>
        <row r="630">
          <cell r="B630" t="str">
            <v>Tuyến đường chính Quốc lộ 12A đi vùng Nam, đoạn từ xã Quảng Lộc đi cụm trung tâm các xã vùng Nam, thị xã Ba Đồn</v>
          </cell>
          <cell r="C630">
            <v>0</v>
          </cell>
          <cell r="D630">
            <v>0</v>
          </cell>
          <cell r="E630">
            <v>0</v>
          </cell>
          <cell r="F630">
            <v>0</v>
          </cell>
          <cell r="G630" t="str">
            <v>Ba Đồn</v>
          </cell>
          <cell r="H630">
            <v>2020</v>
          </cell>
          <cell r="I630">
            <v>0</v>
          </cell>
          <cell r="J630">
            <v>2022</v>
          </cell>
          <cell r="K630">
            <v>0</v>
          </cell>
          <cell r="L630">
            <v>0</v>
          </cell>
          <cell r="M630" t="str">
            <v>4236/QĐ-UBND ngày 30/10/2019</v>
          </cell>
          <cell r="N630">
            <v>70000</v>
          </cell>
          <cell r="O630">
            <v>0</v>
          </cell>
          <cell r="P630">
            <v>50000</v>
          </cell>
          <cell r="Q630">
            <v>0</v>
          </cell>
          <cell r="R630">
            <v>0</v>
          </cell>
          <cell r="S630">
            <v>0</v>
          </cell>
          <cell r="T630">
            <v>15000</v>
          </cell>
          <cell r="U630">
            <v>0</v>
          </cell>
          <cell r="V630">
            <v>0</v>
          </cell>
          <cell r="W630">
            <v>0</v>
          </cell>
          <cell r="X630">
            <v>0</v>
          </cell>
          <cell r="Y630">
            <v>0</v>
          </cell>
          <cell r="Z630">
            <v>0</v>
          </cell>
          <cell r="AA630">
            <v>0</v>
          </cell>
          <cell r="AB630">
            <v>0</v>
          </cell>
          <cell r="AC630">
            <v>0</v>
          </cell>
          <cell r="AD630">
            <v>15000</v>
          </cell>
          <cell r="AE630">
            <v>15000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cell r="AS630">
            <v>0</v>
          </cell>
          <cell r="AT630">
            <v>0</v>
          </cell>
          <cell r="AU630" t="str">
            <v>UBND thị xã Ba Đồn</v>
          </cell>
        </row>
        <row r="631">
          <cell r="B631" t="str">
            <v>Nâng cấp tuyến đường từ trung tâm huyện lỵ mới kết nối với đường trục chính liên 5 xã đi phường Ba Đồn với các xã Quảng Tiến, Quảng Lưu, Quảng Thạch</v>
          </cell>
          <cell r="C631">
            <v>0</v>
          </cell>
          <cell r="D631">
            <v>0</v>
          </cell>
          <cell r="E631">
            <v>0</v>
          </cell>
          <cell r="F631">
            <v>0</v>
          </cell>
          <cell r="G631" t="str">
            <v>Quảng Trạch</v>
          </cell>
          <cell r="H631">
            <v>2021</v>
          </cell>
          <cell r="I631">
            <v>0</v>
          </cell>
          <cell r="J631">
            <v>2023</v>
          </cell>
          <cell r="K631">
            <v>0</v>
          </cell>
          <cell r="L631">
            <v>0</v>
          </cell>
          <cell r="M631">
            <v>0</v>
          </cell>
          <cell r="N631">
            <v>25000</v>
          </cell>
          <cell r="O631">
            <v>0</v>
          </cell>
          <cell r="P631">
            <v>25000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cell r="AS631">
            <v>0</v>
          </cell>
          <cell r="AT631">
            <v>0</v>
          </cell>
          <cell r="AU631" t="str">
            <v>UBND huyện Quảng Trạch</v>
          </cell>
        </row>
        <row r="632">
          <cell r="B632" t="str">
            <v>Điều tra, cắm mốc vết lũ trận lũ lịch sử năm 2020 và lập bản đồ ngập lụt cho 04 lưu vực sông lớn trên địa bàn tỉnh Quảng Bình</v>
          </cell>
          <cell r="C632">
            <v>0</v>
          </cell>
          <cell r="D632">
            <v>0</v>
          </cell>
          <cell r="E632">
            <v>0</v>
          </cell>
          <cell r="F632">
            <v>0</v>
          </cell>
          <cell r="G632" t="str">
            <v>Quảng Bình</v>
          </cell>
          <cell r="H632">
            <v>2021</v>
          </cell>
          <cell r="I632">
            <v>0</v>
          </cell>
          <cell r="J632">
            <v>2023</v>
          </cell>
          <cell r="K632">
            <v>0</v>
          </cell>
          <cell r="L632">
            <v>0</v>
          </cell>
          <cell r="M632">
            <v>0</v>
          </cell>
          <cell r="N632">
            <v>7000</v>
          </cell>
          <cell r="O632">
            <v>0</v>
          </cell>
          <cell r="P632">
            <v>7000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cell r="AS632">
            <v>0</v>
          </cell>
          <cell r="AT632">
            <v>0</v>
          </cell>
          <cell r="AU632" t="str">
            <v>Chi cục Thủy lợi và PCLB</v>
          </cell>
        </row>
        <row r="633">
          <cell r="B633" t="str">
            <v>Đình chợ Trung tâm xã Mai Hóa, huyện Tuyên Hóa</v>
          </cell>
          <cell r="C633">
            <v>0</v>
          </cell>
          <cell r="D633">
            <v>0</v>
          </cell>
          <cell r="E633">
            <v>0</v>
          </cell>
          <cell r="F633">
            <v>0</v>
          </cell>
          <cell r="G633" t="str">
            <v>Tuyên Hóa</v>
          </cell>
          <cell r="H633">
            <v>2021</v>
          </cell>
          <cell r="I633">
            <v>0</v>
          </cell>
          <cell r="J633">
            <v>2023</v>
          </cell>
          <cell r="K633">
            <v>0</v>
          </cell>
          <cell r="L633">
            <v>0</v>
          </cell>
          <cell r="M633">
            <v>0</v>
          </cell>
          <cell r="N633">
            <v>3500</v>
          </cell>
          <cell r="O633">
            <v>0</v>
          </cell>
          <cell r="P633">
            <v>3500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cell r="AS633">
            <v>0</v>
          </cell>
          <cell r="AT633">
            <v>0</v>
          </cell>
          <cell r="AU633" t="str">
            <v>UBND xã Mai Hóa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IEN DAT"/>
      <sheetName val="1NGUON"/>
      <sheetName val="2CO CAU"/>
      <sheetName val="3PBO HUYEN"/>
      <sheetName val="4DMPL"/>
      <sheetName val="4.1KHCN "/>
      <sheetName val="4.2GDĐT"/>
      <sheetName val="4.3Y TẾ"/>
      <sheetName val="4.4NỢ XDCB"/>
      <sheetName val="4.5ODA"/>
      <sheetName val="4.6TRONG DIEM"/>
      <sheetName val="4.7CHUYEN TIEP"/>
      <sheetName val="PL-CV"/>
      <sheetName val="PL-QĐ"/>
      <sheetName val="ODAKH NSNN"/>
      <sheetName val="NC07 TH TPCP"/>
      <sheetName val="NC08 TPCP KH"/>
      <sheetName val="NC11 PPP"/>
      <sheetName val="BM18 BC nam DP"/>
      <sheetName val="Quy2THDP"/>
      <sheetName val="Quy2TPCPDP"/>
      <sheetName val="Quy2von khac Dp"/>
    </sheetNames>
    <sheetDataSet>
      <sheetData sheetId="0">
        <row r="7">
          <cell r="B7" t="str">
            <v>TỔNG CỘNG</v>
          </cell>
          <cell r="C7">
            <v>0</v>
          </cell>
          <cell r="D7">
            <v>0</v>
          </cell>
          <cell r="E7">
            <v>0</v>
          </cell>
          <cell r="F7">
            <v>0</v>
          </cell>
          <cell r="G7">
            <v>0</v>
          </cell>
          <cell r="H7">
            <v>0</v>
          </cell>
          <cell r="I7">
            <v>0</v>
          </cell>
          <cell r="J7">
            <v>0</v>
          </cell>
          <cell r="K7">
            <v>0</v>
          </cell>
          <cell r="L7">
            <v>0</v>
          </cell>
          <cell r="M7">
            <v>0</v>
          </cell>
          <cell r="N7">
            <v>6753915.0562222218</v>
          </cell>
          <cell r="O7">
            <v>943034</v>
          </cell>
          <cell r="P7">
            <v>3675823.0762222223</v>
          </cell>
          <cell r="Q7">
            <v>1965207</v>
          </cell>
          <cell r="R7">
            <v>259978</v>
          </cell>
          <cell r="S7">
            <v>939409</v>
          </cell>
          <cell r="T7">
            <v>2156357.21</v>
          </cell>
          <cell r="U7">
            <v>1496696.9</v>
          </cell>
          <cell r="V7">
            <v>0</v>
          </cell>
          <cell r="W7">
            <v>737257.40000000014</v>
          </cell>
          <cell r="X7">
            <v>0</v>
          </cell>
          <cell r="Y7">
            <v>0</v>
          </cell>
          <cell r="Z7">
            <v>0</v>
          </cell>
          <cell r="AA7">
            <v>2687931.6</v>
          </cell>
          <cell r="AB7">
            <v>897414.6</v>
          </cell>
          <cell r="AC7">
            <v>1569170.6</v>
          </cell>
          <cell r="AD7">
            <v>2296822.61</v>
          </cell>
          <cell r="AE7">
            <v>1131898.4100000001</v>
          </cell>
          <cell r="AF7">
            <v>524131.6</v>
          </cell>
          <cell r="AG7">
            <v>0</v>
          </cell>
          <cell r="AH7">
            <v>0</v>
          </cell>
          <cell r="AI7">
            <v>0</v>
          </cell>
          <cell r="AJ7">
            <v>0</v>
          </cell>
          <cell r="AK7">
            <v>0</v>
          </cell>
          <cell r="AL7">
            <v>0</v>
          </cell>
          <cell r="AM7">
            <v>0</v>
          </cell>
          <cell r="AN7" t="e">
            <v>#REF!</v>
          </cell>
          <cell r="AQ7">
            <v>0</v>
          </cell>
          <cell r="AR7">
            <v>0</v>
          </cell>
          <cell r="AS7">
            <v>0</v>
          </cell>
        </row>
        <row r="8">
          <cell r="B8" t="str">
            <v>CBĐT</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5000</v>
          </cell>
          <cell r="W8">
            <v>5000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Q8">
            <v>0</v>
          </cell>
          <cell r="AR8">
            <v>0</v>
          </cell>
          <cell r="AS8">
            <v>0</v>
          </cell>
        </row>
        <row r="9">
          <cell r="B9" t="str">
            <v>Hỗ trợ DN cung cấp hàng hóa DV công ích</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1000</v>
          </cell>
          <cell r="W9">
            <v>1000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Q9">
            <v>0</v>
          </cell>
          <cell r="AR9">
            <v>0</v>
          </cell>
          <cell r="AS9">
            <v>0</v>
          </cell>
        </row>
        <row r="10">
          <cell r="B10" t="str">
            <v>Hỗ trợ ưu đãi ĐT</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53750</v>
          </cell>
          <cell r="W10">
            <v>53750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Q10">
            <v>0</v>
          </cell>
          <cell r="AR10">
            <v>0</v>
          </cell>
          <cell r="AS10">
            <v>0</v>
          </cell>
        </row>
        <row r="11">
          <cell r="B11" t="str">
            <v>Nhỏ lẻ</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10000</v>
          </cell>
          <cell r="W11">
            <v>10000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Q11">
            <v>0</v>
          </cell>
          <cell r="AR11">
            <v>0</v>
          </cell>
          <cell r="AS11">
            <v>0</v>
          </cell>
        </row>
        <row r="12">
          <cell r="B12" t="str">
            <v>Khoa học công nghệ</v>
          </cell>
          <cell r="C12">
            <v>0</v>
          </cell>
          <cell r="D12">
            <v>0</v>
          </cell>
          <cell r="E12">
            <v>0</v>
          </cell>
          <cell r="F12">
            <v>0</v>
          </cell>
          <cell r="G12">
            <v>0</v>
          </cell>
          <cell r="H12">
            <v>0</v>
          </cell>
          <cell r="I12">
            <v>0</v>
          </cell>
          <cell r="J12">
            <v>0</v>
          </cell>
          <cell r="K12">
            <v>0</v>
          </cell>
          <cell r="L12">
            <v>0</v>
          </cell>
          <cell r="M12">
            <v>0</v>
          </cell>
          <cell r="N12">
            <v>44348.222222222219</v>
          </cell>
          <cell r="O12">
            <v>0</v>
          </cell>
          <cell r="P12">
            <v>41048.222222222219</v>
          </cell>
          <cell r="Q12">
            <v>2797</v>
          </cell>
          <cell r="R12">
            <v>0</v>
          </cell>
          <cell r="S12">
            <v>2797</v>
          </cell>
          <cell r="T12">
            <v>36501</v>
          </cell>
          <cell r="U12">
            <v>33836.6</v>
          </cell>
          <cell r="V12">
            <v>0</v>
          </cell>
          <cell r="W12">
            <v>21557.8</v>
          </cell>
          <cell r="X12">
            <v>0</v>
          </cell>
          <cell r="Y12">
            <v>0</v>
          </cell>
          <cell r="Z12">
            <v>0</v>
          </cell>
          <cell r="AA12">
            <v>24354.799999999999</v>
          </cell>
          <cell r="AB12">
            <v>21557.8</v>
          </cell>
          <cell r="AC12">
            <v>24354.799999999999</v>
          </cell>
          <cell r="AD12">
            <v>51407.4</v>
          </cell>
          <cell r="AE12">
            <v>27185.200000000001</v>
          </cell>
          <cell r="AF12">
            <v>19732</v>
          </cell>
          <cell r="AG12">
            <v>0</v>
          </cell>
          <cell r="AH12">
            <v>0</v>
          </cell>
          <cell r="AI12">
            <v>0</v>
          </cell>
          <cell r="AJ12">
            <v>0</v>
          </cell>
          <cell r="AK12">
            <v>0</v>
          </cell>
          <cell r="AL12">
            <v>0</v>
          </cell>
          <cell r="AM12">
            <v>0</v>
          </cell>
          <cell r="AN12">
            <v>0</v>
          </cell>
          <cell r="AQ12">
            <v>0</v>
          </cell>
          <cell r="AR12">
            <v>0</v>
          </cell>
          <cell r="AS12">
            <v>0</v>
          </cell>
        </row>
        <row r="13">
          <cell r="B13" t="str">
            <v xml:space="preserve">Dự án chuyển tiếp </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Q13">
            <v>0</v>
          </cell>
          <cell r="AR13">
            <v>0</v>
          </cell>
          <cell r="AS13">
            <v>0</v>
          </cell>
        </row>
        <row r="14">
          <cell r="B14" t="str">
            <v>Đầu tư nâng cấp, triển khai nhân rộng phần mềm một cửa liên thông và dịch vụ hành chính công tỉnh Quảng Bình (giai đoạn I: 5930 triệu đồng)</v>
          </cell>
          <cell r="C14">
            <v>0</v>
          </cell>
          <cell r="D14">
            <v>0</v>
          </cell>
          <cell r="E14" t="str">
            <v>1KH-CN</v>
          </cell>
          <cell r="F14" t="str">
            <v>5KCM</v>
          </cell>
          <cell r="G14" t="str">
            <v>Quảng Bình</v>
          </cell>
          <cell r="H14">
            <v>2017</v>
          </cell>
          <cell r="I14" t="str">
            <v>chưa</v>
          </cell>
          <cell r="J14">
            <v>2019</v>
          </cell>
          <cell r="K14" t="str">
            <v>chưa</v>
          </cell>
          <cell r="L14">
            <v>0</v>
          </cell>
          <cell r="M14" t="str">
            <v>3438/QĐ-UBND ngày 28/10/2016</v>
          </cell>
          <cell r="N14">
            <v>5930</v>
          </cell>
          <cell r="O14">
            <v>0</v>
          </cell>
          <cell r="P14">
            <v>5930</v>
          </cell>
          <cell r="Q14">
            <v>1400</v>
          </cell>
          <cell r="R14">
            <v>0</v>
          </cell>
          <cell r="S14">
            <v>1400</v>
          </cell>
          <cell r="T14">
            <v>5337</v>
          </cell>
          <cell r="U14">
            <v>3937</v>
          </cell>
          <cell r="V14">
            <v>3937</v>
          </cell>
          <cell r="W14">
            <v>3937</v>
          </cell>
          <cell r="X14">
            <v>100</v>
          </cell>
          <cell r="Y14">
            <v>0</v>
          </cell>
          <cell r="Z14">
            <v>3937</v>
          </cell>
          <cell r="AA14">
            <v>5337</v>
          </cell>
          <cell r="AB14">
            <v>3937</v>
          </cell>
          <cell r="AC14">
            <v>5337</v>
          </cell>
          <cell r="AD14">
            <v>5337</v>
          </cell>
          <cell r="AE14">
            <v>0</v>
          </cell>
          <cell r="AF14">
            <v>0</v>
          </cell>
          <cell r="AG14">
            <v>0</v>
          </cell>
          <cell r="AH14">
            <v>0</v>
          </cell>
          <cell r="AI14">
            <v>0</v>
          </cell>
          <cell r="AJ14">
            <v>0</v>
          </cell>
          <cell r="AK14">
            <v>0</v>
          </cell>
          <cell r="AL14">
            <v>0</v>
          </cell>
          <cell r="AM14">
            <v>0</v>
          </cell>
          <cell r="AN14" t="str">
            <v>Cập nhật số QĐ</v>
          </cell>
          <cell r="AQ14">
            <v>0</v>
          </cell>
          <cell r="AR14">
            <v>0</v>
          </cell>
          <cell r="AS14">
            <v>0</v>
          </cell>
          <cell r="AU14" t="str">
            <v>Sở Thông tin và Truyền thông</v>
          </cell>
        </row>
        <row r="15">
          <cell r="B15" t="str">
            <v>Đầu tư mua sắm hệ thống lưu trữ và khai thác chương trình đài phát thanh và truyền hình Quảng Bình</v>
          </cell>
          <cell r="C15">
            <v>0</v>
          </cell>
          <cell r="D15">
            <v>0</v>
          </cell>
          <cell r="E15" t="str">
            <v>1KH-CN</v>
          </cell>
          <cell r="F15" t="str">
            <v>5KCM</v>
          </cell>
          <cell r="G15" t="str">
            <v>Đồng Hới</v>
          </cell>
          <cell r="H15">
            <v>2017</v>
          </cell>
          <cell r="I15" t="str">
            <v>chưa</v>
          </cell>
          <cell r="J15">
            <v>2019</v>
          </cell>
          <cell r="K15" t="str">
            <v>chưa</v>
          </cell>
          <cell r="L15">
            <v>0</v>
          </cell>
          <cell r="M15" t="str">
            <v>3437/QĐ-UBND ngày 28/10/2016</v>
          </cell>
          <cell r="N15">
            <v>5527</v>
          </cell>
          <cell r="O15">
            <v>0</v>
          </cell>
          <cell r="P15">
            <v>5527</v>
          </cell>
          <cell r="Q15">
            <v>1207</v>
          </cell>
          <cell r="R15">
            <v>0</v>
          </cell>
          <cell r="S15">
            <v>1207</v>
          </cell>
          <cell r="T15">
            <v>4974</v>
          </cell>
          <cell r="U15">
            <v>3767</v>
          </cell>
          <cell r="V15">
            <v>3767</v>
          </cell>
          <cell r="W15">
            <v>3767</v>
          </cell>
          <cell r="X15">
            <v>100</v>
          </cell>
          <cell r="Y15">
            <v>0</v>
          </cell>
          <cell r="Z15">
            <v>3767</v>
          </cell>
          <cell r="AA15">
            <v>4974</v>
          </cell>
          <cell r="AB15">
            <v>3767</v>
          </cell>
          <cell r="AC15">
            <v>4974</v>
          </cell>
          <cell r="AD15">
            <v>4974</v>
          </cell>
          <cell r="AE15">
            <v>0</v>
          </cell>
          <cell r="AF15">
            <v>0</v>
          </cell>
          <cell r="AG15">
            <v>0</v>
          </cell>
          <cell r="AH15">
            <v>0</v>
          </cell>
          <cell r="AI15">
            <v>0</v>
          </cell>
          <cell r="AJ15">
            <v>0</v>
          </cell>
          <cell r="AK15">
            <v>0</v>
          </cell>
          <cell r="AL15">
            <v>0</v>
          </cell>
          <cell r="AM15">
            <v>0</v>
          </cell>
          <cell r="AN15" t="str">
            <v>Cập nhật số QĐ</v>
          </cell>
          <cell r="AQ15">
            <v>0</v>
          </cell>
          <cell r="AR15">
            <v>0</v>
          </cell>
          <cell r="AS15">
            <v>0</v>
          </cell>
          <cell r="AU15" t="str">
            <v>Đài phát thanh và truyền hình Quảng Bình</v>
          </cell>
        </row>
        <row r="16">
          <cell r="B16" t="str">
            <v>Dự án khởi công mới 2018</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Q16">
            <v>0</v>
          </cell>
          <cell r="AR16">
            <v>0</v>
          </cell>
          <cell r="AS16">
            <v>0</v>
          </cell>
        </row>
        <row r="17">
          <cell r="B17" t="str">
            <v>Đầu tư xây dựng cơ sở thực nghiệm nghiên cứu, sản xuất và phát triển các sản phẩm nấm ăn và nấm dược liệu</v>
          </cell>
          <cell r="C17">
            <v>0</v>
          </cell>
          <cell r="D17">
            <v>0</v>
          </cell>
          <cell r="E17" t="str">
            <v>1KH-CN</v>
          </cell>
          <cell r="F17" t="str">
            <v>5KCM</v>
          </cell>
          <cell r="G17" t="str">
            <v>Quảng Bình</v>
          </cell>
          <cell r="H17">
            <v>2018</v>
          </cell>
          <cell r="I17" t="str">
            <v>chưa</v>
          </cell>
          <cell r="J17">
            <v>2020</v>
          </cell>
          <cell r="K17" t="str">
            <v>chưa</v>
          </cell>
          <cell r="L17">
            <v>0</v>
          </cell>
          <cell r="M17" t="str">
            <v>3849/QĐ-UBND ngày 30/10/2017</v>
          </cell>
          <cell r="N17">
            <v>3150</v>
          </cell>
          <cell r="O17">
            <v>0</v>
          </cell>
          <cell r="P17">
            <v>3150</v>
          </cell>
          <cell r="Q17">
            <v>40</v>
          </cell>
          <cell r="R17">
            <v>0</v>
          </cell>
          <cell r="S17">
            <v>40</v>
          </cell>
          <cell r="T17">
            <v>2835</v>
          </cell>
          <cell r="U17">
            <v>2835</v>
          </cell>
          <cell r="V17">
            <v>1417.5</v>
          </cell>
          <cell r="W17">
            <v>1417.5</v>
          </cell>
          <cell r="X17">
            <v>50</v>
          </cell>
          <cell r="Y17">
            <v>0</v>
          </cell>
          <cell r="Z17">
            <v>1417.5</v>
          </cell>
          <cell r="AA17">
            <v>1457.5</v>
          </cell>
          <cell r="AB17">
            <v>1417.5</v>
          </cell>
          <cell r="AC17">
            <v>1457.5</v>
          </cell>
          <cell r="AD17">
            <v>2835</v>
          </cell>
          <cell r="AE17">
            <v>1417.5</v>
          </cell>
          <cell r="AF17">
            <v>1417.5</v>
          </cell>
          <cell r="AG17">
            <v>100</v>
          </cell>
          <cell r="AH17">
            <v>0</v>
          </cell>
          <cell r="AI17">
            <v>1417.5</v>
          </cell>
          <cell r="AJ17">
            <v>2875</v>
          </cell>
          <cell r="AK17">
            <v>2875</v>
          </cell>
          <cell r="AL17">
            <v>2835</v>
          </cell>
          <cell r="AM17">
            <v>0</v>
          </cell>
          <cell r="AN17">
            <v>0</v>
          </cell>
          <cell r="AQ17">
            <v>0</v>
          </cell>
          <cell r="AR17">
            <v>0</v>
          </cell>
          <cell r="AS17">
            <v>0</v>
          </cell>
          <cell r="AU17" t="str">
            <v>Trung tâm ứng dụng và thống kê khoa học và công nghệ</v>
          </cell>
        </row>
        <row r="18">
          <cell r="B18" t="str">
            <v>Nâng cấp hệ thống công nghệ thông tin phục vụ công tác chỉ đạo điều hành huyện ủy Quảng Ninh</v>
          </cell>
          <cell r="C18">
            <v>0</v>
          </cell>
          <cell r="D18">
            <v>0</v>
          </cell>
          <cell r="E18" t="str">
            <v>1KH-CN</v>
          </cell>
          <cell r="F18" t="str">
            <v>5KCM</v>
          </cell>
          <cell r="G18" t="str">
            <v>Quảng Ninh</v>
          </cell>
          <cell r="H18">
            <v>2018</v>
          </cell>
          <cell r="I18" t="str">
            <v>chưa</v>
          </cell>
          <cell r="J18">
            <v>2020</v>
          </cell>
          <cell r="K18" t="str">
            <v>chưa</v>
          </cell>
          <cell r="L18">
            <v>0</v>
          </cell>
          <cell r="M18" t="str">
            <v>3932/QĐ-UBND ngày 30/10/2017</v>
          </cell>
          <cell r="N18">
            <v>1750</v>
          </cell>
          <cell r="O18">
            <v>0</v>
          </cell>
          <cell r="P18">
            <v>1750</v>
          </cell>
          <cell r="Q18">
            <v>30</v>
          </cell>
          <cell r="R18">
            <v>0</v>
          </cell>
          <cell r="S18">
            <v>30</v>
          </cell>
          <cell r="T18">
            <v>1575</v>
          </cell>
          <cell r="U18">
            <v>1575</v>
          </cell>
          <cell r="V18">
            <v>1575</v>
          </cell>
          <cell r="W18">
            <v>1575</v>
          </cell>
          <cell r="X18">
            <v>100</v>
          </cell>
          <cell r="Y18">
            <v>0</v>
          </cell>
          <cell r="Z18">
            <v>1575</v>
          </cell>
          <cell r="AA18">
            <v>1605</v>
          </cell>
          <cell r="AB18">
            <v>1575</v>
          </cell>
          <cell r="AC18">
            <v>1605</v>
          </cell>
          <cell r="AD18">
            <v>1575</v>
          </cell>
          <cell r="AE18">
            <v>0</v>
          </cell>
          <cell r="AF18">
            <v>0</v>
          </cell>
          <cell r="AG18">
            <v>0</v>
          </cell>
          <cell r="AH18">
            <v>0</v>
          </cell>
          <cell r="AI18">
            <v>0</v>
          </cell>
          <cell r="AJ18">
            <v>0</v>
          </cell>
          <cell r="AK18">
            <v>0</v>
          </cell>
          <cell r="AL18">
            <v>0</v>
          </cell>
          <cell r="AM18">
            <v>0</v>
          </cell>
          <cell r="AN18" t="str">
            <v>Cập nhật số QĐ</v>
          </cell>
          <cell r="AQ18">
            <v>0</v>
          </cell>
          <cell r="AR18">
            <v>0</v>
          </cell>
          <cell r="AS18">
            <v>0</v>
          </cell>
          <cell r="AU18" t="str">
            <v>Văn phòng Huyện ủy Quảng Ninh</v>
          </cell>
        </row>
        <row r="19">
          <cell r="B19" t="str">
            <v>Hệ thống thông tin kinh tế, xã hội tỉnh Quảng Bình</v>
          </cell>
          <cell r="C19">
            <v>0</v>
          </cell>
          <cell r="D19">
            <v>0</v>
          </cell>
          <cell r="E19" t="str">
            <v>1KH-CN</v>
          </cell>
          <cell r="F19" t="str">
            <v>5KCM</v>
          </cell>
          <cell r="G19" t="str">
            <v>Đồng Hới</v>
          </cell>
          <cell r="H19">
            <v>2018</v>
          </cell>
          <cell r="I19" t="str">
            <v>chưa</v>
          </cell>
          <cell r="J19">
            <v>2020</v>
          </cell>
          <cell r="K19" t="str">
            <v>chưa</v>
          </cell>
          <cell r="L19">
            <v>0</v>
          </cell>
          <cell r="M19" t="str">
            <v>3848/QĐ-UBND ngày 30/10/2017</v>
          </cell>
          <cell r="N19">
            <v>2822</v>
          </cell>
          <cell r="O19">
            <v>0</v>
          </cell>
          <cell r="P19">
            <v>2822</v>
          </cell>
          <cell r="Q19">
            <v>0</v>
          </cell>
          <cell r="R19">
            <v>0</v>
          </cell>
          <cell r="S19">
            <v>0</v>
          </cell>
          <cell r="T19">
            <v>2540</v>
          </cell>
          <cell r="U19">
            <v>2540</v>
          </cell>
          <cell r="V19">
            <v>1270</v>
          </cell>
          <cell r="W19">
            <v>1270</v>
          </cell>
          <cell r="X19">
            <v>50</v>
          </cell>
          <cell r="Y19">
            <v>0</v>
          </cell>
          <cell r="Z19">
            <v>1270</v>
          </cell>
          <cell r="AA19">
            <v>1270</v>
          </cell>
          <cell r="AB19">
            <v>1270</v>
          </cell>
          <cell r="AC19">
            <v>1270</v>
          </cell>
          <cell r="AD19">
            <v>2540</v>
          </cell>
          <cell r="AE19">
            <v>1270</v>
          </cell>
          <cell r="AF19">
            <v>1270</v>
          </cell>
          <cell r="AG19">
            <v>100</v>
          </cell>
          <cell r="AH19">
            <v>0</v>
          </cell>
          <cell r="AI19">
            <v>1270</v>
          </cell>
          <cell r="AJ19">
            <v>2540</v>
          </cell>
          <cell r="AK19">
            <v>2540</v>
          </cell>
          <cell r="AL19">
            <v>2540</v>
          </cell>
          <cell r="AM19">
            <v>0</v>
          </cell>
          <cell r="AN19" t="str">
            <v>Cập nhật số QĐ</v>
          </cell>
          <cell r="AO19" t="str">
            <v>Diệp điện hỏi CĐT, trên QLVB không có</v>
          </cell>
          <cell r="AQ19">
            <v>0</v>
          </cell>
          <cell r="AR19">
            <v>0</v>
          </cell>
          <cell r="AS19">
            <v>0</v>
          </cell>
          <cell r="AU19" t="str">
            <v>Sở Thông tin và Truyền thông</v>
          </cell>
        </row>
        <row r="20">
          <cell r="B20" t="str">
            <v>Đầu tư bổ sung thiết bị kỹ thuật Trung tâm Kỹ thuật Đo lường thử nghiệm</v>
          </cell>
          <cell r="C20">
            <v>0</v>
          </cell>
          <cell r="D20">
            <v>0</v>
          </cell>
          <cell r="E20" t="str">
            <v>1KH-CN</v>
          </cell>
          <cell r="F20" t="str">
            <v>5KCM</v>
          </cell>
          <cell r="G20" t="str">
            <v>Quảng Bình</v>
          </cell>
          <cell r="H20">
            <v>2018</v>
          </cell>
          <cell r="I20" t="str">
            <v>chưa</v>
          </cell>
          <cell r="J20">
            <v>2020</v>
          </cell>
          <cell r="K20" t="str">
            <v>chưa</v>
          </cell>
          <cell r="L20">
            <v>0</v>
          </cell>
          <cell r="M20" t="str">
            <v>1400/QĐ-UBND ngày 24/7/2017</v>
          </cell>
          <cell r="N20">
            <v>9000</v>
          </cell>
          <cell r="O20">
            <v>0</v>
          </cell>
          <cell r="P20">
            <v>5700</v>
          </cell>
          <cell r="Q20">
            <v>60</v>
          </cell>
          <cell r="R20">
            <v>0</v>
          </cell>
          <cell r="S20">
            <v>60</v>
          </cell>
          <cell r="T20">
            <v>5130</v>
          </cell>
          <cell r="U20">
            <v>5130</v>
          </cell>
          <cell r="V20">
            <v>2565</v>
          </cell>
          <cell r="W20">
            <v>2565</v>
          </cell>
          <cell r="X20">
            <v>50</v>
          </cell>
          <cell r="Y20">
            <v>0</v>
          </cell>
          <cell r="Z20">
            <v>2565</v>
          </cell>
          <cell r="AA20">
            <v>2625</v>
          </cell>
          <cell r="AB20">
            <v>2565</v>
          </cell>
          <cell r="AC20">
            <v>2625</v>
          </cell>
          <cell r="AD20">
            <v>5130</v>
          </cell>
          <cell r="AE20">
            <v>2565</v>
          </cell>
          <cell r="AF20">
            <v>2565</v>
          </cell>
          <cell r="AG20">
            <v>100</v>
          </cell>
          <cell r="AH20">
            <v>0</v>
          </cell>
          <cell r="AI20">
            <v>2565</v>
          </cell>
          <cell r="AJ20">
            <v>5190</v>
          </cell>
          <cell r="AK20">
            <v>5190</v>
          </cell>
          <cell r="AL20">
            <v>5130</v>
          </cell>
          <cell r="AM20">
            <v>0</v>
          </cell>
          <cell r="AN20" t="str">
            <v>Cập nhật số QĐ</v>
          </cell>
          <cell r="AQ20">
            <v>0</v>
          </cell>
          <cell r="AR20">
            <v>0</v>
          </cell>
          <cell r="AS20">
            <v>0</v>
          </cell>
          <cell r="AU20" t="str">
            <v>Trung tâm Kỹ thuật Đo lường thử nghiệm</v>
          </cell>
        </row>
        <row r="21">
          <cell r="B21" t="str">
            <v>Đầu tư tăng cường thiết bị lĩnh vực khoa học và công nghệ</v>
          </cell>
          <cell r="C21">
            <v>0</v>
          </cell>
          <cell r="D21">
            <v>0</v>
          </cell>
          <cell r="E21" t="str">
            <v>1KH-CN</v>
          </cell>
          <cell r="F21" t="str">
            <v>5KCM</v>
          </cell>
          <cell r="G21" t="str">
            <v>Quảng Bình</v>
          </cell>
          <cell r="H21">
            <v>2018</v>
          </cell>
          <cell r="I21" t="str">
            <v>chưa</v>
          </cell>
          <cell r="J21">
            <v>2020</v>
          </cell>
          <cell r="K21" t="str">
            <v>chưa</v>
          </cell>
          <cell r="L21">
            <v>0</v>
          </cell>
          <cell r="M21" t="str">
            <v>3227/QĐ-UBND ngày 14/9/2017</v>
          </cell>
          <cell r="N21">
            <v>10235.222222222223</v>
          </cell>
          <cell r="O21">
            <v>0</v>
          </cell>
          <cell r="P21">
            <v>10235.222222222223</v>
          </cell>
          <cell r="Q21">
            <v>60</v>
          </cell>
          <cell r="R21">
            <v>0</v>
          </cell>
          <cell r="S21">
            <v>60</v>
          </cell>
          <cell r="T21">
            <v>8712</v>
          </cell>
          <cell r="U21">
            <v>8712</v>
          </cell>
          <cell r="V21">
            <v>4356</v>
          </cell>
          <cell r="W21">
            <v>4356</v>
          </cell>
          <cell r="X21">
            <v>50</v>
          </cell>
          <cell r="Y21">
            <v>0</v>
          </cell>
          <cell r="Z21">
            <v>4356</v>
          </cell>
          <cell r="AA21">
            <v>4416</v>
          </cell>
          <cell r="AB21">
            <v>4356</v>
          </cell>
          <cell r="AC21">
            <v>4416</v>
          </cell>
          <cell r="AD21">
            <v>8712</v>
          </cell>
          <cell r="AE21">
            <v>4356</v>
          </cell>
          <cell r="AF21">
            <v>4356</v>
          </cell>
          <cell r="AG21">
            <v>100</v>
          </cell>
          <cell r="AH21">
            <v>0</v>
          </cell>
          <cell r="AI21">
            <v>4356</v>
          </cell>
          <cell r="AJ21">
            <v>8772</v>
          </cell>
          <cell r="AK21">
            <v>8772</v>
          </cell>
          <cell r="AL21">
            <v>8712</v>
          </cell>
          <cell r="AM21">
            <v>0</v>
          </cell>
          <cell r="AN21" t="str">
            <v>Cập nhật số QĐ</v>
          </cell>
          <cell r="AQ21">
            <v>0</v>
          </cell>
          <cell r="AR21">
            <v>0</v>
          </cell>
          <cell r="AS21">
            <v>0</v>
          </cell>
          <cell r="AU21" t="str">
            <v>Trung tâm Kỹ thuật Đo lường thử nghiệm</v>
          </cell>
        </row>
        <row r="22">
          <cell r="B22" t="str">
            <v>Phát triển công nghệ thông tin trong hoạt động của các cơ quan Đảng, Mặt trận, đoàn thể tỉnh Quảng Bình giai đoạn 2017-2020</v>
          </cell>
          <cell r="C22">
            <v>0</v>
          </cell>
          <cell r="D22">
            <v>0</v>
          </cell>
          <cell r="E22">
            <v>0</v>
          </cell>
          <cell r="F22">
            <v>0</v>
          </cell>
          <cell r="G22" t="str">
            <v>Đồng Hới</v>
          </cell>
          <cell r="H22">
            <v>2018</v>
          </cell>
          <cell r="I22">
            <v>0</v>
          </cell>
          <cell r="J22">
            <v>2020</v>
          </cell>
          <cell r="K22">
            <v>0</v>
          </cell>
          <cell r="L22">
            <v>0</v>
          </cell>
          <cell r="M22" t="str">
            <v>2143/QĐ-UBND ngày 19/6/2017</v>
          </cell>
          <cell r="N22">
            <v>5934</v>
          </cell>
          <cell r="O22">
            <v>0</v>
          </cell>
          <cell r="P22">
            <v>5934</v>
          </cell>
          <cell r="Q22">
            <v>0</v>
          </cell>
          <cell r="R22">
            <v>0</v>
          </cell>
          <cell r="S22">
            <v>0</v>
          </cell>
          <cell r="T22">
            <v>5398</v>
          </cell>
          <cell r="U22">
            <v>5340.6</v>
          </cell>
          <cell r="V22">
            <v>2670.3</v>
          </cell>
          <cell r="W22">
            <v>2670.3</v>
          </cell>
          <cell r="X22">
            <v>50</v>
          </cell>
          <cell r="Y22">
            <v>0</v>
          </cell>
          <cell r="Z22">
            <v>2670.3</v>
          </cell>
          <cell r="AA22">
            <v>2670.3</v>
          </cell>
          <cell r="AB22">
            <v>2670.3</v>
          </cell>
          <cell r="AC22">
            <v>2670.3</v>
          </cell>
          <cell r="AD22">
            <v>5398</v>
          </cell>
          <cell r="AE22">
            <v>2670.3</v>
          </cell>
          <cell r="AF22">
            <v>2670.3</v>
          </cell>
          <cell r="AG22">
            <v>100</v>
          </cell>
          <cell r="AH22">
            <v>0</v>
          </cell>
          <cell r="AI22">
            <v>2670.3</v>
          </cell>
          <cell r="AJ22">
            <v>5340.6</v>
          </cell>
          <cell r="AK22">
            <v>5340.6</v>
          </cell>
          <cell r="AL22">
            <v>5398</v>
          </cell>
          <cell r="AM22">
            <v>0</v>
          </cell>
          <cell r="AN22" t="str">
            <v>Cập nhật số QĐ và TMĐT và tên dự án</v>
          </cell>
          <cell r="AQ22">
            <v>0</v>
          </cell>
          <cell r="AR22">
            <v>0</v>
          </cell>
          <cell r="AS22">
            <v>0</v>
          </cell>
          <cell r="AU22" t="str">
            <v>Văn phòng Tỉnh ủy</v>
          </cell>
        </row>
        <row r="23">
          <cell r="B23" t="str">
            <v>Dự Khởi công mới năm 2019 (Đề nghị bổ sung trung hạn và bố trí từ năm 2019)</v>
          </cell>
          <cell r="C23">
            <v>0</v>
          </cell>
          <cell r="D23">
            <v>0</v>
          </cell>
          <cell r="E23">
            <v>0</v>
          </cell>
          <cell r="F23">
            <v>0</v>
          </cell>
          <cell r="G23">
            <v>0</v>
          </cell>
          <cell r="H23">
            <v>0</v>
          </cell>
          <cell r="I23">
            <v>0</v>
          </cell>
          <cell r="J23">
            <v>0</v>
          </cell>
          <cell r="K23">
            <v>0</v>
          </cell>
          <cell r="L23">
            <v>0</v>
          </cell>
          <cell r="M23">
            <v>0</v>
          </cell>
          <cell r="N23">
            <v>24844</v>
          </cell>
          <cell r="O23">
            <v>0</v>
          </cell>
          <cell r="P23">
            <v>24844</v>
          </cell>
          <cell r="Q23">
            <v>0</v>
          </cell>
          <cell r="R23">
            <v>0</v>
          </cell>
          <cell r="S23">
            <v>0</v>
          </cell>
          <cell r="T23">
            <v>0</v>
          </cell>
          <cell r="U23">
            <v>0</v>
          </cell>
          <cell r="V23">
            <v>0</v>
          </cell>
          <cell r="W23">
            <v>0</v>
          </cell>
          <cell r="X23">
            <v>0</v>
          </cell>
          <cell r="Y23">
            <v>0</v>
          </cell>
          <cell r="Z23">
            <v>0</v>
          </cell>
          <cell r="AA23">
            <v>0</v>
          </cell>
          <cell r="AB23">
            <v>0</v>
          </cell>
          <cell r="AC23">
            <v>0</v>
          </cell>
          <cell r="AD23">
            <v>14906.4</v>
          </cell>
          <cell r="AE23">
            <v>14906.4</v>
          </cell>
          <cell r="AF23">
            <v>0</v>
          </cell>
          <cell r="AG23">
            <v>0</v>
          </cell>
          <cell r="AH23">
            <v>0</v>
          </cell>
          <cell r="AI23">
            <v>0</v>
          </cell>
          <cell r="AJ23">
            <v>0</v>
          </cell>
          <cell r="AK23">
            <v>0</v>
          </cell>
          <cell r="AL23">
            <v>0</v>
          </cell>
          <cell r="AM23">
            <v>0</v>
          </cell>
          <cell r="AN23">
            <v>0</v>
          </cell>
          <cell r="AQ23">
            <v>0</v>
          </cell>
          <cell r="AR23">
            <v>0</v>
          </cell>
          <cell r="AS23">
            <v>0</v>
          </cell>
          <cell r="AU23">
            <v>0</v>
          </cell>
          <cell r="AV23">
            <v>0</v>
          </cell>
        </row>
        <row r="24">
          <cell r="B24" t="str">
            <v>Đầu tư xây dựng Vườn thực nghiệm khoa học công nghệ và ứng dụng, phát triển công nghệ cao trong sản xuất và chế biến tại Trung tâm ứng dụng tiến bộ khoa học công nghệ</v>
          </cell>
          <cell r="C24">
            <v>0</v>
          </cell>
          <cell r="D24">
            <v>0</v>
          </cell>
          <cell r="E24" t="str">
            <v>1KH-CN</v>
          </cell>
          <cell r="F24" t="str">
            <v>5KCM</v>
          </cell>
          <cell r="G24" t="str">
            <v>Đồng Hới</v>
          </cell>
          <cell r="H24">
            <v>2019</v>
          </cell>
          <cell r="I24">
            <v>0</v>
          </cell>
          <cell r="J24">
            <v>2021</v>
          </cell>
          <cell r="K24">
            <v>0</v>
          </cell>
          <cell r="L24">
            <v>0</v>
          </cell>
          <cell r="M24" t="str">
            <v>3715/QĐ-UBND ngày 30/10/2018</v>
          </cell>
          <cell r="N24">
            <v>14850</v>
          </cell>
          <cell r="O24">
            <v>0</v>
          </cell>
          <cell r="P24">
            <v>14850</v>
          </cell>
          <cell r="Q24">
            <v>0</v>
          </cell>
          <cell r="R24">
            <v>0</v>
          </cell>
          <cell r="S24">
            <v>0</v>
          </cell>
          <cell r="T24">
            <v>0</v>
          </cell>
          <cell r="U24">
            <v>0</v>
          </cell>
          <cell r="V24">
            <v>0</v>
          </cell>
          <cell r="W24">
            <v>0</v>
          </cell>
          <cell r="X24">
            <v>0</v>
          </cell>
          <cell r="Y24">
            <v>0</v>
          </cell>
          <cell r="Z24">
            <v>0</v>
          </cell>
          <cell r="AA24">
            <v>0</v>
          </cell>
          <cell r="AB24">
            <v>0</v>
          </cell>
          <cell r="AC24">
            <v>0</v>
          </cell>
          <cell r="AD24">
            <v>8910</v>
          </cell>
          <cell r="AE24">
            <v>8910</v>
          </cell>
          <cell r="AF24">
            <v>4455</v>
          </cell>
          <cell r="AG24">
            <v>50</v>
          </cell>
          <cell r="AH24">
            <v>0</v>
          </cell>
          <cell r="AI24">
            <v>4455</v>
          </cell>
          <cell r="AJ24">
            <v>4455</v>
          </cell>
          <cell r="AK24">
            <v>4455</v>
          </cell>
          <cell r="AL24">
            <v>8910</v>
          </cell>
          <cell r="AM24">
            <v>4455</v>
          </cell>
          <cell r="AN24">
            <v>0</v>
          </cell>
          <cell r="AO24" t="str">
            <v>K</v>
          </cell>
          <cell r="AQ24">
            <v>0</v>
          </cell>
          <cell r="AR24">
            <v>0</v>
          </cell>
          <cell r="AS24">
            <v>0</v>
          </cell>
          <cell r="AU24" t="str">
            <v>Trung tâm ứng dụng và thống kê KHCN Quảng Bình</v>
          </cell>
          <cell r="AV24" t="str">
            <v>Đ/c Dũng PCT</v>
          </cell>
        </row>
        <row r="25">
          <cell r="B25" t="str">
            <v>Xây dựng và áp dụng hệ thống ISO điện tử theo tiêu chuẩn TCVN 9001:2005 vào hoạt động của các cơ quan hành chính Nhà nước tỉnh Quảng Bình</v>
          </cell>
          <cell r="C25">
            <v>0</v>
          </cell>
          <cell r="D25">
            <v>0</v>
          </cell>
          <cell r="E25" t="str">
            <v>1KH-CN</v>
          </cell>
          <cell r="F25" t="str">
            <v>5KCM</v>
          </cell>
          <cell r="G25" t="str">
            <v>Quảng Bình</v>
          </cell>
          <cell r="H25">
            <v>2019</v>
          </cell>
          <cell r="I25">
            <v>0</v>
          </cell>
          <cell r="J25">
            <v>2021</v>
          </cell>
          <cell r="K25">
            <v>0</v>
          </cell>
          <cell r="L25">
            <v>0</v>
          </cell>
          <cell r="M25" t="str">
            <v>3740/QĐ-UBND ngày 30/10/2018</v>
          </cell>
          <cell r="N25">
            <v>4994</v>
          </cell>
          <cell r="O25">
            <v>0</v>
          </cell>
          <cell r="P25">
            <v>4994</v>
          </cell>
          <cell r="Q25">
            <v>0</v>
          </cell>
          <cell r="R25">
            <v>0</v>
          </cell>
          <cell r="S25">
            <v>0</v>
          </cell>
          <cell r="T25">
            <v>0</v>
          </cell>
          <cell r="U25">
            <v>0</v>
          </cell>
          <cell r="V25">
            <v>0</v>
          </cell>
          <cell r="W25">
            <v>0</v>
          </cell>
          <cell r="X25">
            <v>0</v>
          </cell>
          <cell r="Y25">
            <v>0</v>
          </cell>
          <cell r="Z25">
            <v>0</v>
          </cell>
          <cell r="AA25">
            <v>0</v>
          </cell>
          <cell r="AB25">
            <v>0</v>
          </cell>
          <cell r="AC25">
            <v>0</v>
          </cell>
          <cell r="AD25">
            <v>2996.4</v>
          </cell>
          <cell r="AE25">
            <v>2996.4</v>
          </cell>
          <cell r="AF25">
            <v>1498.2</v>
          </cell>
          <cell r="AG25">
            <v>50</v>
          </cell>
          <cell r="AH25">
            <v>0</v>
          </cell>
          <cell r="AI25">
            <v>1498.2</v>
          </cell>
          <cell r="AJ25">
            <v>1498.2</v>
          </cell>
          <cell r="AK25">
            <v>1498.2</v>
          </cell>
          <cell r="AL25">
            <v>2996.4</v>
          </cell>
          <cell r="AM25">
            <v>1498.2</v>
          </cell>
          <cell r="AN25">
            <v>0</v>
          </cell>
          <cell r="AO25" t="str">
            <v>K</v>
          </cell>
          <cell r="AQ25">
            <v>0</v>
          </cell>
          <cell r="AR25">
            <v>0</v>
          </cell>
          <cell r="AS25">
            <v>0</v>
          </cell>
          <cell r="AU25" t="str">
            <v>Sở Khoa học và Công nghệ</v>
          </cell>
          <cell r="AV25" t="str">
            <v>P.VX : Đ/c Giám đốc</v>
          </cell>
        </row>
        <row r="26">
          <cell r="B26" t="str">
            <v>Đầu tư nâng cấp Trung tâm dữ liệu điện tử và phần mềm theo dõi thực hiện nhiệm vụ</v>
          </cell>
          <cell r="C26">
            <v>0</v>
          </cell>
          <cell r="D26">
            <v>0</v>
          </cell>
          <cell r="E26" t="str">
            <v>1KH-CN</v>
          </cell>
          <cell r="F26" t="str">
            <v>5KCM</v>
          </cell>
          <cell r="G26" t="str">
            <v>Quảng Bình</v>
          </cell>
          <cell r="H26">
            <v>2019</v>
          </cell>
          <cell r="I26">
            <v>0</v>
          </cell>
          <cell r="J26">
            <v>2021</v>
          </cell>
          <cell r="K26">
            <v>0</v>
          </cell>
          <cell r="L26">
            <v>0</v>
          </cell>
          <cell r="M26" t="str">
            <v>3719/QĐ-UBND ngày 30/10/2018</v>
          </cell>
          <cell r="N26">
            <v>5000</v>
          </cell>
          <cell r="O26">
            <v>0</v>
          </cell>
          <cell r="P26">
            <v>5000</v>
          </cell>
          <cell r="Q26">
            <v>0</v>
          </cell>
          <cell r="R26">
            <v>0</v>
          </cell>
          <cell r="S26">
            <v>0</v>
          </cell>
          <cell r="T26">
            <v>0</v>
          </cell>
          <cell r="U26">
            <v>0</v>
          </cell>
          <cell r="V26">
            <v>0</v>
          </cell>
          <cell r="W26">
            <v>0</v>
          </cell>
          <cell r="X26">
            <v>0</v>
          </cell>
          <cell r="Y26">
            <v>0</v>
          </cell>
          <cell r="Z26">
            <v>0</v>
          </cell>
          <cell r="AA26">
            <v>0</v>
          </cell>
          <cell r="AB26">
            <v>0</v>
          </cell>
          <cell r="AC26">
            <v>0</v>
          </cell>
          <cell r="AD26">
            <v>3000</v>
          </cell>
          <cell r="AE26">
            <v>3000</v>
          </cell>
          <cell r="AF26">
            <v>1500</v>
          </cell>
          <cell r="AG26">
            <v>50</v>
          </cell>
          <cell r="AH26">
            <v>0</v>
          </cell>
          <cell r="AI26">
            <v>1500</v>
          </cell>
          <cell r="AJ26">
            <v>1500</v>
          </cell>
          <cell r="AK26">
            <v>1500</v>
          </cell>
          <cell r="AL26">
            <v>3000</v>
          </cell>
          <cell r="AM26">
            <v>1500</v>
          </cell>
          <cell r="AN26">
            <v>0</v>
          </cell>
          <cell r="AO26" t="str">
            <v>K</v>
          </cell>
          <cell r="AQ26">
            <v>0</v>
          </cell>
          <cell r="AR26">
            <v>0</v>
          </cell>
          <cell r="AS26">
            <v>0</v>
          </cell>
          <cell r="AU26" t="str">
            <v>Sở Thông tin và Truyền thông</v>
          </cell>
          <cell r="AV26" t="str">
            <v>P.VX : Đ/c Giám đốc</v>
          </cell>
        </row>
        <row r="27">
          <cell r="B27" t="str">
            <v>Dự Khởi công mới năm 2020 (Đề nghị bổ sung trung hạn và bố trí từ năm 2020)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Q27">
            <v>0</v>
          </cell>
          <cell r="AR27">
            <v>0</v>
          </cell>
          <cell r="AS27">
            <v>0</v>
          </cell>
          <cell r="AU27">
            <v>0</v>
          </cell>
          <cell r="AV27">
            <v>0</v>
          </cell>
        </row>
        <row r="28">
          <cell r="B28" t="str">
            <v>Đầu tư mua sắm trang thiết bị phòng dựng truyền hình và phục vụ công tác thông tin, truyền thông và thống kê khoa học và công nghệ</v>
          </cell>
          <cell r="C28">
            <v>0</v>
          </cell>
          <cell r="D28">
            <v>0</v>
          </cell>
          <cell r="E28">
            <v>0</v>
          </cell>
          <cell r="F28">
            <v>0</v>
          </cell>
          <cell r="G28" t="str">
            <v>Quảng Bình</v>
          </cell>
          <cell r="H28">
            <v>2020</v>
          </cell>
          <cell r="I28">
            <v>0</v>
          </cell>
          <cell r="J28">
            <v>2022</v>
          </cell>
          <cell r="K28">
            <v>0</v>
          </cell>
          <cell r="L28">
            <v>0</v>
          </cell>
          <cell r="M28" t="str">
            <v>4240/QĐ-UBND ngày 30/10/2019</v>
          </cell>
          <cell r="N28">
            <v>3500</v>
          </cell>
          <cell r="O28">
            <v>0</v>
          </cell>
          <cell r="P28">
            <v>3500</v>
          </cell>
          <cell r="Q28">
            <v>0</v>
          </cell>
          <cell r="R28">
            <v>0</v>
          </cell>
          <cell r="S28">
            <v>0</v>
          </cell>
          <cell r="T28">
            <v>0</v>
          </cell>
          <cell r="U28">
            <v>0</v>
          </cell>
          <cell r="V28">
            <v>0</v>
          </cell>
          <cell r="W28">
            <v>0</v>
          </cell>
          <cell r="X28">
            <v>0</v>
          </cell>
          <cell r="Y28">
            <v>0</v>
          </cell>
          <cell r="Z28">
            <v>0</v>
          </cell>
          <cell r="AA28">
            <v>0</v>
          </cell>
          <cell r="AB28">
            <v>0</v>
          </cell>
          <cell r="AC28">
            <v>0</v>
          </cell>
          <cell r="AD28">
            <v>1050</v>
          </cell>
          <cell r="AE28">
            <v>1050</v>
          </cell>
          <cell r="AF28">
            <v>0</v>
          </cell>
          <cell r="AG28">
            <v>0</v>
          </cell>
          <cell r="AH28">
            <v>0</v>
          </cell>
          <cell r="AI28">
            <v>0</v>
          </cell>
          <cell r="AJ28">
            <v>0</v>
          </cell>
          <cell r="AK28">
            <v>0</v>
          </cell>
          <cell r="AL28">
            <v>1050</v>
          </cell>
          <cell r="AM28">
            <v>1050</v>
          </cell>
          <cell r="AN28">
            <v>0</v>
          </cell>
          <cell r="AQ28">
            <v>0</v>
          </cell>
          <cell r="AR28">
            <v>0</v>
          </cell>
          <cell r="AS28">
            <v>0</v>
          </cell>
          <cell r="AU28" t="str">
            <v>Trung tâm ứng dụng và thống kê KHCN Quảng Bình</v>
          </cell>
          <cell r="AV28">
            <v>0</v>
          </cell>
        </row>
        <row r="29">
          <cell r="B29" t="str">
            <v>Xây dựng và áp dụng Hệ thống ISO điện tử theo tiêu chuẩn TCVN ISO 9001:2015 vào hoạt động của các cơ quan hành chính nhà nước tỉnh Quảng Bình</v>
          </cell>
          <cell r="C29">
            <v>0</v>
          </cell>
          <cell r="D29">
            <v>0</v>
          </cell>
          <cell r="E29">
            <v>0</v>
          </cell>
          <cell r="F29">
            <v>0</v>
          </cell>
          <cell r="G29" t="str">
            <v>Quảng Bình</v>
          </cell>
          <cell r="H29">
            <v>2020</v>
          </cell>
          <cell r="I29">
            <v>0</v>
          </cell>
          <cell r="J29">
            <v>2022</v>
          </cell>
          <cell r="K29">
            <v>0</v>
          </cell>
          <cell r="L29">
            <v>0</v>
          </cell>
          <cell r="M29">
            <v>0</v>
          </cell>
          <cell r="N29">
            <v>5000</v>
          </cell>
          <cell r="O29">
            <v>0</v>
          </cell>
          <cell r="P29">
            <v>5000</v>
          </cell>
          <cell r="Q29">
            <v>0</v>
          </cell>
          <cell r="R29">
            <v>0</v>
          </cell>
          <cell r="S29">
            <v>0</v>
          </cell>
          <cell r="T29">
            <v>0</v>
          </cell>
          <cell r="U29">
            <v>0</v>
          </cell>
          <cell r="V29">
            <v>0</v>
          </cell>
          <cell r="W29">
            <v>0</v>
          </cell>
          <cell r="X29">
            <v>0</v>
          </cell>
          <cell r="Y29">
            <v>0</v>
          </cell>
          <cell r="Z29">
            <v>0</v>
          </cell>
          <cell r="AA29">
            <v>0</v>
          </cell>
          <cell r="AB29">
            <v>0</v>
          </cell>
          <cell r="AC29">
            <v>0</v>
          </cell>
          <cell r="AD29">
            <v>1500</v>
          </cell>
          <cell r="AE29">
            <v>1500</v>
          </cell>
          <cell r="AF29">
            <v>0</v>
          </cell>
          <cell r="AG29">
            <v>0</v>
          </cell>
          <cell r="AH29">
            <v>0</v>
          </cell>
          <cell r="AI29">
            <v>0</v>
          </cell>
          <cell r="AJ29">
            <v>0</v>
          </cell>
          <cell r="AK29">
            <v>0</v>
          </cell>
          <cell r="AL29">
            <v>1500</v>
          </cell>
          <cell r="AM29">
            <v>1500</v>
          </cell>
          <cell r="AN29">
            <v>0</v>
          </cell>
          <cell r="AQ29">
            <v>0</v>
          </cell>
          <cell r="AR29">
            <v>0</v>
          </cell>
          <cell r="AS29">
            <v>0</v>
          </cell>
          <cell r="AU29" t="str">
            <v>Sở Khoa học Công nghệ</v>
          </cell>
          <cell r="AV29">
            <v>0</v>
          </cell>
        </row>
        <row r="30">
          <cell r="B30" t="str">
            <v>Đầu tư tăng cường tiềm lực khoa học và công nghệ</v>
          </cell>
          <cell r="C30">
            <v>0</v>
          </cell>
          <cell r="D30">
            <v>0</v>
          </cell>
          <cell r="E30">
            <v>0</v>
          </cell>
          <cell r="F30">
            <v>0</v>
          </cell>
          <cell r="G30" t="str">
            <v>Đồng Hới</v>
          </cell>
          <cell r="H30">
            <v>2020</v>
          </cell>
          <cell r="I30">
            <v>0</v>
          </cell>
          <cell r="J30">
            <v>2022</v>
          </cell>
          <cell r="K30">
            <v>0</v>
          </cell>
          <cell r="L30">
            <v>0</v>
          </cell>
          <cell r="M30" t="str">
            <v>4192/QĐ-UBND ngày 30/10/2019</v>
          </cell>
          <cell r="N30">
            <v>10950</v>
          </cell>
          <cell r="O30">
            <v>0</v>
          </cell>
          <cell r="P30">
            <v>10950</v>
          </cell>
          <cell r="Q30">
            <v>0</v>
          </cell>
          <cell r="R30">
            <v>0</v>
          </cell>
          <cell r="S30">
            <v>0</v>
          </cell>
          <cell r="T30">
            <v>0</v>
          </cell>
          <cell r="U30">
            <v>0</v>
          </cell>
          <cell r="V30">
            <v>0</v>
          </cell>
          <cell r="W30">
            <v>0</v>
          </cell>
          <cell r="X30">
            <v>0</v>
          </cell>
          <cell r="Y30">
            <v>0</v>
          </cell>
          <cell r="Z30">
            <v>0</v>
          </cell>
          <cell r="AA30">
            <v>0</v>
          </cell>
          <cell r="AB30">
            <v>0</v>
          </cell>
          <cell r="AC30">
            <v>0</v>
          </cell>
          <cell r="AD30">
            <v>3285</v>
          </cell>
          <cell r="AE30">
            <v>3285</v>
          </cell>
          <cell r="AF30">
            <v>0</v>
          </cell>
          <cell r="AG30">
            <v>0</v>
          </cell>
          <cell r="AH30">
            <v>0</v>
          </cell>
          <cell r="AI30">
            <v>0</v>
          </cell>
          <cell r="AJ30">
            <v>0</v>
          </cell>
          <cell r="AK30">
            <v>0</v>
          </cell>
          <cell r="AL30">
            <v>3285</v>
          </cell>
          <cell r="AM30">
            <v>3285</v>
          </cell>
          <cell r="AN30">
            <v>0</v>
          </cell>
          <cell r="AQ30">
            <v>0</v>
          </cell>
          <cell r="AR30">
            <v>0</v>
          </cell>
          <cell r="AS30">
            <v>0</v>
          </cell>
          <cell r="AU30" t="str">
            <v>Trung tâm kỹ thuật đo lường thử nghiệm</v>
          </cell>
          <cell r="AV30">
            <v>0</v>
          </cell>
        </row>
        <row r="31">
          <cell r="B31" t="str">
            <v>Đầu tư nâng cấp, hạ tầng chính quyền điện tử tỉnh Quảng Bình năm 2020</v>
          </cell>
          <cell r="C31">
            <v>0</v>
          </cell>
          <cell r="D31">
            <v>0</v>
          </cell>
          <cell r="E31">
            <v>0</v>
          </cell>
          <cell r="F31">
            <v>0</v>
          </cell>
          <cell r="G31" t="str">
            <v>Đồng Hới</v>
          </cell>
          <cell r="H31">
            <v>2020</v>
          </cell>
          <cell r="I31">
            <v>0</v>
          </cell>
          <cell r="J31">
            <v>2022</v>
          </cell>
          <cell r="K31">
            <v>0</v>
          </cell>
          <cell r="L31">
            <v>0</v>
          </cell>
          <cell r="M31" t="str">
            <v>4100/QĐ-UBND ngày 29/10/2019</v>
          </cell>
          <cell r="N31">
            <v>7000</v>
          </cell>
          <cell r="O31">
            <v>0</v>
          </cell>
          <cell r="P31">
            <v>7000</v>
          </cell>
          <cell r="Q31">
            <v>0</v>
          </cell>
          <cell r="R31">
            <v>0</v>
          </cell>
          <cell r="S31">
            <v>0</v>
          </cell>
          <cell r="T31">
            <v>0</v>
          </cell>
          <cell r="U31">
            <v>0</v>
          </cell>
          <cell r="V31">
            <v>0</v>
          </cell>
          <cell r="W31">
            <v>0</v>
          </cell>
          <cell r="X31">
            <v>0</v>
          </cell>
          <cell r="Y31">
            <v>0</v>
          </cell>
          <cell r="Z31">
            <v>0</v>
          </cell>
          <cell r="AA31">
            <v>0</v>
          </cell>
          <cell r="AB31">
            <v>0</v>
          </cell>
          <cell r="AC31">
            <v>0</v>
          </cell>
          <cell r="AD31">
            <v>2100</v>
          </cell>
          <cell r="AE31">
            <v>2100</v>
          </cell>
          <cell r="AF31">
            <v>0</v>
          </cell>
          <cell r="AG31">
            <v>0</v>
          </cell>
          <cell r="AH31">
            <v>0</v>
          </cell>
          <cell r="AI31">
            <v>0</v>
          </cell>
          <cell r="AJ31">
            <v>0</v>
          </cell>
          <cell r="AK31">
            <v>0</v>
          </cell>
          <cell r="AL31">
            <v>2100</v>
          </cell>
          <cell r="AM31">
            <v>2100</v>
          </cell>
          <cell r="AN31">
            <v>0</v>
          </cell>
          <cell r="AQ31">
            <v>0</v>
          </cell>
          <cell r="AR31">
            <v>0</v>
          </cell>
          <cell r="AS31">
            <v>0</v>
          </cell>
          <cell r="AU31" t="str">
            <v>Sở Thông tin và truyền thông</v>
          </cell>
          <cell r="AV31">
            <v>0</v>
          </cell>
        </row>
        <row r="32">
          <cell r="B32" t="str">
            <v>Triển khai thí điểm một số dịch vụ đô thị thông minh trên địa bàn tỉnh Quảng Bình</v>
          </cell>
          <cell r="C32">
            <v>0</v>
          </cell>
          <cell r="D32">
            <v>0</v>
          </cell>
          <cell r="E32">
            <v>0</v>
          </cell>
          <cell r="F32">
            <v>0</v>
          </cell>
          <cell r="G32" t="str">
            <v>Quảng Bình</v>
          </cell>
          <cell r="H32">
            <v>2020</v>
          </cell>
          <cell r="I32">
            <v>0</v>
          </cell>
          <cell r="J32">
            <v>2022</v>
          </cell>
          <cell r="K32">
            <v>0</v>
          </cell>
          <cell r="L32">
            <v>0</v>
          </cell>
          <cell r="M32" t="str">
            <v>110/NQ-HĐND ngày 8/7/2020</v>
          </cell>
          <cell r="N32">
            <v>4000</v>
          </cell>
          <cell r="O32">
            <v>0</v>
          </cell>
          <cell r="P32">
            <v>4000</v>
          </cell>
          <cell r="Q32">
            <v>0</v>
          </cell>
          <cell r="R32">
            <v>0</v>
          </cell>
          <cell r="S32">
            <v>0</v>
          </cell>
          <cell r="T32">
            <v>0</v>
          </cell>
          <cell r="U32">
            <v>0</v>
          </cell>
          <cell r="V32">
            <v>0</v>
          </cell>
          <cell r="W32">
            <v>0</v>
          </cell>
          <cell r="X32">
            <v>0</v>
          </cell>
          <cell r="Y32">
            <v>0</v>
          </cell>
          <cell r="Z32">
            <v>0</v>
          </cell>
          <cell r="AA32">
            <v>0</v>
          </cell>
          <cell r="AB32">
            <v>0</v>
          </cell>
          <cell r="AC32">
            <v>0</v>
          </cell>
          <cell r="AD32">
            <v>1200</v>
          </cell>
          <cell r="AE32">
            <v>1200</v>
          </cell>
          <cell r="AF32">
            <v>0</v>
          </cell>
          <cell r="AG32">
            <v>0</v>
          </cell>
          <cell r="AH32">
            <v>0</v>
          </cell>
          <cell r="AI32">
            <v>0</v>
          </cell>
          <cell r="AJ32">
            <v>0</v>
          </cell>
          <cell r="AK32">
            <v>0</v>
          </cell>
          <cell r="AL32">
            <v>1200</v>
          </cell>
          <cell r="AM32">
            <v>1200</v>
          </cell>
          <cell r="AN32">
            <v>0</v>
          </cell>
          <cell r="AQ32">
            <v>0</v>
          </cell>
          <cell r="AR32">
            <v>0</v>
          </cell>
          <cell r="AS32">
            <v>0</v>
          </cell>
          <cell r="AU32" t="str">
            <v>Sở Thông tin và truyền thông</v>
          </cell>
          <cell r="AV32">
            <v>0</v>
          </cell>
        </row>
        <row r="33">
          <cell r="B33" t="str">
            <v>Giáo dục đào tạo</v>
          </cell>
          <cell r="C33">
            <v>0</v>
          </cell>
          <cell r="D33">
            <v>0</v>
          </cell>
          <cell r="E33">
            <v>0</v>
          </cell>
          <cell r="F33">
            <v>0</v>
          </cell>
          <cell r="G33">
            <v>0</v>
          </cell>
          <cell r="H33">
            <v>0</v>
          </cell>
          <cell r="I33">
            <v>0</v>
          </cell>
          <cell r="J33">
            <v>0</v>
          </cell>
          <cell r="K33">
            <v>0</v>
          </cell>
          <cell r="L33">
            <v>0</v>
          </cell>
          <cell r="M33">
            <v>0</v>
          </cell>
          <cell r="N33">
            <v>482646.30000000005</v>
          </cell>
          <cell r="O33">
            <v>0</v>
          </cell>
          <cell r="P33">
            <v>453397.30000000005</v>
          </cell>
          <cell r="Q33">
            <v>137938</v>
          </cell>
          <cell r="R33">
            <v>805</v>
          </cell>
          <cell r="S33">
            <v>133738</v>
          </cell>
          <cell r="T33">
            <v>401487</v>
          </cell>
          <cell r="U33">
            <v>274199</v>
          </cell>
          <cell r="V33">
            <v>134123.79999999999</v>
          </cell>
          <cell r="W33">
            <v>233446.59999999998</v>
          </cell>
          <cell r="X33">
            <v>0</v>
          </cell>
          <cell r="Y33">
            <v>1500</v>
          </cell>
          <cell r="Z33">
            <v>237079.59999999998</v>
          </cell>
          <cell r="AA33">
            <v>273561.8</v>
          </cell>
          <cell r="AB33">
            <v>136428.79999999999</v>
          </cell>
          <cell r="AC33">
            <v>269361.8</v>
          </cell>
          <cell r="AD33">
            <v>504655</v>
          </cell>
          <cell r="AE33">
            <v>241743.2</v>
          </cell>
          <cell r="AF33">
            <v>0</v>
          </cell>
          <cell r="AG33">
            <v>0</v>
          </cell>
          <cell r="AH33">
            <v>0</v>
          </cell>
          <cell r="AI33">
            <v>0</v>
          </cell>
          <cell r="AJ33">
            <v>0</v>
          </cell>
          <cell r="AK33">
            <v>0</v>
          </cell>
          <cell r="AL33">
            <v>0</v>
          </cell>
          <cell r="AM33">
            <v>0</v>
          </cell>
          <cell r="AN33">
            <v>126681</v>
          </cell>
          <cell r="AQ33">
            <v>0</v>
          </cell>
          <cell r="AR33">
            <v>0</v>
          </cell>
          <cell r="AS33">
            <v>0</v>
          </cell>
        </row>
        <row r="34">
          <cell r="B34" t="str">
            <v>Dự án dự kiến hoàn thành 2018</v>
          </cell>
          <cell r="C34">
            <v>0</v>
          </cell>
          <cell r="D34">
            <v>0</v>
          </cell>
          <cell r="E34">
            <v>0</v>
          </cell>
          <cell r="F34">
            <v>0</v>
          </cell>
          <cell r="G34">
            <v>0</v>
          </cell>
          <cell r="H34">
            <v>0</v>
          </cell>
          <cell r="I34">
            <v>0</v>
          </cell>
          <cell r="J34">
            <v>0</v>
          </cell>
          <cell r="K34">
            <v>0</v>
          </cell>
          <cell r="L34">
            <v>0</v>
          </cell>
          <cell r="M34">
            <v>0</v>
          </cell>
          <cell r="N34">
            <v>133346</v>
          </cell>
          <cell r="O34">
            <v>0</v>
          </cell>
          <cell r="P34">
            <v>129568</v>
          </cell>
          <cell r="Q34">
            <v>86618</v>
          </cell>
          <cell r="R34">
            <v>0</v>
          </cell>
          <cell r="S34">
            <v>82418</v>
          </cell>
          <cell r="T34">
            <v>111651</v>
          </cell>
          <cell r="U34">
            <v>34168</v>
          </cell>
          <cell r="V34">
            <v>34168</v>
          </cell>
          <cell r="W34">
            <v>34168</v>
          </cell>
          <cell r="X34">
            <v>0</v>
          </cell>
          <cell r="Y34">
            <v>0</v>
          </cell>
          <cell r="Z34">
            <v>34168</v>
          </cell>
          <cell r="AA34">
            <v>120786</v>
          </cell>
          <cell r="AB34">
            <v>34168</v>
          </cell>
          <cell r="AC34">
            <v>116586</v>
          </cell>
          <cell r="AD34">
            <v>111651</v>
          </cell>
          <cell r="AE34">
            <v>0</v>
          </cell>
          <cell r="AF34">
            <v>0</v>
          </cell>
          <cell r="AG34">
            <v>0</v>
          </cell>
          <cell r="AH34">
            <v>0</v>
          </cell>
          <cell r="AI34">
            <v>0</v>
          </cell>
          <cell r="AJ34">
            <v>0</v>
          </cell>
          <cell r="AK34">
            <v>0</v>
          </cell>
          <cell r="AL34">
            <v>0</v>
          </cell>
          <cell r="AM34">
            <v>0</v>
          </cell>
          <cell r="AN34">
            <v>0</v>
          </cell>
          <cell r="AQ34">
            <v>0</v>
          </cell>
          <cell r="AR34">
            <v>0</v>
          </cell>
          <cell r="AS34">
            <v>0</v>
          </cell>
        </row>
        <row r="35">
          <cell r="B35" t="str">
            <v>Trường Mầm non Hương Hóa (4 phòng 2 tầng)</v>
          </cell>
          <cell r="C35">
            <v>0</v>
          </cell>
          <cell r="D35">
            <v>0</v>
          </cell>
          <cell r="E35" t="str">
            <v>2GDĐT</v>
          </cell>
          <cell r="F35" t="str">
            <v>5KCM</v>
          </cell>
          <cell r="G35" t="str">
            <v>Tuyên Hóa</v>
          </cell>
          <cell r="H35">
            <v>2016</v>
          </cell>
          <cell r="I35">
            <v>0</v>
          </cell>
          <cell r="J35">
            <v>2018</v>
          </cell>
          <cell r="K35">
            <v>0</v>
          </cell>
          <cell r="L35" t="str">
            <v>2901/QĐ-UBND ngày 16/10/2015</v>
          </cell>
          <cell r="M35" t="str">
            <v>3127a/QĐ-UBND ngày 30/10/2015</v>
          </cell>
          <cell r="N35">
            <v>3549</v>
          </cell>
          <cell r="O35">
            <v>0</v>
          </cell>
          <cell r="P35">
            <v>3549</v>
          </cell>
          <cell r="Q35">
            <v>2283</v>
          </cell>
          <cell r="R35">
            <v>0</v>
          </cell>
          <cell r="S35">
            <v>2283</v>
          </cell>
          <cell r="T35">
            <v>2994</v>
          </cell>
          <cell r="U35">
            <v>911</v>
          </cell>
          <cell r="V35">
            <v>911</v>
          </cell>
          <cell r="W35">
            <v>911</v>
          </cell>
          <cell r="X35">
            <v>100</v>
          </cell>
          <cell r="Y35">
            <v>0</v>
          </cell>
          <cell r="Z35">
            <v>911</v>
          </cell>
          <cell r="AA35">
            <v>3194</v>
          </cell>
          <cell r="AB35">
            <v>911</v>
          </cell>
          <cell r="AC35">
            <v>3194</v>
          </cell>
          <cell r="AD35">
            <v>2994</v>
          </cell>
          <cell r="AE35">
            <v>0</v>
          </cell>
          <cell r="AF35">
            <v>0</v>
          </cell>
          <cell r="AG35">
            <v>0</v>
          </cell>
          <cell r="AH35">
            <v>0</v>
          </cell>
          <cell r="AI35">
            <v>0</v>
          </cell>
          <cell r="AJ35">
            <v>0</v>
          </cell>
          <cell r="AK35">
            <v>0</v>
          </cell>
          <cell r="AL35">
            <v>0</v>
          </cell>
          <cell r="AM35">
            <v>0</v>
          </cell>
          <cell r="AN35">
            <v>0</v>
          </cell>
          <cell r="AQ35" t="str">
            <v>Hương Hóa</v>
          </cell>
          <cell r="AR35">
            <v>0</v>
          </cell>
          <cell r="AS35">
            <v>0</v>
          </cell>
        </row>
        <row r="36">
          <cell r="B36" t="str">
            <v>Xây dựng khuôn viên, hàng rào và hạ tầng kỹ thuật Trường THPT Hùng Vương</v>
          </cell>
          <cell r="C36">
            <v>0</v>
          </cell>
          <cell r="D36">
            <v>0</v>
          </cell>
          <cell r="E36" t="str">
            <v>2GDĐT</v>
          </cell>
          <cell r="F36" t="str">
            <v>5KCM</v>
          </cell>
          <cell r="G36" t="str">
            <v>Bố Trạch</v>
          </cell>
          <cell r="H36">
            <v>2016</v>
          </cell>
          <cell r="I36">
            <v>0</v>
          </cell>
          <cell r="J36">
            <v>2018</v>
          </cell>
          <cell r="K36">
            <v>0</v>
          </cell>
          <cell r="L36">
            <v>0</v>
          </cell>
          <cell r="M36" t="str">
            <v>3101/QĐ-UBND ngày 30/10/2015</v>
          </cell>
          <cell r="N36">
            <v>3400</v>
          </cell>
          <cell r="O36">
            <v>0</v>
          </cell>
          <cell r="P36">
            <v>3400</v>
          </cell>
          <cell r="Q36">
            <v>2320</v>
          </cell>
          <cell r="R36">
            <v>0</v>
          </cell>
          <cell r="S36">
            <v>2320</v>
          </cell>
          <cell r="T36">
            <v>2870</v>
          </cell>
          <cell r="U36">
            <v>740</v>
          </cell>
          <cell r="V36">
            <v>740</v>
          </cell>
          <cell r="W36">
            <v>740</v>
          </cell>
          <cell r="X36">
            <v>100</v>
          </cell>
          <cell r="Y36">
            <v>0</v>
          </cell>
          <cell r="Z36">
            <v>740</v>
          </cell>
          <cell r="AA36">
            <v>3060</v>
          </cell>
          <cell r="AB36">
            <v>740</v>
          </cell>
          <cell r="AC36">
            <v>3060</v>
          </cell>
          <cell r="AD36">
            <v>2870</v>
          </cell>
          <cell r="AE36">
            <v>0</v>
          </cell>
          <cell r="AF36">
            <v>0</v>
          </cell>
          <cell r="AG36">
            <v>0</v>
          </cell>
          <cell r="AH36">
            <v>0</v>
          </cell>
          <cell r="AI36">
            <v>0</v>
          </cell>
          <cell r="AJ36">
            <v>0</v>
          </cell>
          <cell r="AK36">
            <v>0</v>
          </cell>
          <cell r="AL36">
            <v>0</v>
          </cell>
          <cell r="AM36">
            <v>0</v>
          </cell>
          <cell r="AN36">
            <v>0</v>
          </cell>
          <cell r="AQ36" t="str">
            <v>Cự Nẫm</v>
          </cell>
          <cell r="AR36">
            <v>0</v>
          </cell>
          <cell r="AS36">
            <v>0</v>
          </cell>
        </row>
        <row r="37">
          <cell r="B37" t="str">
            <v>Trường tiểu học số 1 phường Ba Đồn (6 phòng)</v>
          </cell>
          <cell r="C37">
            <v>0</v>
          </cell>
          <cell r="D37">
            <v>0</v>
          </cell>
          <cell r="E37" t="str">
            <v>2GDĐT</v>
          </cell>
          <cell r="F37" t="str">
            <v>5KCM</v>
          </cell>
          <cell r="G37" t="str">
            <v>Ba Đồn</v>
          </cell>
          <cell r="H37">
            <v>2016</v>
          </cell>
          <cell r="I37">
            <v>0</v>
          </cell>
          <cell r="J37">
            <v>2018</v>
          </cell>
          <cell r="K37">
            <v>0</v>
          </cell>
          <cell r="L37" t="str">
            <v>2515/QĐ-UBND ngày 10/9/2015</v>
          </cell>
          <cell r="M37" t="str">
            <v>3058/QĐ-UBND ngày 29/10/2015</v>
          </cell>
          <cell r="N37">
            <v>2816</v>
          </cell>
          <cell r="O37">
            <v>0</v>
          </cell>
          <cell r="P37">
            <v>2816</v>
          </cell>
          <cell r="Q37">
            <v>1950</v>
          </cell>
          <cell r="R37">
            <v>0</v>
          </cell>
          <cell r="S37">
            <v>1950</v>
          </cell>
          <cell r="T37">
            <v>2384</v>
          </cell>
          <cell r="U37">
            <v>584</v>
          </cell>
          <cell r="V37">
            <v>584</v>
          </cell>
          <cell r="W37">
            <v>584</v>
          </cell>
          <cell r="X37">
            <v>100</v>
          </cell>
          <cell r="Y37">
            <v>0</v>
          </cell>
          <cell r="Z37">
            <v>584</v>
          </cell>
          <cell r="AA37">
            <v>2534</v>
          </cell>
          <cell r="AB37">
            <v>584</v>
          </cell>
          <cell r="AC37">
            <v>2534</v>
          </cell>
          <cell r="AD37">
            <v>2384</v>
          </cell>
          <cell r="AE37">
            <v>0</v>
          </cell>
          <cell r="AF37">
            <v>0</v>
          </cell>
          <cell r="AG37">
            <v>0</v>
          </cell>
          <cell r="AH37">
            <v>0</v>
          </cell>
          <cell r="AI37">
            <v>0</v>
          </cell>
          <cell r="AJ37">
            <v>0</v>
          </cell>
          <cell r="AK37">
            <v>0</v>
          </cell>
          <cell r="AL37">
            <v>0</v>
          </cell>
          <cell r="AM37">
            <v>0</v>
          </cell>
          <cell r="AN37">
            <v>0</v>
          </cell>
          <cell r="AQ37" t="str">
            <v>Ba Đồn</v>
          </cell>
          <cell r="AR37">
            <v>0</v>
          </cell>
          <cell r="AS37">
            <v>0</v>
          </cell>
        </row>
        <row r="38">
          <cell r="B38" t="str">
            <v>Trường Tiểu học Hải Trạch (6 phòng)</v>
          </cell>
          <cell r="C38">
            <v>0</v>
          </cell>
          <cell r="D38">
            <v>0</v>
          </cell>
          <cell r="E38" t="str">
            <v>2GDĐT</v>
          </cell>
          <cell r="F38" t="str">
            <v>5KCM</v>
          </cell>
          <cell r="G38" t="str">
            <v>Bố Trạch</v>
          </cell>
          <cell r="H38">
            <v>2016</v>
          </cell>
          <cell r="I38">
            <v>0</v>
          </cell>
          <cell r="J38">
            <v>2018</v>
          </cell>
          <cell r="K38">
            <v>0</v>
          </cell>
          <cell r="L38">
            <v>0</v>
          </cell>
          <cell r="M38" t="str">
            <v>5656/QĐ-UBND ngày 28/10/2015</v>
          </cell>
          <cell r="N38">
            <v>3000</v>
          </cell>
          <cell r="O38">
            <v>0</v>
          </cell>
          <cell r="P38">
            <v>3000</v>
          </cell>
          <cell r="Q38">
            <v>1982</v>
          </cell>
          <cell r="R38">
            <v>0</v>
          </cell>
          <cell r="S38">
            <v>1982</v>
          </cell>
          <cell r="T38">
            <v>2550</v>
          </cell>
          <cell r="U38">
            <v>718</v>
          </cell>
          <cell r="V38">
            <v>718</v>
          </cell>
          <cell r="W38">
            <v>718</v>
          </cell>
          <cell r="X38">
            <v>100</v>
          </cell>
          <cell r="Y38">
            <v>0</v>
          </cell>
          <cell r="Z38">
            <v>718</v>
          </cell>
          <cell r="AA38">
            <v>2700</v>
          </cell>
          <cell r="AB38">
            <v>718</v>
          </cell>
          <cell r="AC38">
            <v>2700</v>
          </cell>
          <cell r="AD38">
            <v>2550</v>
          </cell>
          <cell r="AE38">
            <v>0</v>
          </cell>
          <cell r="AF38">
            <v>0</v>
          </cell>
          <cell r="AG38">
            <v>0</v>
          </cell>
          <cell r="AH38">
            <v>0</v>
          </cell>
          <cell r="AI38">
            <v>0</v>
          </cell>
          <cell r="AJ38">
            <v>0</v>
          </cell>
          <cell r="AK38">
            <v>0</v>
          </cell>
          <cell r="AL38">
            <v>0</v>
          </cell>
          <cell r="AM38">
            <v>0</v>
          </cell>
          <cell r="AN38">
            <v>0</v>
          </cell>
          <cell r="AQ38" t="str">
            <v>Hải Trạch</v>
          </cell>
          <cell r="AR38">
            <v>0</v>
          </cell>
          <cell r="AS38">
            <v>0</v>
          </cell>
        </row>
        <row r="39">
          <cell r="B39" t="str">
            <v>Nhà lớp học 6 phòng Trường TH thị trấn Quán Hàu</v>
          </cell>
          <cell r="C39">
            <v>0</v>
          </cell>
          <cell r="D39">
            <v>0</v>
          </cell>
          <cell r="E39" t="str">
            <v>2GDĐT</v>
          </cell>
          <cell r="F39" t="str">
            <v>5KCM</v>
          </cell>
          <cell r="G39" t="str">
            <v>Quảng Ninh</v>
          </cell>
          <cell r="H39">
            <v>2016</v>
          </cell>
          <cell r="I39">
            <v>0</v>
          </cell>
          <cell r="J39">
            <v>2018</v>
          </cell>
          <cell r="K39">
            <v>0</v>
          </cell>
          <cell r="L39">
            <v>0</v>
          </cell>
          <cell r="M39" t="str">
            <v>3090/QĐ-UBND ngày 30/10/2015</v>
          </cell>
          <cell r="N39">
            <v>3000</v>
          </cell>
          <cell r="O39">
            <v>0</v>
          </cell>
          <cell r="P39">
            <v>3000</v>
          </cell>
          <cell r="Q39">
            <v>1940</v>
          </cell>
          <cell r="R39">
            <v>0</v>
          </cell>
          <cell r="S39">
            <v>1940</v>
          </cell>
          <cell r="T39">
            <v>2500</v>
          </cell>
          <cell r="U39">
            <v>760</v>
          </cell>
          <cell r="V39">
            <v>760</v>
          </cell>
          <cell r="W39">
            <v>760</v>
          </cell>
          <cell r="X39">
            <v>100</v>
          </cell>
          <cell r="Y39">
            <v>0</v>
          </cell>
          <cell r="Z39">
            <v>760</v>
          </cell>
          <cell r="AA39">
            <v>2700</v>
          </cell>
          <cell r="AB39">
            <v>760</v>
          </cell>
          <cell r="AC39">
            <v>2700</v>
          </cell>
          <cell r="AD39">
            <v>2500</v>
          </cell>
          <cell r="AE39">
            <v>0</v>
          </cell>
          <cell r="AF39">
            <v>0</v>
          </cell>
          <cell r="AG39">
            <v>0</v>
          </cell>
          <cell r="AH39">
            <v>0</v>
          </cell>
          <cell r="AI39">
            <v>0</v>
          </cell>
          <cell r="AJ39">
            <v>0</v>
          </cell>
          <cell r="AK39">
            <v>0</v>
          </cell>
          <cell r="AL39">
            <v>0</v>
          </cell>
          <cell r="AM39">
            <v>0</v>
          </cell>
          <cell r="AN39">
            <v>0</v>
          </cell>
          <cell r="AQ39">
            <v>0</v>
          </cell>
          <cell r="AR39">
            <v>0</v>
          </cell>
          <cell r="AS39">
            <v>0</v>
          </cell>
        </row>
        <row r="40">
          <cell r="B40" t="str">
            <v>Nhà lớp học bộ môn 6 phòng 2 tầng Trường THCS Tân Ninh</v>
          </cell>
          <cell r="C40">
            <v>0</v>
          </cell>
          <cell r="D40">
            <v>0</v>
          </cell>
          <cell r="E40" t="str">
            <v>2GDĐT</v>
          </cell>
          <cell r="F40" t="str">
            <v>5KCM</v>
          </cell>
          <cell r="G40" t="str">
            <v>Quảng Ninh</v>
          </cell>
          <cell r="H40">
            <v>2016</v>
          </cell>
          <cell r="I40">
            <v>0</v>
          </cell>
          <cell r="J40">
            <v>2018</v>
          </cell>
          <cell r="K40">
            <v>0</v>
          </cell>
          <cell r="L40">
            <v>0</v>
          </cell>
          <cell r="M40" t="str">
            <v>3118a/QĐ-UBND ngày 30/10/2015</v>
          </cell>
          <cell r="N40">
            <v>4104</v>
          </cell>
          <cell r="O40">
            <v>0</v>
          </cell>
          <cell r="P40">
            <v>4104</v>
          </cell>
          <cell r="Q40">
            <v>2700</v>
          </cell>
          <cell r="R40">
            <v>0</v>
          </cell>
          <cell r="S40">
            <v>2700</v>
          </cell>
          <cell r="T40">
            <v>3534</v>
          </cell>
          <cell r="U40">
            <v>984</v>
          </cell>
          <cell r="V40">
            <v>984</v>
          </cell>
          <cell r="W40">
            <v>984</v>
          </cell>
          <cell r="X40">
            <v>100</v>
          </cell>
          <cell r="Y40">
            <v>0</v>
          </cell>
          <cell r="Z40">
            <v>984</v>
          </cell>
          <cell r="AA40">
            <v>3684</v>
          </cell>
          <cell r="AB40">
            <v>984</v>
          </cell>
          <cell r="AC40">
            <v>3684</v>
          </cell>
          <cell r="AD40">
            <v>3534</v>
          </cell>
          <cell r="AE40">
            <v>0</v>
          </cell>
          <cell r="AF40">
            <v>0</v>
          </cell>
          <cell r="AG40">
            <v>0</v>
          </cell>
          <cell r="AH40">
            <v>0</v>
          </cell>
          <cell r="AI40">
            <v>0</v>
          </cell>
          <cell r="AJ40">
            <v>0</v>
          </cell>
          <cell r="AK40">
            <v>0</v>
          </cell>
          <cell r="AL40">
            <v>0</v>
          </cell>
          <cell r="AM40">
            <v>0</v>
          </cell>
          <cell r="AN40">
            <v>0</v>
          </cell>
          <cell r="AQ40">
            <v>0</v>
          </cell>
          <cell r="AR40">
            <v>0</v>
          </cell>
          <cell r="AS40">
            <v>0</v>
          </cell>
        </row>
        <row r="41">
          <cell r="B41" t="str">
            <v xml:space="preserve">Xây dựng khu hành chính quản trị Trường THPT Chuyên Võ Nguyên Giáp </v>
          </cell>
          <cell r="C41">
            <v>0</v>
          </cell>
          <cell r="D41">
            <v>0</v>
          </cell>
          <cell r="E41" t="str">
            <v>2GDĐT</v>
          </cell>
          <cell r="F41" t="str">
            <v>5KCM</v>
          </cell>
          <cell r="G41" t="str">
            <v>Đồng Hới</v>
          </cell>
          <cell r="H41">
            <v>2016</v>
          </cell>
          <cell r="I41">
            <v>0</v>
          </cell>
          <cell r="J41">
            <v>2018</v>
          </cell>
          <cell r="K41">
            <v>0</v>
          </cell>
          <cell r="L41">
            <v>0</v>
          </cell>
          <cell r="M41" t="str">
            <v>3112/QĐ-UBND ngày 31/10/2015</v>
          </cell>
          <cell r="N41">
            <v>8178</v>
          </cell>
          <cell r="O41">
            <v>0</v>
          </cell>
          <cell r="P41">
            <v>8000</v>
          </cell>
          <cell r="Q41">
            <v>5100</v>
          </cell>
          <cell r="R41">
            <v>0</v>
          </cell>
          <cell r="S41">
            <v>5100</v>
          </cell>
          <cell r="T41">
            <v>6900</v>
          </cell>
          <cell r="U41">
            <v>2100</v>
          </cell>
          <cell r="V41">
            <v>2100</v>
          </cell>
          <cell r="W41">
            <v>2100</v>
          </cell>
          <cell r="X41">
            <v>100</v>
          </cell>
          <cell r="Y41">
            <v>0</v>
          </cell>
          <cell r="Z41">
            <v>2100</v>
          </cell>
          <cell r="AA41">
            <v>7200</v>
          </cell>
          <cell r="AB41">
            <v>2100</v>
          </cell>
          <cell r="AC41">
            <v>7200</v>
          </cell>
          <cell r="AD41">
            <v>6900</v>
          </cell>
          <cell r="AE41">
            <v>0</v>
          </cell>
          <cell r="AF41">
            <v>0</v>
          </cell>
          <cell r="AG41">
            <v>0</v>
          </cell>
          <cell r="AH41">
            <v>0</v>
          </cell>
          <cell r="AI41">
            <v>0</v>
          </cell>
          <cell r="AJ41">
            <v>0</v>
          </cell>
          <cell r="AK41">
            <v>0</v>
          </cell>
          <cell r="AL41">
            <v>0</v>
          </cell>
          <cell r="AM41">
            <v>0</v>
          </cell>
          <cell r="AN41">
            <v>0</v>
          </cell>
          <cell r="AQ41">
            <v>0</v>
          </cell>
          <cell r="AR41">
            <v>0</v>
          </cell>
          <cell r="AS41">
            <v>0</v>
          </cell>
        </row>
        <row r="42">
          <cell r="B42" t="str">
            <v>Nhà hiệu bộ Trường tiểu học Tân Thủy</v>
          </cell>
          <cell r="C42">
            <v>0</v>
          </cell>
          <cell r="D42">
            <v>0</v>
          </cell>
          <cell r="E42" t="str">
            <v>2GDĐT</v>
          </cell>
          <cell r="F42" t="str">
            <v>5KCM</v>
          </cell>
          <cell r="G42" t="str">
            <v>Lệ Thủy</v>
          </cell>
          <cell r="H42">
            <v>2016</v>
          </cell>
          <cell r="I42">
            <v>0</v>
          </cell>
          <cell r="J42">
            <v>2018</v>
          </cell>
          <cell r="K42">
            <v>0</v>
          </cell>
          <cell r="L42" t="str">
            <v>2667/QĐ-UBND ngày 29/09/2015</v>
          </cell>
          <cell r="M42" t="str">
            <v>3075a/QĐ-UBND ngày 30/10/2015</v>
          </cell>
          <cell r="N42">
            <v>2500</v>
          </cell>
          <cell r="O42">
            <v>0</v>
          </cell>
          <cell r="P42">
            <v>2500</v>
          </cell>
          <cell r="Q42">
            <v>1605</v>
          </cell>
          <cell r="R42">
            <v>0</v>
          </cell>
          <cell r="S42">
            <v>1605</v>
          </cell>
          <cell r="T42">
            <v>2110</v>
          </cell>
          <cell r="U42">
            <v>645</v>
          </cell>
          <cell r="V42">
            <v>645</v>
          </cell>
          <cell r="W42">
            <v>645</v>
          </cell>
          <cell r="X42">
            <v>100</v>
          </cell>
          <cell r="Y42">
            <v>0</v>
          </cell>
          <cell r="Z42">
            <v>645</v>
          </cell>
          <cell r="AA42">
            <v>2250</v>
          </cell>
          <cell r="AB42">
            <v>645</v>
          </cell>
          <cell r="AC42">
            <v>2250</v>
          </cell>
          <cell r="AD42">
            <v>2110</v>
          </cell>
          <cell r="AE42">
            <v>0</v>
          </cell>
          <cell r="AF42">
            <v>0</v>
          </cell>
          <cell r="AG42">
            <v>0</v>
          </cell>
          <cell r="AH42">
            <v>0</v>
          </cell>
          <cell r="AI42">
            <v>0</v>
          </cell>
          <cell r="AJ42">
            <v>0</v>
          </cell>
          <cell r="AK42">
            <v>0</v>
          </cell>
          <cell r="AL42">
            <v>0</v>
          </cell>
          <cell r="AM42">
            <v>0</v>
          </cell>
          <cell r="AN42">
            <v>0</v>
          </cell>
          <cell r="AQ42">
            <v>0</v>
          </cell>
          <cell r="AR42">
            <v>0</v>
          </cell>
          <cell r="AS42">
            <v>0</v>
          </cell>
        </row>
        <row r="43">
          <cell r="B43" t="str">
            <v>Trường Mầm non xã Võ Ninh (3 phòng học, phòng chức năng, phòng làm việc)</v>
          </cell>
          <cell r="C43">
            <v>0</v>
          </cell>
          <cell r="D43">
            <v>0</v>
          </cell>
          <cell r="E43" t="str">
            <v>2GDĐT</v>
          </cell>
          <cell r="F43" t="str">
            <v>5KCM</v>
          </cell>
          <cell r="G43" t="str">
            <v>Quảng Ninh</v>
          </cell>
          <cell r="H43">
            <v>2016</v>
          </cell>
          <cell r="I43">
            <v>0</v>
          </cell>
          <cell r="J43">
            <v>2018</v>
          </cell>
          <cell r="K43">
            <v>0</v>
          </cell>
          <cell r="L43">
            <v>0</v>
          </cell>
          <cell r="M43" t="str">
            <v>2977/QĐ-UBND ngày 26/10/2015</v>
          </cell>
          <cell r="N43">
            <v>3500</v>
          </cell>
          <cell r="O43">
            <v>0</v>
          </cell>
          <cell r="P43">
            <v>3500</v>
          </cell>
          <cell r="Q43">
            <v>2545</v>
          </cell>
          <cell r="R43">
            <v>0</v>
          </cell>
          <cell r="S43">
            <v>2545</v>
          </cell>
          <cell r="T43">
            <v>3000</v>
          </cell>
          <cell r="U43">
            <v>605</v>
          </cell>
          <cell r="V43">
            <v>605</v>
          </cell>
          <cell r="W43">
            <v>605</v>
          </cell>
          <cell r="X43">
            <v>100</v>
          </cell>
          <cell r="Y43">
            <v>0</v>
          </cell>
          <cell r="Z43">
            <v>605</v>
          </cell>
          <cell r="AA43">
            <v>3150</v>
          </cell>
          <cell r="AB43">
            <v>605</v>
          </cell>
          <cell r="AC43">
            <v>3150</v>
          </cell>
          <cell r="AD43">
            <v>3000</v>
          </cell>
          <cell r="AE43">
            <v>0</v>
          </cell>
          <cell r="AF43">
            <v>0</v>
          </cell>
          <cell r="AG43">
            <v>0</v>
          </cell>
          <cell r="AH43">
            <v>0</v>
          </cell>
          <cell r="AI43">
            <v>0</v>
          </cell>
          <cell r="AJ43">
            <v>0</v>
          </cell>
          <cell r="AK43">
            <v>0</v>
          </cell>
          <cell r="AL43">
            <v>0</v>
          </cell>
          <cell r="AM43">
            <v>0</v>
          </cell>
          <cell r="AN43">
            <v>0</v>
          </cell>
          <cell r="AQ43">
            <v>0</v>
          </cell>
          <cell r="AR43">
            <v>0</v>
          </cell>
          <cell r="AS43">
            <v>0</v>
          </cell>
        </row>
        <row r="44">
          <cell r="B44" t="str">
            <v>Khuôn viên hàng rào trường, công trình cấp nước, phòng học THCS&amp;THPT Hóa Tiến</v>
          </cell>
          <cell r="C44">
            <v>0</v>
          </cell>
          <cell r="D44">
            <v>0</v>
          </cell>
          <cell r="E44" t="str">
            <v>2GDĐT</v>
          </cell>
          <cell r="F44" t="str">
            <v>5KCM</v>
          </cell>
          <cell r="G44" t="str">
            <v>Minh Hóa</v>
          </cell>
          <cell r="H44">
            <v>2016</v>
          </cell>
          <cell r="I44">
            <v>0</v>
          </cell>
          <cell r="J44">
            <v>2018</v>
          </cell>
          <cell r="K44">
            <v>0</v>
          </cell>
          <cell r="L44" t="str">
            <v>3021/QĐ-UBND ngày 28/10/2015</v>
          </cell>
          <cell r="M44" t="str">
            <v>3090/QĐ-UBND ngày 30/10/2015</v>
          </cell>
          <cell r="N44">
            <v>4000</v>
          </cell>
          <cell r="O44">
            <v>0</v>
          </cell>
          <cell r="P44">
            <v>4000</v>
          </cell>
          <cell r="Q44">
            <v>2600</v>
          </cell>
          <cell r="R44">
            <v>0</v>
          </cell>
          <cell r="S44">
            <v>2600</v>
          </cell>
          <cell r="T44">
            <v>3400</v>
          </cell>
          <cell r="U44">
            <v>1000</v>
          </cell>
          <cell r="V44">
            <v>1000</v>
          </cell>
          <cell r="W44">
            <v>1000</v>
          </cell>
          <cell r="X44">
            <v>100</v>
          </cell>
          <cell r="Y44">
            <v>0</v>
          </cell>
          <cell r="Z44">
            <v>1000</v>
          </cell>
          <cell r="AA44">
            <v>3600</v>
          </cell>
          <cell r="AB44">
            <v>1000</v>
          </cell>
          <cell r="AC44">
            <v>3600</v>
          </cell>
          <cell r="AD44">
            <v>3400</v>
          </cell>
          <cell r="AE44">
            <v>0</v>
          </cell>
          <cell r="AF44">
            <v>0</v>
          </cell>
          <cell r="AG44">
            <v>0</v>
          </cell>
          <cell r="AH44">
            <v>0</v>
          </cell>
          <cell r="AI44">
            <v>0</v>
          </cell>
          <cell r="AJ44">
            <v>0</v>
          </cell>
          <cell r="AK44">
            <v>0</v>
          </cell>
          <cell r="AL44">
            <v>0</v>
          </cell>
          <cell r="AM44">
            <v>0</v>
          </cell>
          <cell r="AN44">
            <v>0</v>
          </cell>
          <cell r="AQ44">
            <v>0</v>
          </cell>
          <cell r="AR44">
            <v>0</v>
          </cell>
          <cell r="AS44">
            <v>0</v>
          </cell>
        </row>
        <row r="45">
          <cell r="B45" t="str">
            <v>Trường Tiểu học xã Quảng Sơn (6 phòng)</v>
          </cell>
          <cell r="C45">
            <v>0</v>
          </cell>
          <cell r="D45">
            <v>0</v>
          </cell>
          <cell r="E45" t="str">
            <v>2GDĐT</v>
          </cell>
          <cell r="F45" t="str">
            <v>5KCM</v>
          </cell>
          <cell r="G45" t="str">
            <v>Ba Đồn</v>
          </cell>
          <cell r="H45">
            <v>2016</v>
          </cell>
          <cell r="I45">
            <v>0</v>
          </cell>
          <cell r="J45">
            <v>2018</v>
          </cell>
          <cell r="K45">
            <v>0</v>
          </cell>
          <cell r="L45">
            <v>0</v>
          </cell>
          <cell r="M45" t="str">
            <v>3120/QĐ-UBND ngày 30/10/2015</v>
          </cell>
          <cell r="N45">
            <v>2815</v>
          </cell>
          <cell r="O45">
            <v>0</v>
          </cell>
          <cell r="P45">
            <v>2815</v>
          </cell>
          <cell r="Q45">
            <v>1745</v>
          </cell>
          <cell r="R45">
            <v>0</v>
          </cell>
          <cell r="S45">
            <v>1745</v>
          </cell>
          <cell r="T45">
            <v>2534</v>
          </cell>
          <cell r="U45">
            <v>789</v>
          </cell>
          <cell r="V45">
            <v>789</v>
          </cell>
          <cell r="W45">
            <v>789</v>
          </cell>
          <cell r="X45">
            <v>100</v>
          </cell>
          <cell r="Y45">
            <v>0</v>
          </cell>
          <cell r="Z45">
            <v>789</v>
          </cell>
          <cell r="AA45">
            <v>2534</v>
          </cell>
          <cell r="AB45">
            <v>789</v>
          </cell>
          <cell r="AC45">
            <v>2534</v>
          </cell>
          <cell r="AD45">
            <v>2534</v>
          </cell>
          <cell r="AE45">
            <v>0</v>
          </cell>
          <cell r="AF45">
            <v>0</v>
          </cell>
          <cell r="AG45">
            <v>0</v>
          </cell>
          <cell r="AH45">
            <v>0</v>
          </cell>
          <cell r="AI45">
            <v>0</v>
          </cell>
          <cell r="AJ45">
            <v>0</v>
          </cell>
          <cell r="AK45">
            <v>0</v>
          </cell>
          <cell r="AL45">
            <v>0</v>
          </cell>
          <cell r="AM45">
            <v>0</v>
          </cell>
          <cell r="AN45">
            <v>0</v>
          </cell>
          <cell r="AQ45">
            <v>0</v>
          </cell>
          <cell r="AR45">
            <v>0</v>
          </cell>
          <cell r="AS45">
            <v>0</v>
          </cell>
        </row>
        <row r="46">
          <cell r="B46" t="str">
            <v>Xây dựng Nhà đa năng Trường PT Dân tộc nội trú tỉnh</v>
          </cell>
          <cell r="C46">
            <v>0</v>
          </cell>
          <cell r="D46">
            <v>0</v>
          </cell>
          <cell r="E46" t="str">
            <v>2GDĐT</v>
          </cell>
          <cell r="F46" t="str">
            <v>5KCM</v>
          </cell>
          <cell r="G46" t="str">
            <v>Đồng Hới</v>
          </cell>
          <cell r="H46">
            <v>2016</v>
          </cell>
          <cell r="I46">
            <v>0</v>
          </cell>
          <cell r="J46">
            <v>2018</v>
          </cell>
          <cell r="K46">
            <v>0</v>
          </cell>
          <cell r="L46">
            <v>0</v>
          </cell>
          <cell r="M46" t="str">
            <v>3077a/QĐ-UBND ngày 30/10/2015</v>
          </cell>
          <cell r="N46">
            <v>4200</v>
          </cell>
          <cell r="O46">
            <v>0</v>
          </cell>
          <cell r="P46">
            <v>4200</v>
          </cell>
          <cell r="Q46">
            <v>2603</v>
          </cell>
          <cell r="R46">
            <v>0</v>
          </cell>
          <cell r="S46">
            <v>2603</v>
          </cell>
          <cell r="T46">
            <v>3630</v>
          </cell>
          <cell r="U46">
            <v>1177</v>
          </cell>
          <cell r="V46">
            <v>1177</v>
          </cell>
          <cell r="W46">
            <v>1177</v>
          </cell>
          <cell r="X46">
            <v>100</v>
          </cell>
          <cell r="Y46">
            <v>0</v>
          </cell>
          <cell r="Z46">
            <v>1177</v>
          </cell>
          <cell r="AA46">
            <v>3780</v>
          </cell>
          <cell r="AB46">
            <v>1177</v>
          </cell>
          <cell r="AC46">
            <v>3780</v>
          </cell>
          <cell r="AD46">
            <v>3630</v>
          </cell>
          <cell r="AE46">
            <v>0</v>
          </cell>
          <cell r="AF46">
            <v>0</v>
          </cell>
          <cell r="AG46">
            <v>0</v>
          </cell>
          <cell r="AH46">
            <v>0</v>
          </cell>
          <cell r="AI46">
            <v>0</v>
          </cell>
          <cell r="AJ46">
            <v>0</v>
          </cell>
          <cell r="AK46">
            <v>0</v>
          </cell>
          <cell r="AL46">
            <v>0</v>
          </cell>
          <cell r="AM46">
            <v>0</v>
          </cell>
          <cell r="AN46">
            <v>0</v>
          </cell>
          <cell r="AQ46">
            <v>0</v>
          </cell>
          <cell r="AR46">
            <v>0</v>
          </cell>
          <cell r="AS46">
            <v>0</v>
          </cell>
        </row>
        <row r="47">
          <cell r="B47" t="str">
            <v>Xây dựng hạ tầng kỹ thuật Trường THPT số 3 Bố Trạch</v>
          </cell>
          <cell r="C47">
            <v>0</v>
          </cell>
          <cell r="D47">
            <v>0</v>
          </cell>
          <cell r="E47" t="str">
            <v>2GDĐT</v>
          </cell>
          <cell r="F47" t="str">
            <v>5KCM</v>
          </cell>
          <cell r="G47" t="str">
            <v>Bố Trạch</v>
          </cell>
          <cell r="H47">
            <v>2016</v>
          </cell>
          <cell r="I47">
            <v>0</v>
          </cell>
          <cell r="J47">
            <v>2018</v>
          </cell>
          <cell r="K47">
            <v>0</v>
          </cell>
          <cell r="L47">
            <v>0</v>
          </cell>
          <cell r="M47" t="str">
            <v>3108/QĐ-UBND ngày 30/10/2015</v>
          </cell>
          <cell r="N47">
            <v>4000</v>
          </cell>
          <cell r="O47">
            <v>0</v>
          </cell>
          <cell r="P47">
            <v>4000</v>
          </cell>
          <cell r="Q47">
            <v>2550</v>
          </cell>
          <cell r="R47">
            <v>0</v>
          </cell>
          <cell r="S47">
            <v>2550</v>
          </cell>
          <cell r="T47">
            <v>3450</v>
          </cell>
          <cell r="U47">
            <v>1050</v>
          </cell>
          <cell r="V47">
            <v>1050</v>
          </cell>
          <cell r="W47">
            <v>1050</v>
          </cell>
          <cell r="X47">
            <v>100</v>
          </cell>
          <cell r="Y47">
            <v>0</v>
          </cell>
          <cell r="Z47">
            <v>1050</v>
          </cell>
          <cell r="AA47">
            <v>3600</v>
          </cell>
          <cell r="AB47">
            <v>1050</v>
          </cell>
          <cell r="AC47">
            <v>3600</v>
          </cell>
          <cell r="AD47">
            <v>3450</v>
          </cell>
          <cell r="AE47">
            <v>0</v>
          </cell>
          <cell r="AF47">
            <v>0</v>
          </cell>
          <cell r="AG47">
            <v>0</v>
          </cell>
          <cell r="AH47">
            <v>0</v>
          </cell>
          <cell r="AI47">
            <v>0</v>
          </cell>
          <cell r="AJ47">
            <v>0</v>
          </cell>
          <cell r="AK47">
            <v>0</v>
          </cell>
          <cell r="AL47">
            <v>0</v>
          </cell>
          <cell r="AM47">
            <v>0</v>
          </cell>
          <cell r="AN47">
            <v>0</v>
          </cell>
          <cell r="AO47">
            <v>0.86250000000000004</v>
          </cell>
          <cell r="AQ47">
            <v>0</v>
          </cell>
          <cell r="AR47">
            <v>0</v>
          </cell>
          <cell r="AS47">
            <v>0</v>
          </cell>
        </row>
        <row r="48">
          <cell r="B48" t="str">
            <v>Xây dựng hệ thống thoát nước và hạ tầng kỹ thuật trường THPT Lê Trực</v>
          </cell>
          <cell r="C48">
            <v>0</v>
          </cell>
          <cell r="D48">
            <v>0</v>
          </cell>
          <cell r="E48" t="str">
            <v>2GDĐT</v>
          </cell>
          <cell r="F48" t="str">
            <v>5KCM</v>
          </cell>
          <cell r="G48" t="str">
            <v>Tuyên Hóa</v>
          </cell>
          <cell r="H48">
            <v>2016</v>
          </cell>
          <cell r="I48">
            <v>0</v>
          </cell>
          <cell r="J48">
            <v>2018</v>
          </cell>
          <cell r="K48">
            <v>0</v>
          </cell>
          <cell r="L48" t="str">
            <v>2534/QĐ-UBND ngày 15/09/2015</v>
          </cell>
          <cell r="M48" t="str">
            <v>2777/QĐ-UBND ngày 12/10/2015</v>
          </cell>
          <cell r="N48">
            <v>4978</v>
          </cell>
          <cell r="O48">
            <v>0</v>
          </cell>
          <cell r="P48">
            <v>4978</v>
          </cell>
          <cell r="Q48">
            <v>3950</v>
          </cell>
          <cell r="R48">
            <v>0</v>
          </cell>
          <cell r="S48">
            <v>3350</v>
          </cell>
          <cell r="T48">
            <v>4280</v>
          </cell>
          <cell r="U48">
            <v>1029</v>
          </cell>
          <cell r="V48">
            <v>1029</v>
          </cell>
          <cell r="W48">
            <v>1029</v>
          </cell>
          <cell r="X48">
            <v>100</v>
          </cell>
          <cell r="Y48">
            <v>0</v>
          </cell>
          <cell r="Z48">
            <v>1029</v>
          </cell>
          <cell r="AA48">
            <v>4979</v>
          </cell>
          <cell r="AB48">
            <v>1029</v>
          </cell>
          <cell r="AC48">
            <v>4379</v>
          </cell>
          <cell r="AD48">
            <v>4280</v>
          </cell>
          <cell r="AE48">
            <v>0</v>
          </cell>
          <cell r="AF48">
            <v>0</v>
          </cell>
          <cell r="AG48">
            <v>0</v>
          </cell>
          <cell r="AH48">
            <v>0</v>
          </cell>
          <cell r="AI48">
            <v>0</v>
          </cell>
          <cell r="AJ48">
            <v>0</v>
          </cell>
          <cell r="AK48">
            <v>0</v>
          </cell>
          <cell r="AL48">
            <v>0</v>
          </cell>
          <cell r="AM48">
            <v>0</v>
          </cell>
          <cell r="AN48" t="str">
            <v>STC cấp 600, giảm ĐTC</v>
          </cell>
          <cell r="AO48">
            <v>0.85978304539975892</v>
          </cell>
          <cell r="AQ48">
            <v>0</v>
          </cell>
          <cell r="AR48">
            <v>0</v>
          </cell>
          <cell r="AS48">
            <v>0</v>
          </cell>
        </row>
        <row r="49">
          <cell r="B49" t="str">
            <v>Khuôn viên hàng rào và hạ tầng kỹ thuật Trường THPT Lê Lợi, thị xã Ba Đồn</v>
          </cell>
          <cell r="C49">
            <v>0</v>
          </cell>
          <cell r="D49">
            <v>0</v>
          </cell>
          <cell r="E49" t="str">
            <v>2GDĐT</v>
          </cell>
          <cell r="F49" t="str">
            <v>5KCM</v>
          </cell>
          <cell r="G49" t="str">
            <v>Ba Đồn</v>
          </cell>
          <cell r="H49">
            <v>2016</v>
          </cell>
          <cell r="I49">
            <v>0</v>
          </cell>
          <cell r="J49">
            <v>2018</v>
          </cell>
          <cell r="K49">
            <v>0</v>
          </cell>
          <cell r="L49" t="str">
            <v>2533/QĐ-UBND ngày 15/09/2015</v>
          </cell>
          <cell r="M49" t="str">
            <v>2745/QĐ-UBDN ngày 07/10/2015</v>
          </cell>
          <cell r="N49">
            <v>4500</v>
          </cell>
          <cell r="O49">
            <v>0</v>
          </cell>
          <cell r="P49">
            <v>4500</v>
          </cell>
          <cell r="Q49">
            <v>3125</v>
          </cell>
          <cell r="R49">
            <v>0</v>
          </cell>
          <cell r="S49">
            <v>3125</v>
          </cell>
          <cell r="T49">
            <v>3900</v>
          </cell>
          <cell r="U49">
            <v>771</v>
          </cell>
          <cell r="V49">
            <v>771</v>
          </cell>
          <cell r="W49">
            <v>771</v>
          </cell>
          <cell r="X49">
            <v>100</v>
          </cell>
          <cell r="Y49">
            <v>0</v>
          </cell>
          <cell r="Z49">
            <v>771</v>
          </cell>
          <cell r="AA49">
            <v>3896</v>
          </cell>
          <cell r="AB49">
            <v>771</v>
          </cell>
          <cell r="AC49">
            <v>3896</v>
          </cell>
          <cell r="AD49">
            <v>3900</v>
          </cell>
          <cell r="AE49">
            <v>0</v>
          </cell>
          <cell r="AF49">
            <v>0</v>
          </cell>
          <cell r="AG49">
            <v>0</v>
          </cell>
          <cell r="AH49">
            <v>0</v>
          </cell>
          <cell r="AI49">
            <v>0</v>
          </cell>
          <cell r="AJ49">
            <v>0</v>
          </cell>
          <cell r="AK49">
            <v>0</v>
          </cell>
          <cell r="AL49">
            <v>0</v>
          </cell>
          <cell r="AM49">
            <v>0</v>
          </cell>
          <cell r="AN49">
            <v>0</v>
          </cell>
          <cell r="AQ49">
            <v>0</v>
          </cell>
          <cell r="AR49">
            <v>0</v>
          </cell>
          <cell r="AS49">
            <v>0</v>
          </cell>
        </row>
        <row r="50">
          <cell r="B50" t="str">
            <v>Nhà phòng học bộ môn Trường THPT số 5 Bố Trạch (nay là Trường THPT Ngô Quyền)</v>
          </cell>
          <cell r="C50">
            <v>0</v>
          </cell>
          <cell r="D50">
            <v>0</v>
          </cell>
          <cell r="E50" t="str">
            <v>2GDĐT</v>
          </cell>
          <cell r="F50" t="str">
            <v>5KCM</v>
          </cell>
          <cell r="G50" t="str">
            <v>Bố Trạch</v>
          </cell>
          <cell r="H50">
            <v>2016</v>
          </cell>
          <cell r="I50">
            <v>0</v>
          </cell>
          <cell r="J50">
            <v>2018</v>
          </cell>
          <cell r="K50">
            <v>0</v>
          </cell>
          <cell r="L50" t="str">
            <v>2880a/QĐ-UBND ngày 16/10/2015</v>
          </cell>
          <cell r="M50" t="str">
            <v>3109/QĐ-UBND ngày 30/10/2015</v>
          </cell>
          <cell r="N50">
            <v>3000</v>
          </cell>
          <cell r="O50">
            <v>0</v>
          </cell>
          <cell r="P50">
            <v>3000</v>
          </cell>
          <cell r="Q50">
            <v>1980</v>
          </cell>
          <cell r="R50">
            <v>0</v>
          </cell>
          <cell r="S50">
            <v>1980</v>
          </cell>
          <cell r="T50">
            <v>2550</v>
          </cell>
          <cell r="U50">
            <v>720</v>
          </cell>
          <cell r="V50">
            <v>720</v>
          </cell>
          <cell r="W50">
            <v>720</v>
          </cell>
          <cell r="X50">
            <v>100</v>
          </cell>
          <cell r="Y50">
            <v>0</v>
          </cell>
          <cell r="Z50">
            <v>720</v>
          </cell>
          <cell r="AA50">
            <v>2700</v>
          </cell>
          <cell r="AB50">
            <v>720</v>
          </cell>
          <cell r="AC50">
            <v>2700</v>
          </cell>
          <cell r="AD50">
            <v>2550</v>
          </cell>
          <cell r="AE50">
            <v>0</v>
          </cell>
          <cell r="AF50">
            <v>0</v>
          </cell>
          <cell r="AG50">
            <v>0</v>
          </cell>
          <cell r="AH50">
            <v>0</v>
          </cell>
          <cell r="AI50">
            <v>0</v>
          </cell>
          <cell r="AJ50">
            <v>0</v>
          </cell>
          <cell r="AK50">
            <v>0</v>
          </cell>
          <cell r="AL50">
            <v>0</v>
          </cell>
          <cell r="AM50">
            <v>0</v>
          </cell>
          <cell r="AN50">
            <v>0</v>
          </cell>
          <cell r="AQ50">
            <v>0</v>
          </cell>
          <cell r="AR50">
            <v>0</v>
          </cell>
          <cell r="AS50">
            <v>0</v>
          </cell>
        </row>
        <row r="51">
          <cell r="B51" t="str">
            <v>Xây dựng hàng rào, nhà phòng học 8 phòng 2 tầng THPT Hoàng Hoa Thám</v>
          </cell>
          <cell r="C51">
            <v>0</v>
          </cell>
          <cell r="D51">
            <v>0</v>
          </cell>
          <cell r="E51" t="str">
            <v>2GDĐT</v>
          </cell>
          <cell r="F51" t="str">
            <v>5KCM</v>
          </cell>
          <cell r="G51" t="str">
            <v>Lệ Thủy</v>
          </cell>
          <cell r="H51">
            <v>2016</v>
          </cell>
          <cell r="I51">
            <v>0</v>
          </cell>
          <cell r="J51">
            <v>2018</v>
          </cell>
          <cell r="K51">
            <v>0</v>
          </cell>
          <cell r="L51">
            <v>0</v>
          </cell>
          <cell r="M51" t="str">
            <v>3041/QĐ-UBND ngày 29/10/2015</v>
          </cell>
          <cell r="N51">
            <v>4500</v>
          </cell>
          <cell r="O51">
            <v>0</v>
          </cell>
          <cell r="P51">
            <v>4500</v>
          </cell>
          <cell r="Q51">
            <v>3025</v>
          </cell>
          <cell r="R51">
            <v>0</v>
          </cell>
          <cell r="S51">
            <v>3025</v>
          </cell>
          <cell r="T51">
            <v>3850</v>
          </cell>
          <cell r="U51">
            <v>1025</v>
          </cell>
          <cell r="V51">
            <v>1025</v>
          </cell>
          <cell r="W51">
            <v>1025</v>
          </cell>
          <cell r="X51">
            <v>100</v>
          </cell>
          <cell r="Y51">
            <v>0</v>
          </cell>
          <cell r="Z51">
            <v>1025</v>
          </cell>
          <cell r="AA51">
            <v>4050</v>
          </cell>
          <cell r="AB51">
            <v>1025</v>
          </cell>
          <cell r="AC51">
            <v>4050</v>
          </cell>
          <cell r="AD51">
            <v>3850</v>
          </cell>
          <cell r="AE51">
            <v>0</v>
          </cell>
          <cell r="AF51">
            <v>0</v>
          </cell>
          <cell r="AG51">
            <v>0</v>
          </cell>
          <cell r="AH51">
            <v>0</v>
          </cell>
          <cell r="AI51">
            <v>0</v>
          </cell>
          <cell r="AJ51">
            <v>0</v>
          </cell>
          <cell r="AK51">
            <v>0</v>
          </cell>
          <cell r="AL51">
            <v>0</v>
          </cell>
          <cell r="AM51">
            <v>0</v>
          </cell>
          <cell r="AN51">
            <v>0</v>
          </cell>
          <cell r="AQ51">
            <v>0</v>
          </cell>
          <cell r="AR51">
            <v>0</v>
          </cell>
          <cell r="AS51">
            <v>0</v>
          </cell>
        </row>
        <row r="52">
          <cell r="B52" t="str">
            <v xml:space="preserve">Cụm Mầm non trung tâm xã Sơn Thủy nhà lớp học 6 phòng </v>
          </cell>
          <cell r="C52">
            <v>0</v>
          </cell>
          <cell r="D52">
            <v>0</v>
          </cell>
          <cell r="E52" t="str">
            <v>2GDĐT</v>
          </cell>
          <cell r="F52" t="str">
            <v>5KCM</v>
          </cell>
          <cell r="G52" t="str">
            <v>Lệ Thủy</v>
          </cell>
          <cell r="H52">
            <v>2016</v>
          </cell>
          <cell r="I52">
            <v>0</v>
          </cell>
          <cell r="J52">
            <v>2018</v>
          </cell>
          <cell r="K52">
            <v>0</v>
          </cell>
          <cell r="L52">
            <v>0</v>
          </cell>
          <cell r="M52" t="str">
            <v>3038/QĐ-UBND ngày 29/10/2015</v>
          </cell>
          <cell r="N52">
            <v>6324</v>
          </cell>
          <cell r="O52">
            <v>0</v>
          </cell>
          <cell r="P52">
            <v>6324</v>
          </cell>
          <cell r="Q52">
            <v>4000</v>
          </cell>
          <cell r="R52">
            <v>0</v>
          </cell>
          <cell r="S52">
            <v>4000</v>
          </cell>
          <cell r="T52">
            <v>5542</v>
          </cell>
          <cell r="U52">
            <v>1692</v>
          </cell>
          <cell r="V52">
            <v>1692</v>
          </cell>
          <cell r="W52">
            <v>1692</v>
          </cell>
          <cell r="X52">
            <v>100</v>
          </cell>
          <cell r="Y52">
            <v>0</v>
          </cell>
          <cell r="Z52">
            <v>1692</v>
          </cell>
          <cell r="AA52">
            <v>5692</v>
          </cell>
          <cell r="AB52">
            <v>1692</v>
          </cell>
          <cell r="AC52">
            <v>5692</v>
          </cell>
          <cell r="AD52">
            <v>5542</v>
          </cell>
          <cell r="AE52">
            <v>0</v>
          </cell>
          <cell r="AF52">
            <v>0</v>
          </cell>
          <cell r="AG52">
            <v>0</v>
          </cell>
          <cell r="AH52">
            <v>0</v>
          </cell>
          <cell r="AI52">
            <v>0</v>
          </cell>
          <cell r="AJ52">
            <v>0</v>
          </cell>
          <cell r="AK52">
            <v>0</v>
          </cell>
          <cell r="AL52">
            <v>0</v>
          </cell>
          <cell r="AM52">
            <v>0</v>
          </cell>
          <cell r="AN52">
            <v>0</v>
          </cell>
          <cell r="AQ52">
            <v>0</v>
          </cell>
          <cell r="AR52">
            <v>0</v>
          </cell>
          <cell r="AS52">
            <v>0</v>
          </cell>
        </row>
        <row r="53">
          <cell r="B53" t="str">
            <v>Trường Tiểu học số 1 Xuân Ninh (8 phòng)</v>
          </cell>
          <cell r="C53">
            <v>0</v>
          </cell>
          <cell r="D53">
            <v>0</v>
          </cell>
          <cell r="E53" t="str">
            <v>2GDĐT</v>
          </cell>
          <cell r="F53" t="str">
            <v>5KCM</v>
          </cell>
          <cell r="G53" t="str">
            <v>Quảng Ninh</v>
          </cell>
          <cell r="H53">
            <v>2016</v>
          </cell>
          <cell r="I53">
            <v>0</v>
          </cell>
          <cell r="J53">
            <v>2018</v>
          </cell>
          <cell r="K53">
            <v>0</v>
          </cell>
          <cell r="L53">
            <v>0</v>
          </cell>
          <cell r="M53" t="str">
            <v>3066/QĐ-UBND ngày 30/10/2015</v>
          </cell>
          <cell r="N53">
            <v>4000</v>
          </cell>
          <cell r="O53">
            <v>0</v>
          </cell>
          <cell r="P53">
            <v>4000</v>
          </cell>
          <cell r="Q53">
            <v>2550</v>
          </cell>
          <cell r="R53">
            <v>0</v>
          </cell>
          <cell r="S53">
            <v>2550</v>
          </cell>
          <cell r="T53">
            <v>3450</v>
          </cell>
          <cell r="U53">
            <v>1050</v>
          </cell>
          <cell r="V53">
            <v>1050</v>
          </cell>
          <cell r="W53">
            <v>1050</v>
          </cell>
          <cell r="X53">
            <v>100</v>
          </cell>
          <cell r="Y53">
            <v>0</v>
          </cell>
          <cell r="Z53">
            <v>1050</v>
          </cell>
          <cell r="AA53">
            <v>3600</v>
          </cell>
          <cell r="AB53">
            <v>1050</v>
          </cell>
          <cell r="AC53">
            <v>3600</v>
          </cell>
          <cell r="AD53">
            <v>3450</v>
          </cell>
          <cell r="AE53">
            <v>0</v>
          </cell>
          <cell r="AF53">
            <v>0</v>
          </cell>
          <cell r="AG53">
            <v>0</v>
          </cell>
          <cell r="AH53">
            <v>0</v>
          </cell>
          <cell r="AI53">
            <v>0</v>
          </cell>
          <cell r="AJ53">
            <v>0</v>
          </cell>
          <cell r="AK53">
            <v>0</v>
          </cell>
          <cell r="AL53">
            <v>0</v>
          </cell>
          <cell r="AM53">
            <v>0</v>
          </cell>
          <cell r="AN53">
            <v>0</v>
          </cell>
          <cell r="AQ53">
            <v>0</v>
          </cell>
          <cell r="AR53">
            <v>0</v>
          </cell>
          <cell r="AS53">
            <v>0</v>
          </cell>
        </row>
        <row r="54">
          <cell r="B54" t="str">
            <v>Nhà lớp học 2 tầng 4 phòng Trường Mầm non xã Lý Trạch, huyện Bố Trạch</v>
          </cell>
          <cell r="C54">
            <v>0</v>
          </cell>
          <cell r="D54">
            <v>0</v>
          </cell>
          <cell r="E54" t="str">
            <v>2GDĐT</v>
          </cell>
          <cell r="F54" t="str">
            <v>5KCM</v>
          </cell>
          <cell r="G54" t="str">
            <v>Bố Trạch</v>
          </cell>
          <cell r="H54">
            <v>2016</v>
          </cell>
          <cell r="I54">
            <v>0</v>
          </cell>
          <cell r="J54">
            <v>2018</v>
          </cell>
          <cell r="K54">
            <v>0</v>
          </cell>
          <cell r="L54">
            <v>0</v>
          </cell>
          <cell r="M54" t="str">
            <v>3115a/QĐ-UBND ngày 31/10/2015</v>
          </cell>
          <cell r="N54">
            <v>3200</v>
          </cell>
          <cell r="O54">
            <v>0</v>
          </cell>
          <cell r="P54">
            <v>3200</v>
          </cell>
          <cell r="Q54">
            <v>2120</v>
          </cell>
          <cell r="R54">
            <v>0</v>
          </cell>
          <cell r="S54">
            <v>2120</v>
          </cell>
          <cell r="T54">
            <v>2730</v>
          </cell>
          <cell r="U54">
            <v>760</v>
          </cell>
          <cell r="V54">
            <v>760</v>
          </cell>
          <cell r="W54">
            <v>760</v>
          </cell>
          <cell r="X54">
            <v>100</v>
          </cell>
          <cell r="Y54">
            <v>0</v>
          </cell>
          <cell r="Z54">
            <v>760</v>
          </cell>
          <cell r="AA54">
            <v>2880</v>
          </cell>
          <cell r="AB54">
            <v>760</v>
          </cell>
          <cell r="AC54">
            <v>2880</v>
          </cell>
          <cell r="AD54">
            <v>2730</v>
          </cell>
          <cell r="AE54">
            <v>0</v>
          </cell>
          <cell r="AF54">
            <v>0</v>
          </cell>
          <cell r="AG54">
            <v>0</v>
          </cell>
          <cell r="AH54">
            <v>0</v>
          </cell>
          <cell r="AI54">
            <v>0</v>
          </cell>
          <cell r="AJ54">
            <v>0</v>
          </cell>
          <cell r="AK54">
            <v>0</v>
          </cell>
          <cell r="AL54">
            <v>0</v>
          </cell>
          <cell r="AM54">
            <v>0</v>
          </cell>
          <cell r="AN54">
            <v>0</v>
          </cell>
          <cell r="AQ54">
            <v>0</v>
          </cell>
          <cell r="AR54">
            <v>0</v>
          </cell>
          <cell r="AS54">
            <v>0</v>
          </cell>
        </row>
        <row r="55">
          <cell r="B55" t="str">
            <v>Trường Mầm non khu vực 2 Phường Quảng Long, thị xã Ba Đồn, tỉnh Quảng Bình</v>
          </cell>
          <cell r="C55">
            <v>0</v>
          </cell>
          <cell r="D55">
            <v>0</v>
          </cell>
          <cell r="E55" t="str">
            <v>2GDĐT</v>
          </cell>
          <cell r="F55" t="str">
            <v>5KCM</v>
          </cell>
          <cell r="G55" t="str">
            <v>Ba Đồn</v>
          </cell>
          <cell r="H55">
            <v>2016</v>
          </cell>
          <cell r="I55">
            <v>0</v>
          </cell>
          <cell r="J55">
            <v>2018</v>
          </cell>
          <cell r="K55">
            <v>0</v>
          </cell>
          <cell r="L55" t="str">
            <v>2665/QĐ-UBND ngày 29/09/2015</v>
          </cell>
          <cell r="M55" t="str">
            <v>3105/QĐ-UBND ngày 30/10/2015</v>
          </cell>
          <cell r="N55">
            <v>4800</v>
          </cell>
          <cell r="O55">
            <v>0</v>
          </cell>
          <cell r="P55">
            <v>4800</v>
          </cell>
          <cell r="Q55">
            <v>3030</v>
          </cell>
          <cell r="R55">
            <v>0</v>
          </cell>
          <cell r="S55">
            <v>3030</v>
          </cell>
          <cell r="T55">
            <v>4170</v>
          </cell>
          <cell r="U55">
            <v>1290</v>
          </cell>
          <cell r="V55">
            <v>1290</v>
          </cell>
          <cell r="W55">
            <v>1290</v>
          </cell>
          <cell r="X55">
            <v>100</v>
          </cell>
          <cell r="Y55">
            <v>0</v>
          </cell>
          <cell r="Z55">
            <v>1290</v>
          </cell>
          <cell r="AA55">
            <v>4320</v>
          </cell>
          <cell r="AB55">
            <v>1290</v>
          </cell>
          <cell r="AC55">
            <v>4320</v>
          </cell>
          <cell r="AD55">
            <v>4170</v>
          </cell>
          <cell r="AE55">
            <v>0</v>
          </cell>
          <cell r="AF55">
            <v>0</v>
          </cell>
          <cell r="AG55">
            <v>0</v>
          </cell>
          <cell r="AH55">
            <v>0</v>
          </cell>
          <cell r="AI55">
            <v>0</v>
          </cell>
          <cell r="AJ55">
            <v>0</v>
          </cell>
          <cell r="AK55">
            <v>0</v>
          </cell>
          <cell r="AL55">
            <v>0</v>
          </cell>
          <cell r="AM55">
            <v>0</v>
          </cell>
          <cell r="AN55">
            <v>0</v>
          </cell>
          <cell r="AQ55">
            <v>0</v>
          </cell>
          <cell r="AR55">
            <v>0</v>
          </cell>
          <cell r="AS55">
            <v>0</v>
          </cell>
        </row>
        <row r="56">
          <cell r="B56" t="str">
            <v>Nhà lớp học 2 tầng 4 phòng Trường Mầm non Hồng Thủy</v>
          </cell>
          <cell r="C56">
            <v>0</v>
          </cell>
          <cell r="D56">
            <v>0</v>
          </cell>
          <cell r="E56" t="str">
            <v>2GDĐT</v>
          </cell>
          <cell r="F56" t="str">
            <v>5KCM</v>
          </cell>
          <cell r="G56" t="str">
            <v>Lệ Thủy</v>
          </cell>
          <cell r="H56">
            <v>2016</v>
          </cell>
          <cell r="I56">
            <v>0</v>
          </cell>
          <cell r="J56">
            <v>2018</v>
          </cell>
          <cell r="K56">
            <v>0</v>
          </cell>
          <cell r="L56">
            <v>0</v>
          </cell>
          <cell r="M56" t="str">
            <v>3040/QĐ-UBND ngày 29/10/2015</v>
          </cell>
          <cell r="N56">
            <v>3200</v>
          </cell>
          <cell r="O56">
            <v>0</v>
          </cell>
          <cell r="P56">
            <v>3200</v>
          </cell>
          <cell r="Q56">
            <v>2070</v>
          </cell>
          <cell r="R56">
            <v>0</v>
          </cell>
          <cell r="S56">
            <v>2070</v>
          </cell>
          <cell r="T56">
            <v>2730</v>
          </cell>
          <cell r="U56">
            <v>810</v>
          </cell>
          <cell r="V56">
            <v>810</v>
          </cell>
          <cell r="W56">
            <v>810</v>
          </cell>
          <cell r="X56">
            <v>100</v>
          </cell>
          <cell r="Y56">
            <v>0</v>
          </cell>
          <cell r="Z56">
            <v>810</v>
          </cell>
          <cell r="AA56">
            <v>2880</v>
          </cell>
          <cell r="AB56">
            <v>810</v>
          </cell>
          <cell r="AC56">
            <v>2880</v>
          </cell>
          <cell r="AD56">
            <v>2730</v>
          </cell>
          <cell r="AE56">
            <v>0</v>
          </cell>
          <cell r="AF56">
            <v>0</v>
          </cell>
          <cell r="AG56">
            <v>0</v>
          </cell>
          <cell r="AH56">
            <v>0</v>
          </cell>
          <cell r="AI56">
            <v>0</v>
          </cell>
          <cell r="AJ56">
            <v>0</v>
          </cell>
          <cell r="AK56">
            <v>0</v>
          </cell>
          <cell r="AL56">
            <v>0</v>
          </cell>
          <cell r="AM56">
            <v>0</v>
          </cell>
          <cell r="AN56">
            <v>0</v>
          </cell>
          <cell r="AQ56">
            <v>0</v>
          </cell>
          <cell r="AR56">
            <v>0</v>
          </cell>
          <cell r="AS56">
            <v>0</v>
          </cell>
        </row>
        <row r="57">
          <cell r="B57" t="str">
            <v>Cải tạo, nâng cấp khối phòng học trường Tiểu học Đồng Phú</v>
          </cell>
          <cell r="C57">
            <v>0</v>
          </cell>
          <cell r="D57">
            <v>0</v>
          </cell>
          <cell r="E57" t="str">
            <v>2GDĐT</v>
          </cell>
          <cell r="F57" t="str">
            <v>5KCM</v>
          </cell>
          <cell r="G57" t="str">
            <v>Đồng Hới</v>
          </cell>
          <cell r="H57">
            <v>2016</v>
          </cell>
          <cell r="I57">
            <v>0</v>
          </cell>
          <cell r="J57">
            <v>2018</v>
          </cell>
          <cell r="K57">
            <v>0</v>
          </cell>
          <cell r="L57">
            <v>0</v>
          </cell>
          <cell r="M57" t="str">
            <v>4463/QĐ-UBND ngày 29/10/2015</v>
          </cell>
          <cell r="N57">
            <v>2794</v>
          </cell>
          <cell r="O57">
            <v>0</v>
          </cell>
          <cell r="P57">
            <v>2794</v>
          </cell>
          <cell r="Q57">
            <v>2050</v>
          </cell>
          <cell r="R57">
            <v>0</v>
          </cell>
          <cell r="S57">
            <v>2050</v>
          </cell>
          <cell r="T57">
            <v>2365</v>
          </cell>
          <cell r="U57">
            <v>465</v>
          </cell>
          <cell r="V57">
            <v>465</v>
          </cell>
          <cell r="W57">
            <v>465</v>
          </cell>
          <cell r="X57">
            <v>100</v>
          </cell>
          <cell r="Y57">
            <v>0</v>
          </cell>
          <cell r="Z57">
            <v>465</v>
          </cell>
          <cell r="AA57">
            <v>2515</v>
          </cell>
          <cell r="AB57">
            <v>465</v>
          </cell>
          <cell r="AC57">
            <v>2515</v>
          </cell>
          <cell r="AD57">
            <v>2365</v>
          </cell>
          <cell r="AE57">
            <v>0</v>
          </cell>
          <cell r="AF57">
            <v>0</v>
          </cell>
          <cell r="AG57">
            <v>0</v>
          </cell>
          <cell r="AH57">
            <v>0</v>
          </cell>
          <cell r="AI57">
            <v>0</v>
          </cell>
          <cell r="AJ57">
            <v>0</v>
          </cell>
          <cell r="AK57">
            <v>0</v>
          </cell>
          <cell r="AL57">
            <v>0</v>
          </cell>
          <cell r="AM57">
            <v>0</v>
          </cell>
          <cell r="AN57">
            <v>0</v>
          </cell>
          <cell r="AQ57">
            <v>0</v>
          </cell>
          <cell r="AR57">
            <v>0</v>
          </cell>
          <cell r="AS57">
            <v>0</v>
          </cell>
        </row>
        <row r="58">
          <cell r="B58" t="str">
            <v>Trường THCS xã Quảng Trường (phòng học chức năng và phòng học bộ môn)</v>
          </cell>
          <cell r="C58">
            <v>0</v>
          </cell>
          <cell r="D58">
            <v>0</v>
          </cell>
          <cell r="E58" t="str">
            <v>2GDĐT</v>
          </cell>
          <cell r="F58" t="str">
            <v>5KCM</v>
          </cell>
          <cell r="G58" t="str">
            <v>Quảng Trạch</v>
          </cell>
          <cell r="H58">
            <v>2016</v>
          </cell>
          <cell r="I58">
            <v>0</v>
          </cell>
          <cell r="J58">
            <v>2018</v>
          </cell>
          <cell r="K58">
            <v>0</v>
          </cell>
          <cell r="L58" t="str">
            <v>2848/QĐ-UBND ngày 15/10/2015</v>
          </cell>
          <cell r="M58" t="str">
            <v>3059/QĐ-UBND ngày 29/10/2015</v>
          </cell>
          <cell r="N58">
            <v>3230</v>
          </cell>
          <cell r="O58">
            <v>0</v>
          </cell>
          <cell r="P58">
            <v>3230</v>
          </cell>
          <cell r="Q58">
            <v>2125</v>
          </cell>
          <cell r="R58">
            <v>0</v>
          </cell>
          <cell r="S58">
            <v>2125</v>
          </cell>
          <cell r="T58">
            <v>2757</v>
          </cell>
          <cell r="U58">
            <v>782</v>
          </cell>
          <cell r="V58">
            <v>782</v>
          </cell>
          <cell r="W58">
            <v>782</v>
          </cell>
          <cell r="X58">
            <v>100</v>
          </cell>
          <cell r="Y58">
            <v>0</v>
          </cell>
          <cell r="Z58">
            <v>782</v>
          </cell>
          <cell r="AA58">
            <v>2907</v>
          </cell>
          <cell r="AB58">
            <v>782</v>
          </cell>
          <cell r="AC58">
            <v>2907</v>
          </cell>
          <cell r="AD58">
            <v>2757</v>
          </cell>
          <cell r="AE58">
            <v>0</v>
          </cell>
          <cell r="AF58">
            <v>0</v>
          </cell>
          <cell r="AG58">
            <v>0</v>
          </cell>
          <cell r="AH58">
            <v>0</v>
          </cell>
          <cell r="AI58">
            <v>0</v>
          </cell>
          <cell r="AJ58">
            <v>0</v>
          </cell>
          <cell r="AK58">
            <v>0</v>
          </cell>
          <cell r="AL58">
            <v>0</v>
          </cell>
          <cell r="AM58">
            <v>0</v>
          </cell>
          <cell r="AN58">
            <v>0</v>
          </cell>
          <cell r="AQ58">
            <v>0</v>
          </cell>
          <cell r="AR58">
            <v>0</v>
          </cell>
          <cell r="AS58">
            <v>0</v>
          </cell>
        </row>
        <row r="59">
          <cell r="B59" t="str">
            <v>Trường mầm non thôn Chày Lập xã Phúc Trạch (4 phòng)</v>
          </cell>
          <cell r="C59">
            <v>0</v>
          </cell>
          <cell r="D59">
            <v>0</v>
          </cell>
          <cell r="E59" t="str">
            <v>2GDĐT</v>
          </cell>
          <cell r="F59" t="str">
            <v>5KCM</v>
          </cell>
          <cell r="G59" t="str">
            <v>Bố Trạch</v>
          </cell>
          <cell r="H59">
            <v>2016</v>
          </cell>
          <cell r="I59">
            <v>0</v>
          </cell>
          <cell r="J59">
            <v>2018</v>
          </cell>
          <cell r="K59">
            <v>0</v>
          </cell>
          <cell r="L59">
            <v>0</v>
          </cell>
          <cell r="M59" t="str">
            <v>2903a/QĐ-UBND ngày 30/10/2015</v>
          </cell>
          <cell r="N59">
            <v>3200</v>
          </cell>
          <cell r="O59">
            <v>0</v>
          </cell>
          <cell r="P59">
            <v>3200</v>
          </cell>
          <cell r="Q59">
            <v>2080</v>
          </cell>
          <cell r="R59">
            <v>0</v>
          </cell>
          <cell r="S59">
            <v>2080</v>
          </cell>
          <cell r="T59">
            <v>2730</v>
          </cell>
          <cell r="U59">
            <v>800</v>
          </cell>
          <cell r="V59">
            <v>800</v>
          </cell>
          <cell r="W59">
            <v>800</v>
          </cell>
          <cell r="X59">
            <v>100</v>
          </cell>
          <cell r="Y59">
            <v>0</v>
          </cell>
          <cell r="Z59">
            <v>800</v>
          </cell>
          <cell r="AA59">
            <v>2880</v>
          </cell>
          <cell r="AB59">
            <v>800</v>
          </cell>
          <cell r="AC59">
            <v>2880</v>
          </cell>
          <cell r="AD59">
            <v>2730</v>
          </cell>
          <cell r="AE59">
            <v>0</v>
          </cell>
          <cell r="AF59">
            <v>0</v>
          </cell>
          <cell r="AG59">
            <v>0</v>
          </cell>
          <cell r="AH59">
            <v>0</v>
          </cell>
          <cell r="AI59">
            <v>0</v>
          </cell>
          <cell r="AJ59">
            <v>0</v>
          </cell>
          <cell r="AK59">
            <v>0</v>
          </cell>
          <cell r="AL59">
            <v>0</v>
          </cell>
          <cell r="AM59">
            <v>0</v>
          </cell>
          <cell r="AN59">
            <v>0</v>
          </cell>
          <cell r="AQ59">
            <v>0</v>
          </cell>
          <cell r="AR59">
            <v>0</v>
          </cell>
          <cell r="AS59">
            <v>0</v>
          </cell>
        </row>
        <row r="60">
          <cell r="B60" t="str">
            <v>Nhà lớp học 2 tầng 4 phòng Trường mầm non Ngư Thủy Trung</v>
          </cell>
          <cell r="C60">
            <v>0</v>
          </cell>
          <cell r="D60">
            <v>0</v>
          </cell>
          <cell r="E60" t="str">
            <v>2GDĐT</v>
          </cell>
          <cell r="F60" t="str">
            <v>5KCM</v>
          </cell>
          <cell r="G60" t="str">
            <v>Lệ Thủy</v>
          </cell>
          <cell r="H60">
            <v>2016</v>
          </cell>
          <cell r="I60">
            <v>0</v>
          </cell>
          <cell r="J60">
            <v>2018</v>
          </cell>
          <cell r="K60">
            <v>0</v>
          </cell>
          <cell r="L60">
            <v>0</v>
          </cell>
          <cell r="M60" t="str">
            <v>3039/QĐ-UBND ngày 29/10/2015</v>
          </cell>
          <cell r="N60">
            <v>3200</v>
          </cell>
          <cell r="O60">
            <v>0</v>
          </cell>
          <cell r="P60">
            <v>3200</v>
          </cell>
          <cell r="Q60">
            <v>2080</v>
          </cell>
          <cell r="R60">
            <v>0</v>
          </cell>
          <cell r="S60">
            <v>2080</v>
          </cell>
          <cell r="T60">
            <v>2730</v>
          </cell>
          <cell r="U60">
            <v>800</v>
          </cell>
          <cell r="V60">
            <v>800</v>
          </cell>
          <cell r="W60">
            <v>800</v>
          </cell>
          <cell r="X60">
            <v>100</v>
          </cell>
          <cell r="Y60">
            <v>0</v>
          </cell>
          <cell r="Z60">
            <v>800</v>
          </cell>
          <cell r="AA60">
            <v>2880</v>
          </cell>
          <cell r="AB60">
            <v>800</v>
          </cell>
          <cell r="AC60">
            <v>2880</v>
          </cell>
          <cell r="AD60">
            <v>2730</v>
          </cell>
          <cell r="AE60">
            <v>0</v>
          </cell>
          <cell r="AF60">
            <v>0</v>
          </cell>
          <cell r="AG60">
            <v>0</v>
          </cell>
          <cell r="AH60">
            <v>0</v>
          </cell>
          <cell r="AI60">
            <v>0</v>
          </cell>
          <cell r="AJ60">
            <v>0</v>
          </cell>
          <cell r="AK60">
            <v>0</v>
          </cell>
          <cell r="AL60">
            <v>0</v>
          </cell>
          <cell r="AM60">
            <v>0</v>
          </cell>
          <cell r="AN60">
            <v>0</v>
          </cell>
          <cell r="AQ60">
            <v>0</v>
          </cell>
          <cell r="AR60">
            <v>0</v>
          </cell>
          <cell r="AS60">
            <v>0</v>
          </cell>
        </row>
        <row r="61">
          <cell r="B61" t="str">
            <v>Trường Mầm non Khu vực Lộc An (6 phòng)</v>
          </cell>
          <cell r="C61">
            <v>0</v>
          </cell>
          <cell r="D61">
            <v>0</v>
          </cell>
          <cell r="E61" t="str">
            <v>2GDĐT</v>
          </cell>
          <cell r="F61" t="str">
            <v>5KCM</v>
          </cell>
          <cell r="G61" t="str">
            <v>Lệ Thủy</v>
          </cell>
          <cell r="H61">
            <v>2016</v>
          </cell>
          <cell r="I61">
            <v>0</v>
          </cell>
          <cell r="J61">
            <v>2018</v>
          </cell>
          <cell r="K61">
            <v>0</v>
          </cell>
          <cell r="L61">
            <v>0</v>
          </cell>
          <cell r="M61" t="str">
            <v>3042/QĐ-UBND ngày 29/10/2015</v>
          </cell>
          <cell r="N61">
            <v>4800</v>
          </cell>
          <cell r="O61">
            <v>0</v>
          </cell>
          <cell r="P61">
            <v>4800</v>
          </cell>
          <cell r="Q61">
            <v>3080</v>
          </cell>
          <cell r="R61">
            <v>0</v>
          </cell>
          <cell r="S61">
            <v>3080</v>
          </cell>
          <cell r="T61">
            <v>4210</v>
          </cell>
          <cell r="U61">
            <v>1240</v>
          </cell>
          <cell r="V61">
            <v>1240</v>
          </cell>
          <cell r="W61">
            <v>1240</v>
          </cell>
          <cell r="X61">
            <v>100</v>
          </cell>
          <cell r="Y61">
            <v>0</v>
          </cell>
          <cell r="Z61">
            <v>1240</v>
          </cell>
          <cell r="AA61">
            <v>4320</v>
          </cell>
          <cell r="AB61">
            <v>1240</v>
          </cell>
          <cell r="AC61">
            <v>4320</v>
          </cell>
          <cell r="AD61">
            <v>4210</v>
          </cell>
          <cell r="AE61">
            <v>0</v>
          </cell>
          <cell r="AF61">
            <v>0</v>
          </cell>
          <cell r="AG61">
            <v>0</v>
          </cell>
          <cell r="AH61">
            <v>0</v>
          </cell>
          <cell r="AI61">
            <v>0</v>
          </cell>
          <cell r="AJ61">
            <v>0</v>
          </cell>
          <cell r="AK61">
            <v>0</v>
          </cell>
          <cell r="AL61">
            <v>0</v>
          </cell>
          <cell r="AM61">
            <v>0</v>
          </cell>
          <cell r="AN61">
            <v>0</v>
          </cell>
          <cell r="AQ61">
            <v>0</v>
          </cell>
          <cell r="AR61">
            <v>0</v>
          </cell>
          <cell r="AS61">
            <v>0</v>
          </cell>
        </row>
        <row r="62">
          <cell r="B62" t="str">
            <v>Trường Mầm non xã Hàm Ninh (điểm trường Trần Xá)</v>
          </cell>
          <cell r="C62">
            <v>0</v>
          </cell>
          <cell r="D62">
            <v>0</v>
          </cell>
          <cell r="E62" t="str">
            <v>2GDĐT</v>
          </cell>
          <cell r="F62" t="str">
            <v>5KCM</v>
          </cell>
          <cell r="G62" t="str">
            <v>Quảng Ninh</v>
          </cell>
          <cell r="H62">
            <v>2016</v>
          </cell>
          <cell r="I62">
            <v>0</v>
          </cell>
          <cell r="J62">
            <v>2018</v>
          </cell>
          <cell r="K62">
            <v>0</v>
          </cell>
          <cell r="L62">
            <v>0</v>
          </cell>
          <cell r="M62" t="str">
            <v>3124/QĐ-UBND ngày 30/10/2015</v>
          </cell>
          <cell r="N62">
            <v>4800</v>
          </cell>
          <cell r="O62">
            <v>0</v>
          </cell>
          <cell r="P62">
            <v>4800</v>
          </cell>
          <cell r="Q62">
            <v>2950</v>
          </cell>
          <cell r="R62">
            <v>0</v>
          </cell>
          <cell r="S62">
            <v>2950</v>
          </cell>
          <cell r="T62">
            <v>4320</v>
          </cell>
          <cell r="U62">
            <v>1370</v>
          </cell>
          <cell r="V62">
            <v>1370</v>
          </cell>
          <cell r="W62">
            <v>1370</v>
          </cell>
          <cell r="X62">
            <v>100</v>
          </cell>
          <cell r="Y62">
            <v>0</v>
          </cell>
          <cell r="Z62">
            <v>1370</v>
          </cell>
          <cell r="AA62">
            <v>4320</v>
          </cell>
          <cell r="AB62">
            <v>1370</v>
          </cell>
          <cell r="AC62">
            <v>4320</v>
          </cell>
          <cell r="AD62">
            <v>4320</v>
          </cell>
          <cell r="AE62">
            <v>0</v>
          </cell>
          <cell r="AF62">
            <v>0</v>
          </cell>
          <cell r="AG62">
            <v>0</v>
          </cell>
          <cell r="AH62">
            <v>0</v>
          </cell>
          <cell r="AI62">
            <v>0</v>
          </cell>
          <cell r="AJ62">
            <v>0</v>
          </cell>
          <cell r="AK62">
            <v>0</v>
          </cell>
          <cell r="AL62">
            <v>0</v>
          </cell>
          <cell r="AM62">
            <v>0</v>
          </cell>
          <cell r="AN62">
            <v>0</v>
          </cell>
          <cell r="AQ62">
            <v>0</v>
          </cell>
          <cell r="AR62">
            <v>0</v>
          </cell>
          <cell r="AS62">
            <v>0</v>
          </cell>
        </row>
        <row r="63">
          <cell r="B63" t="str">
            <v>Trường TH Trường Sơn (4 phòng)</v>
          </cell>
          <cell r="C63">
            <v>0</v>
          </cell>
          <cell r="D63">
            <v>0</v>
          </cell>
          <cell r="E63" t="str">
            <v>2GDĐT</v>
          </cell>
          <cell r="F63" t="str">
            <v>5KCM</v>
          </cell>
          <cell r="G63" t="str">
            <v>Quảng Ninh</v>
          </cell>
          <cell r="H63">
            <v>2016</v>
          </cell>
          <cell r="I63">
            <v>0</v>
          </cell>
          <cell r="J63">
            <v>2018</v>
          </cell>
          <cell r="K63">
            <v>0</v>
          </cell>
          <cell r="L63">
            <v>0</v>
          </cell>
          <cell r="M63" t="str">
            <v>809/QĐ-UBND ngày 28/10/2015</v>
          </cell>
          <cell r="N63">
            <v>2500</v>
          </cell>
          <cell r="O63">
            <v>0</v>
          </cell>
          <cell r="P63">
            <v>2500</v>
          </cell>
          <cell r="Q63">
            <v>1650</v>
          </cell>
          <cell r="R63">
            <v>0</v>
          </cell>
          <cell r="S63">
            <v>1650</v>
          </cell>
          <cell r="T63">
            <v>2150</v>
          </cell>
          <cell r="U63">
            <v>600</v>
          </cell>
          <cell r="V63">
            <v>600</v>
          </cell>
          <cell r="W63">
            <v>600</v>
          </cell>
          <cell r="X63">
            <v>100</v>
          </cell>
          <cell r="Y63">
            <v>0</v>
          </cell>
          <cell r="Z63">
            <v>600</v>
          </cell>
          <cell r="AA63">
            <v>2250</v>
          </cell>
          <cell r="AB63">
            <v>600</v>
          </cell>
          <cell r="AC63">
            <v>2250</v>
          </cell>
          <cell r="AD63">
            <v>2150</v>
          </cell>
          <cell r="AE63">
            <v>0</v>
          </cell>
          <cell r="AF63">
            <v>0</v>
          </cell>
          <cell r="AG63">
            <v>0</v>
          </cell>
          <cell r="AH63">
            <v>0</v>
          </cell>
          <cell r="AI63">
            <v>0</v>
          </cell>
          <cell r="AJ63">
            <v>0</v>
          </cell>
          <cell r="AK63">
            <v>0</v>
          </cell>
          <cell r="AL63">
            <v>0</v>
          </cell>
          <cell r="AM63">
            <v>0</v>
          </cell>
          <cell r="AN63">
            <v>0</v>
          </cell>
          <cell r="AQ63">
            <v>0</v>
          </cell>
          <cell r="AR63">
            <v>0</v>
          </cell>
          <cell r="AS63">
            <v>0</v>
          </cell>
        </row>
        <row r="64">
          <cell r="B64" t="str">
            <v>Trường Mầm non Tân Thủy (hỗ trợ nông thôn mới)</v>
          </cell>
          <cell r="C64">
            <v>0</v>
          </cell>
          <cell r="D64">
            <v>0</v>
          </cell>
          <cell r="E64" t="str">
            <v>2GDĐT</v>
          </cell>
          <cell r="F64" t="str">
            <v>5KCM</v>
          </cell>
          <cell r="G64" t="str">
            <v>Lệ Thủy</v>
          </cell>
          <cell r="H64">
            <v>2016</v>
          </cell>
          <cell r="I64">
            <v>0</v>
          </cell>
          <cell r="J64">
            <v>2018</v>
          </cell>
          <cell r="K64">
            <v>0</v>
          </cell>
          <cell r="L64">
            <v>0</v>
          </cell>
          <cell r="M64" t="str">
            <v>2896/QĐ-UBND ngày 30/5/2016</v>
          </cell>
          <cell r="N64">
            <v>4800</v>
          </cell>
          <cell r="O64">
            <v>0</v>
          </cell>
          <cell r="P64">
            <v>1800</v>
          </cell>
          <cell r="Q64">
            <v>3510</v>
          </cell>
          <cell r="R64">
            <v>0</v>
          </cell>
          <cell r="S64">
            <v>510</v>
          </cell>
          <cell r="T64">
            <v>1620</v>
          </cell>
          <cell r="U64">
            <v>1110</v>
          </cell>
          <cell r="V64">
            <v>1110</v>
          </cell>
          <cell r="W64">
            <v>1110</v>
          </cell>
          <cell r="X64">
            <v>100</v>
          </cell>
          <cell r="Y64">
            <v>0</v>
          </cell>
          <cell r="Z64">
            <v>1110</v>
          </cell>
          <cell r="AA64">
            <v>4620</v>
          </cell>
          <cell r="AB64">
            <v>1110</v>
          </cell>
          <cell r="AC64">
            <v>1620</v>
          </cell>
          <cell r="AD64">
            <v>1620</v>
          </cell>
          <cell r="AE64">
            <v>0</v>
          </cell>
          <cell r="AF64">
            <v>0</v>
          </cell>
          <cell r="AG64">
            <v>0</v>
          </cell>
          <cell r="AH64">
            <v>0</v>
          </cell>
          <cell r="AI64">
            <v>0</v>
          </cell>
          <cell r="AJ64">
            <v>0</v>
          </cell>
          <cell r="AK64">
            <v>0</v>
          </cell>
          <cell r="AL64">
            <v>0</v>
          </cell>
          <cell r="AM64">
            <v>0</v>
          </cell>
          <cell r="AN64" t="str">
            <v>Cập nhật số vốn bố trí</v>
          </cell>
          <cell r="AQ64">
            <v>0</v>
          </cell>
          <cell r="AR64">
            <v>0</v>
          </cell>
          <cell r="AS64">
            <v>0</v>
          </cell>
        </row>
        <row r="65">
          <cell r="B65" t="str">
            <v>Nhà lớp học 2 tầng 6 phòng Trường THCS xã Quảng Lưu</v>
          </cell>
          <cell r="C65">
            <v>0</v>
          </cell>
          <cell r="D65">
            <v>0</v>
          </cell>
          <cell r="E65" t="str">
            <v>2GDĐT</v>
          </cell>
          <cell r="F65" t="str">
            <v>5KCM</v>
          </cell>
          <cell r="G65" t="str">
            <v>Quảng Trạch</v>
          </cell>
          <cell r="H65">
            <v>2016</v>
          </cell>
          <cell r="I65">
            <v>0</v>
          </cell>
          <cell r="J65">
            <v>2018</v>
          </cell>
          <cell r="K65">
            <v>0</v>
          </cell>
          <cell r="L65">
            <v>0</v>
          </cell>
          <cell r="M65" t="str">
            <v>3103/QĐ-UBND ngày 30/10/2015</v>
          </cell>
          <cell r="N65">
            <v>3000</v>
          </cell>
          <cell r="O65">
            <v>0</v>
          </cell>
          <cell r="P65">
            <v>3000</v>
          </cell>
          <cell r="Q65">
            <v>1900</v>
          </cell>
          <cell r="R65">
            <v>0</v>
          </cell>
          <cell r="S65">
            <v>1900</v>
          </cell>
          <cell r="T65">
            <v>2700</v>
          </cell>
          <cell r="U65">
            <v>800</v>
          </cell>
          <cell r="V65">
            <v>800</v>
          </cell>
          <cell r="W65">
            <v>800</v>
          </cell>
          <cell r="X65">
            <v>100</v>
          </cell>
          <cell r="Y65">
            <v>0</v>
          </cell>
          <cell r="Z65">
            <v>800</v>
          </cell>
          <cell r="AA65">
            <v>2700</v>
          </cell>
          <cell r="AB65">
            <v>800</v>
          </cell>
          <cell r="AC65">
            <v>2700</v>
          </cell>
          <cell r="AD65">
            <v>2700</v>
          </cell>
          <cell r="AE65">
            <v>0</v>
          </cell>
          <cell r="AF65">
            <v>0</v>
          </cell>
          <cell r="AG65">
            <v>0</v>
          </cell>
          <cell r="AH65">
            <v>0</v>
          </cell>
          <cell r="AI65">
            <v>0</v>
          </cell>
          <cell r="AJ65">
            <v>0</v>
          </cell>
          <cell r="AK65">
            <v>0</v>
          </cell>
          <cell r="AL65">
            <v>0</v>
          </cell>
          <cell r="AM65">
            <v>0</v>
          </cell>
          <cell r="AN65">
            <v>0</v>
          </cell>
          <cell r="AQ65">
            <v>0</v>
          </cell>
          <cell r="AR65">
            <v>0</v>
          </cell>
          <cell r="AS65">
            <v>0</v>
          </cell>
        </row>
        <row r="66">
          <cell r="B66" t="str">
            <v>Trường TH Thái Thủy (4 phòng)</v>
          </cell>
          <cell r="C66">
            <v>0</v>
          </cell>
          <cell r="D66">
            <v>0</v>
          </cell>
          <cell r="E66" t="str">
            <v>2GDĐT</v>
          </cell>
          <cell r="F66" t="str">
            <v>5KCM</v>
          </cell>
          <cell r="G66" t="str">
            <v>Lệ Thủy</v>
          </cell>
          <cell r="H66">
            <v>2016</v>
          </cell>
          <cell r="I66">
            <v>0</v>
          </cell>
          <cell r="J66">
            <v>2018</v>
          </cell>
          <cell r="K66">
            <v>0</v>
          </cell>
          <cell r="L66">
            <v>0</v>
          </cell>
          <cell r="M66" t="str">
            <v>1582/QĐ-UBND ngày 30/5/2016</v>
          </cell>
          <cell r="N66">
            <v>1888</v>
          </cell>
          <cell r="O66">
            <v>0</v>
          </cell>
          <cell r="P66">
            <v>1888</v>
          </cell>
          <cell r="Q66">
            <v>750</v>
          </cell>
          <cell r="R66">
            <v>0</v>
          </cell>
          <cell r="S66">
            <v>750</v>
          </cell>
          <cell r="T66">
            <v>1549</v>
          </cell>
          <cell r="U66">
            <v>949</v>
          </cell>
          <cell r="V66">
            <v>949</v>
          </cell>
          <cell r="W66">
            <v>949</v>
          </cell>
          <cell r="X66">
            <v>100</v>
          </cell>
          <cell r="Y66">
            <v>0</v>
          </cell>
          <cell r="Z66">
            <v>949</v>
          </cell>
          <cell r="AA66">
            <v>1699</v>
          </cell>
          <cell r="AB66">
            <v>949</v>
          </cell>
          <cell r="AC66">
            <v>1699</v>
          </cell>
          <cell r="AD66">
            <v>1549</v>
          </cell>
          <cell r="AE66">
            <v>0</v>
          </cell>
          <cell r="AF66">
            <v>0</v>
          </cell>
          <cell r="AG66">
            <v>0</v>
          </cell>
          <cell r="AH66">
            <v>0</v>
          </cell>
          <cell r="AI66">
            <v>0</v>
          </cell>
          <cell r="AJ66">
            <v>0</v>
          </cell>
          <cell r="AK66">
            <v>0</v>
          </cell>
          <cell r="AL66">
            <v>0</v>
          </cell>
          <cell r="AM66">
            <v>0</v>
          </cell>
          <cell r="AN66">
            <v>0</v>
          </cell>
          <cell r="AQ66">
            <v>0</v>
          </cell>
          <cell r="AR66">
            <v>0</v>
          </cell>
          <cell r="AS66">
            <v>0</v>
          </cell>
        </row>
        <row r="67">
          <cell r="B67" t="str">
            <v>Trường TH và THCS Trọng Hóa (6 phòng)</v>
          </cell>
          <cell r="C67">
            <v>0</v>
          </cell>
          <cell r="D67">
            <v>0</v>
          </cell>
          <cell r="E67" t="str">
            <v>2GDĐT</v>
          </cell>
          <cell r="F67" t="str">
            <v>5KCM</v>
          </cell>
          <cell r="G67" t="str">
            <v>Minh Hóa</v>
          </cell>
          <cell r="H67">
            <v>2016</v>
          </cell>
          <cell r="I67">
            <v>0</v>
          </cell>
          <cell r="J67">
            <v>2018</v>
          </cell>
          <cell r="K67">
            <v>0</v>
          </cell>
          <cell r="L67" t="str">
            <v>3082/QĐ-UBND ngày 30/10/2015</v>
          </cell>
          <cell r="M67" t="str">
            <v>3076a/QĐ-UBND ngày 30/10/2015</v>
          </cell>
          <cell r="N67">
            <v>3000</v>
          </cell>
          <cell r="O67">
            <v>0</v>
          </cell>
          <cell r="P67">
            <v>3000</v>
          </cell>
          <cell r="Q67">
            <v>1953</v>
          </cell>
          <cell r="R67">
            <v>0</v>
          </cell>
          <cell r="S67">
            <v>1953</v>
          </cell>
          <cell r="T67">
            <v>2500</v>
          </cell>
          <cell r="U67">
            <v>747</v>
          </cell>
          <cell r="V67">
            <v>747</v>
          </cell>
          <cell r="W67">
            <v>747</v>
          </cell>
          <cell r="X67">
            <v>100</v>
          </cell>
          <cell r="Y67">
            <v>0</v>
          </cell>
          <cell r="Z67">
            <v>747</v>
          </cell>
          <cell r="AA67">
            <v>2700</v>
          </cell>
          <cell r="AB67">
            <v>747</v>
          </cell>
          <cell r="AC67">
            <v>2700</v>
          </cell>
          <cell r="AD67">
            <v>2500</v>
          </cell>
          <cell r="AE67">
            <v>0</v>
          </cell>
          <cell r="AF67">
            <v>0</v>
          </cell>
          <cell r="AG67">
            <v>0</v>
          </cell>
          <cell r="AH67">
            <v>0</v>
          </cell>
          <cell r="AI67">
            <v>0</v>
          </cell>
          <cell r="AJ67">
            <v>0</v>
          </cell>
          <cell r="AK67">
            <v>0</v>
          </cell>
          <cell r="AL67">
            <v>0</v>
          </cell>
          <cell r="AM67">
            <v>0</v>
          </cell>
          <cell r="AN67">
            <v>0</v>
          </cell>
          <cell r="AQ67">
            <v>0</v>
          </cell>
          <cell r="AR67">
            <v>0</v>
          </cell>
          <cell r="AS67">
            <v>0</v>
          </cell>
        </row>
        <row r="68">
          <cell r="B68" t="str">
            <v>Trường TH số 1 Đồng Lê (6 phòng chức năng)</v>
          </cell>
          <cell r="C68">
            <v>0</v>
          </cell>
          <cell r="D68">
            <v>0</v>
          </cell>
          <cell r="E68" t="str">
            <v>2GDĐT</v>
          </cell>
          <cell r="F68" t="str">
            <v>5KCM</v>
          </cell>
          <cell r="G68" t="str">
            <v>Tuyên Hóa</v>
          </cell>
          <cell r="H68">
            <v>2016</v>
          </cell>
          <cell r="I68">
            <v>0</v>
          </cell>
          <cell r="J68">
            <v>2018</v>
          </cell>
          <cell r="K68">
            <v>0</v>
          </cell>
          <cell r="L68" t="str">
            <v>3045/QĐ-UBND ngày 29/10/2015</v>
          </cell>
          <cell r="M68" t="str">
            <v>3119a/QĐ-UBND ngày 30/10/2015</v>
          </cell>
          <cell r="N68">
            <v>2578</v>
          </cell>
          <cell r="O68">
            <v>0</v>
          </cell>
          <cell r="P68">
            <v>2578</v>
          </cell>
          <cell r="Q68">
            <v>1815</v>
          </cell>
          <cell r="R68">
            <v>0</v>
          </cell>
          <cell r="S68">
            <v>1815</v>
          </cell>
          <cell r="T68">
            <v>2070</v>
          </cell>
          <cell r="U68">
            <v>505</v>
          </cell>
          <cell r="V68">
            <v>505</v>
          </cell>
          <cell r="W68">
            <v>505</v>
          </cell>
          <cell r="X68">
            <v>100</v>
          </cell>
          <cell r="Y68">
            <v>0</v>
          </cell>
          <cell r="Z68">
            <v>505</v>
          </cell>
          <cell r="AA68">
            <v>2320</v>
          </cell>
          <cell r="AB68">
            <v>505</v>
          </cell>
          <cell r="AC68">
            <v>2320</v>
          </cell>
          <cell r="AD68">
            <v>2070</v>
          </cell>
          <cell r="AE68">
            <v>0</v>
          </cell>
          <cell r="AF68">
            <v>0</v>
          </cell>
          <cell r="AG68">
            <v>0</v>
          </cell>
          <cell r="AH68">
            <v>0</v>
          </cell>
          <cell r="AI68">
            <v>0</v>
          </cell>
          <cell r="AJ68">
            <v>0</v>
          </cell>
          <cell r="AK68">
            <v>0</v>
          </cell>
          <cell r="AL68">
            <v>0</v>
          </cell>
          <cell r="AM68">
            <v>0</v>
          </cell>
          <cell r="AN68">
            <v>0</v>
          </cell>
          <cell r="AQ68">
            <v>0</v>
          </cell>
          <cell r="AR68">
            <v>0</v>
          </cell>
          <cell r="AS68">
            <v>0</v>
          </cell>
        </row>
        <row r="69">
          <cell r="B69" t="str">
            <v>Trường THCS Tân Hóa (6 phòng)</v>
          </cell>
          <cell r="C69">
            <v>0</v>
          </cell>
          <cell r="D69">
            <v>0</v>
          </cell>
          <cell r="E69" t="str">
            <v>2GDĐT</v>
          </cell>
          <cell r="F69" t="str">
            <v>5KCM</v>
          </cell>
          <cell r="G69" t="str">
            <v>Minh Hóa</v>
          </cell>
          <cell r="H69">
            <v>2016</v>
          </cell>
          <cell r="I69">
            <v>0</v>
          </cell>
          <cell r="J69">
            <v>2018</v>
          </cell>
          <cell r="K69">
            <v>0</v>
          </cell>
          <cell r="L69" t="str">
            <v>3081/QĐ-UBND ngày 30/10/2015</v>
          </cell>
          <cell r="M69" t="str">
            <v>3074a/QĐ-UBND ngày 30/10/2015</v>
          </cell>
          <cell r="N69">
            <v>2998</v>
          </cell>
          <cell r="O69">
            <v>0</v>
          </cell>
          <cell r="P69">
            <v>2998</v>
          </cell>
          <cell r="Q69">
            <v>1963</v>
          </cell>
          <cell r="R69">
            <v>0</v>
          </cell>
          <cell r="S69">
            <v>1963</v>
          </cell>
          <cell r="T69">
            <v>2498</v>
          </cell>
          <cell r="U69">
            <v>735</v>
          </cell>
          <cell r="V69">
            <v>735</v>
          </cell>
          <cell r="W69">
            <v>735</v>
          </cell>
          <cell r="X69">
            <v>100</v>
          </cell>
          <cell r="Y69">
            <v>0</v>
          </cell>
          <cell r="Z69">
            <v>735</v>
          </cell>
          <cell r="AA69">
            <v>2698</v>
          </cell>
          <cell r="AB69">
            <v>735</v>
          </cell>
          <cell r="AC69">
            <v>2698</v>
          </cell>
          <cell r="AD69">
            <v>2498</v>
          </cell>
          <cell r="AE69">
            <v>0</v>
          </cell>
          <cell r="AF69">
            <v>0</v>
          </cell>
          <cell r="AG69">
            <v>0</v>
          </cell>
          <cell r="AH69">
            <v>0</v>
          </cell>
          <cell r="AI69">
            <v>0</v>
          </cell>
          <cell r="AJ69">
            <v>0</v>
          </cell>
          <cell r="AK69">
            <v>0</v>
          </cell>
          <cell r="AL69">
            <v>0</v>
          </cell>
          <cell r="AM69">
            <v>0</v>
          </cell>
          <cell r="AN69">
            <v>0</v>
          </cell>
          <cell r="AQ69">
            <v>0</v>
          </cell>
          <cell r="AR69">
            <v>0</v>
          </cell>
          <cell r="AS69">
            <v>0</v>
          </cell>
        </row>
        <row r="70">
          <cell r="B70" t="str">
            <v>Nhà hiệu bộ trường THCS Xuân Ninh</v>
          </cell>
          <cell r="C70">
            <v>0</v>
          </cell>
          <cell r="D70">
            <v>0</v>
          </cell>
          <cell r="E70" t="str">
            <v>2GDĐT</v>
          </cell>
          <cell r="F70" t="str">
            <v>5KCM</v>
          </cell>
          <cell r="G70" t="str">
            <v>Quảng Ninh</v>
          </cell>
          <cell r="H70">
            <v>2016</v>
          </cell>
          <cell r="I70">
            <v>0</v>
          </cell>
          <cell r="J70">
            <v>2018</v>
          </cell>
          <cell r="K70">
            <v>0</v>
          </cell>
          <cell r="L70">
            <v>0</v>
          </cell>
          <cell r="M70" t="str">
            <v>323/QĐ-UBND ngày 9/5/2016</v>
          </cell>
          <cell r="N70">
            <v>2994</v>
          </cell>
          <cell r="O70">
            <v>0</v>
          </cell>
          <cell r="P70">
            <v>2394</v>
          </cell>
          <cell r="Q70">
            <v>939</v>
          </cell>
          <cell r="R70">
            <v>0</v>
          </cell>
          <cell r="S70">
            <v>339</v>
          </cell>
          <cell r="T70">
            <v>2394</v>
          </cell>
          <cell r="U70">
            <v>2055</v>
          </cell>
          <cell r="V70">
            <v>2055</v>
          </cell>
          <cell r="W70">
            <v>2055</v>
          </cell>
          <cell r="X70">
            <v>100</v>
          </cell>
          <cell r="Y70">
            <v>0</v>
          </cell>
          <cell r="Z70">
            <v>2055</v>
          </cell>
          <cell r="AA70">
            <v>2994</v>
          </cell>
          <cell r="AB70">
            <v>2055</v>
          </cell>
          <cell r="AC70">
            <v>2394</v>
          </cell>
          <cell r="AD70">
            <v>2394</v>
          </cell>
          <cell r="AE70">
            <v>0</v>
          </cell>
          <cell r="AF70">
            <v>0</v>
          </cell>
          <cell r="AG70">
            <v>0</v>
          </cell>
          <cell r="AH70">
            <v>0</v>
          </cell>
          <cell r="AI70">
            <v>0</v>
          </cell>
          <cell r="AJ70">
            <v>0</v>
          </cell>
          <cell r="AK70">
            <v>0</v>
          </cell>
          <cell r="AL70">
            <v>0</v>
          </cell>
          <cell r="AM70">
            <v>0</v>
          </cell>
          <cell r="AN70" t="str">
            <v>Cập nhật số vốn bố trí</v>
          </cell>
          <cell r="AQ70">
            <v>0</v>
          </cell>
          <cell r="AR70">
            <v>0</v>
          </cell>
          <cell r="AS70">
            <v>0</v>
          </cell>
        </row>
        <row r="71">
          <cell r="B71" t="str">
            <v>Dự án chuyển tiếp</v>
          </cell>
          <cell r="C71">
            <v>0</v>
          </cell>
          <cell r="D71">
            <v>0</v>
          </cell>
          <cell r="E71">
            <v>0</v>
          </cell>
          <cell r="F71">
            <v>0</v>
          </cell>
          <cell r="G71">
            <v>0</v>
          </cell>
          <cell r="H71">
            <v>0</v>
          </cell>
          <cell r="I71">
            <v>0</v>
          </cell>
          <cell r="J71">
            <v>0</v>
          </cell>
          <cell r="K71">
            <v>0</v>
          </cell>
          <cell r="L71">
            <v>0</v>
          </cell>
          <cell r="M71">
            <v>0</v>
          </cell>
          <cell r="N71">
            <v>186777.3</v>
          </cell>
          <cell r="O71">
            <v>0</v>
          </cell>
          <cell r="P71">
            <v>183548.3</v>
          </cell>
          <cell r="Q71">
            <v>50250</v>
          </cell>
          <cell r="R71">
            <v>805</v>
          </cell>
          <cell r="S71">
            <v>50250</v>
          </cell>
          <cell r="T71">
            <v>163385</v>
          </cell>
          <cell r="U71">
            <v>114650</v>
          </cell>
          <cell r="V71">
            <v>60108</v>
          </cell>
          <cell r="W71">
            <v>59791.5</v>
          </cell>
          <cell r="X71">
            <v>0</v>
          </cell>
          <cell r="Y71">
            <v>0</v>
          </cell>
          <cell r="Z71">
            <v>60108</v>
          </cell>
          <cell r="AA71">
            <v>110358</v>
          </cell>
          <cell r="AB71">
            <v>60913</v>
          </cell>
          <cell r="AC71">
            <v>110358</v>
          </cell>
          <cell r="AD71">
            <v>163385</v>
          </cell>
          <cell r="AE71">
            <v>54542</v>
          </cell>
          <cell r="AF71">
            <v>0</v>
          </cell>
          <cell r="AG71">
            <v>0</v>
          </cell>
          <cell r="AH71">
            <v>0</v>
          </cell>
          <cell r="AI71">
            <v>0</v>
          </cell>
          <cell r="AJ71">
            <v>0</v>
          </cell>
          <cell r="AK71">
            <v>0</v>
          </cell>
          <cell r="AL71">
            <v>0</v>
          </cell>
          <cell r="AM71">
            <v>0</v>
          </cell>
          <cell r="AN71">
            <v>0</v>
          </cell>
          <cell r="AQ71">
            <v>0</v>
          </cell>
          <cell r="AR71">
            <v>0</v>
          </cell>
          <cell r="AS71">
            <v>0</v>
          </cell>
        </row>
        <row r="72">
          <cell r="B72" t="str">
            <v>Nhà lớp học 2 tầng 6 phòng Trường cấp 1,2 xã Trường Thủy</v>
          </cell>
          <cell r="C72">
            <v>0</v>
          </cell>
          <cell r="D72">
            <v>0</v>
          </cell>
          <cell r="E72" t="str">
            <v>2GDĐT</v>
          </cell>
          <cell r="F72" t="str">
            <v>5KCM</v>
          </cell>
          <cell r="G72" t="str">
            <v>Lệ Thủy</v>
          </cell>
          <cell r="H72">
            <v>2017</v>
          </cell>
          <cell r="I72">
            <v>0</v>
          </cell>
          <cell r="J72">
            <v>2019</v>
          </cell>
          <cell r="K72">
            <v>0</v>
          </cell>
          <cell r="L72">
            <v>0</v>
          </cell>
          <cell r="M72" t="str">
            <v>5362/QĐ-UBND ngày 23/10/2016</v>
          </cell>
          <cell r="N72">
            <v>2600</v>
          </cell>
          <cell r="O72">
            <v>0</v>
          </cell>
          <cell r="P72">
            <v>2600</v>
          </cell>
          <cell r="Q72">
            <v>725</v>
          </cell>
          <cell r="R72">
            <v>0</v>
          </cell>
          <cell r="S72">
            <v>725</v>
          </cell>
          <cell r="T72">
            <v>2265</v>
          </cell>
          <cell r="U72">
            <v>1615</v>
          </cell>
          <cell r="V72">
            <v>1615</v>
          </cell>
          <cell r="W72">
            <v>1615</v>
          </cell>
          <cell r="X72">
            <v>100</v>
          </cell>
          <cell r="Y72">
            <v>0</v>
          </cell>
          <cell r="Z72">
            <v>1615</v>
          </cell>
          <cell r="AA72">
            <v>2340</v>
          </cell>
          <cell r="AB72">
            <v>1615</v>
          </cell>
          <cell r="AC72">
            <v>2340</v>
          </cell>
          <cell r="AD72">
            <v>2265</v>
          </cell>
          <cell r="AE72">
            <v>0</v>
          </cell>
          <cell r="AF72">
            <v>0</v>
          </cell>
          <cell r="AG72">
            <v>0</v>
          </cell>
          <cell r="AH72">
            <v>0</v>
          </cell>
          <cell r="AI72">
            <v>0</v>
          </cell>
          <cell r="AJ72">
            <v>0</v>
          </cell>
          <cell r="AK72">
            <v>0</v>
          </cell>
          <cell r="AL72">
            <v>0</v>
          </cell>
          <cell r="AM72">
            <v>0</v>
          </cell>
          <cell r="AN72" t="str">
            <v>Cập nhật số vốn bố trí</v>
          </cell>
          <cell r="AQ72">
            <v>0</v>
          </cell>
          <cell r="AR72">
            <v>0</v>
          </cell>
          <cell r="AS72">
            <v>0</v>
          </cell>
        </row>
        <row r="73">
          <cell r="B73" t="str">
            <v>Trường Mầm non Văn Thủy (6 phòng)</v>
          </cell>
          <cell r="C73">
            <v>0</v>
          </cell>
          <cell r="D73">
            <v>0</v>
          </cell>
          <cell r="E73" t="str">
            <v>2GDĐT</v>
          </cell>
          <cell r="F73" t="str">
            <v>5KCM</v>
          </cell>
          <cell r="G73" t="str">
            <v>Lệ Thủy</v>
          </cell>
          <cell r="H73">
            <v>2017</v>
          </cell>
          <cell r="I73">
            <v>0</v>
          </cell>
          <cell r="J73">
            <v>2019</v>
          </cell>
          <cell r="K73">
            <v>0</v>
          </cell>
          <cell r="L73" t="str">
            <v>3024/QĐ-UBND ngày 28/10/2015</v>
          </cell>
          <cell r="M73" t="str">
            <v>3458/QĐ-UBND ngày 28/10/2016</v>
          </cell>
          <cell r="N73">
            <v>4556</v>
          </cell>
          <cell r="O73">
            <v>0</v>
          </cell>
          <cell r="P73">
            <v>4556</v>
          </cell>
          <cell r="Q73">
            <v>1120</v>
          </cell>
          <cell r="R73">
            <v>0</v>
          </cell>
          <cell r="S73">
            <v>1120</v>
          </cell>
          <cell r="T73">
            <v>4025</v>
          </cell>
          <cell r="U73">
            <v>2905</v>
          </cell>
          <cell r="V73">
            <v>1452</v>
          </cell>
          <cell r="W73">
            <v>1452.5</v>
          </cell>
          <cell r="X73">
            <v>50</v>
          </cell>
          <cell r="Y73">
            <v>0</v>
          </cell>
          <cell r="Z73">
            <v>1452</v>
          </cell>
          <cell r="AA73">
            <v>2572</v>
          </cell>
          <cell r="AB73">
            <v>1452</v>
          </cell>
          <cell r="AC73">
            <v>2572</v>
          </cell>
          <cell r="AD73">
            <v>4025</v>
          </cell>
          <cell r="AE73">
            <v>1453</v>
          </cell>
          <cell r="AF73">
            <v>1453</v>
          </cell>
          <cell r="AG73">
            <v>100</v>
          </cell>
          <cell r="AH73">
            <v>0</v>
          </cell>
          <cell r="AI73">
            <v>1453</v>
          </cell>
          <cell r="AJ73">
            <v>4025</v>
          </cell>
          <cell r="AK73">
            <v>4025</v>
          </cell>
          <cell r="AL73">
            <v>4025</v>
          </cell>
          <cell r="AM73">
            <v>0</v>
          </cell>
          <cell r="AN73">
            <v>0</v>
          </cell>
          <cell r="AQ73" t="str">
            <v>Văn Thủy</v>
          </cell>
          <cell r="AR73">
            <v>0</v>
          </cell>
          <cell r="AS73">
            <v>0</v>
          </cell>
          <cell r="AT73" t="str">
            <v>NTM</v>
          </cell>
          <cell r="AU73" t="str">
            <v>UBND xã Văn Thủy</v>
          </cell>
        </row>
        <row r="74">
          <cell r="B74" t="str">
            <v>Nhà lớp học 2 tầng 6 phòng Trường Mầm non khu vực Nhân Hồng xã Nhân Trạch</v>
          </cell>
          <cell r="C74">
            <v>0</v>
          </cell>
          <cell r="D74">
            <v>0</v>
          </cell>
          <cell r="E74" t="str">
            <v>2GDĐT</v>
          </cell>
          <cell r="F74" t="str">
            <v>5KCM</v>
          </cell>
          <cell r="G74" t="str">
            <v>Bố Trạch</v>
          </cell>
          <cell r="H74">
            <v>2017</v>
          </cell>
          <cell r="I74">
            <v>0</v>
          </cell>
          <cell r="J74">
            <v>2019</v>
          </cell>
          <cell r="K74">
            <v>0</v>
          </cell>
          <cell r="L74" t="str">
            <v>2432/QĐ-UBND ngày 12/08/2016</v>
          </cell>
          <cell r="M74" t="str">
            <v>3302/QĐ-UBND ngày 24/10/2016</v>
          </cell>
          <cell r="N74">
            <v>6229</v>
          </cell>
          <cell r="O74">
            <v>0</v>
          </cell>
          <cell r="P74">
            <v>3000</v>
          </cell>
          <cell r="Q74">
            <v>1025</v>
          </cell>
          <cell r="R74">
            <v>0</v>
          </cell>
          <cell r="S74">
            <v>1025</v>
          </cell>
          <cell r="T74">
            <v>2625</v>
          </cell>
          <cell r="U74">
            <v>1675</v>
          </cell>
          <cell r="V74">
            <v>838</v>
          </cell>
          <cell r="W74">
            <v>837.5</v>
          </cell>
          <cell r="X74">
            <v>50</v>
          </cell>
          <cell r="Y74">
            <v>0</v>
          </cell>
          <cell r="Z74">
            <v>838</v>
          </cell>
          <cell r="AA74">
            <v>1863</v>
          </cell>
          <cell r="AB74">
            <v>838</v>
          </cell>
          <cell r="AC74">
            <v>1863</v>
          </cell>
          <cell r="AD74">
            <v>2625</v>
          </cell>
          <cell r="AE74">
            <v>837</v>
          </cell>
          <cell r="AF74">
            <v>837</v>
          </cell>
          <cell r="AG74">
            <v>100</v>
          </cell>
          <cell r="AH74">
            <v>0</v>
          </cell>
          <cell r="AI74">
            <v>837</v>
          </cell>
          <cell r="AJ74">
            <v>2700</v>
          </cell>
          <cell r="AK74">
            <v>2700</v>
          </cell>
          <cell r="AL74">
            <v>2625</v>
          </cell>
          <cell r="AM74">
            <v>0</v>
          </cell>
          <cell r="AN74" t="str">
            <v>Cập nhật số vốn bố trí</v>
          </cell>
          <cell r="AQ74" t="str">
            <v>Nhân Trạch</v>
          </cell>
          <cell r="AR74">
            <v>0</v>
          </cell>
          <cell r="AS74">
            <v>0</v>
          </cell>
          <cell r="AT74" t="str">
            <v>NTM</v>
          </cell>
          <cell r="AU74" t="str">
            <v>UBND xã Nhân Trạch</v>
          </cell>
        </row>
        <row r="75">
          <cell r="B75" t="str">
            <v>Trường tiểu học Liên Thủy (6 phòng)</v>
          </cell>
          <cell r="C75">
            <v>0</v>
          </cell>
          <cell r="D75">
            <v>0</v>
          </cell>
          <cell r="E75" t="str">
            <v>2GDĐT</v>
          </cell>
          <cell r="F75" t="str">
            <v>5KCM</v>
          </cell>
          <cell r="G75" t="str">
            <v>Lệ Thủy</v>
          </cell>
          <cell r="H75">
            <v>2017</v>
          </cell>
          <cell r="I75">
            <v>0</v>
          </cell>
          <cell r="J75">
            <v>2019</v>
          </cell>
          <cell r="K75">
            <v>0</v>
          </cell>
          <cell r="L75" t="str">
            <v>2862/QĐ-UBND ngày 15/10/2015</v>
          </cell>
          <cell r="M75" t="str">
            <v>3019/QĐ-UBND ngày 30/9/2016</v>
          </cell>
          <cell r="N75">
            <v>2488</v>
          </cell>
          <cell r="O75">
            <v>0</v>
          </cell>
          <cell r="P75">
            <v>2488</v>
          </cell>
          <cell r="Q75">
            <v>725</v>
          </cell>
          <cell r="R75">
            <v>0</v>
          </cell>
          <cell r="S75">
            <v>725</v>
          </cell>
          <cell r="T75">
            <v>2164</v>
          </cell>
          <cell r="U75">
            <v>1514</v>
          </cell>
          <cell r="V75">
            <v>1514</v>
          </cell>
          <cell r="W75">
            <v>1514</v>
          </cell>
          <cell r="X75">
            <v>100</v>
          </cell>
          <cell r="Y75">
            <v>0</v>
          </cell>
          <cell r="Z75">
            <v>1514</v>
          </cell>
          <cell r="AA75">
            <v>2239</v>
          </cell>
          <cell r="AB75">
            <v>1514</v>
          </cell>
          <cell r="AC75">
            <v>2239</v>
          </cell>
          <cell r="AD75">
            <v>2164</v>
          </cell>
          <cell r="AE75">
            <v>0</v>
          </cell>
          <cell r="AF75">
            <v>0</v>
          </cell>
          <cell r="AG75">
            <v>0</v>
          </cell>
          <cell r="AH75">
            <v>0</v>
          </cell>
          <cell r="AI75">
            <v>0</v>
          </cell>
          <cell r="AJ75">
            <v>0</v>
          </cell>
          <cell r="AK75">
            <v>0</v>
          </cell>
          <cell r="AL75">
            <v>0</v>
          </cell>
          <cell r="AM75">
            <v>0</v>
          </cell>
          <cell r="AN75" t="str">
            <v>Cập nhật số vốn bố trí</v>
          </cell>
          <cell r="AQ75">
            <v>0</v>
          </cell>
          <cell r="AR75">
            <v>0</v>
          </cell>
          <cell r="AS75">
            <v>0</v>
          </cell>
        </row>
        <row r="76">
          <cell r="B76" t="str">
            <v>Hệ thống thoát nước và hạ tầng kỹ thuật trường THPT Phan Bội Châu</v>
          </cell>
          <cell r="C76">
            <v>0</v>
          </cell>
          <cell r="D76">
            <v>0</v>
          </cell>
          <cell r="E76" t="str">
            <v>2GDĐT</v>
          </cell>
          <cell r="F76" t="str">
            <v>5KCM</v>
          </cell>
          <cell r="G76" t="str">
            <v>Tuyên Hóa</v>
          </cell>
          <cell r="H76">
            <v>2017</v>
          </cell>
          <cell r="I76">
            <v>0</v>
          </cell>
          <cell r="J76">
            <v>2019</v>
          </cell>
          <cell r="K76">
            <v>0</v>
          </cell>
          <cell r="L76" t="str">
            <v>2514/QĐ-UBND ngày 10/09/2015</v>
          </cell>
          <cell r="M76" t="str">
            <v>2642/QĐ-UBND ngày 29/8/2016</v>
          </cell>
          <cell r="N76">
            <v>3777</v>
          </cell>
          <cell r="O76">
            <v>0</v>
          </cell>
          <cell r="P76">
            <v>3777</v>
          </cell>
          <cell r="Q76">
            <v>1200</v>
          </cell>
          <cell r="R76">
            <v>0</v>
          </cell>
          <cell r="S76">
            <v>1200</v>
          </cell>
          <cell r="T76">
            <v>3299</v>
          </cell>
          <cell r="U76">
            <v>2199</v>
          </cell>
          <cell r="V76">
            <v>1100</v>
          </cell>
          <cell r="W76">
            <v>1099.5</v>
          </cell>
          <cell r="X76">
            <v>50</v>
          </cell>
          <cell r="Y76">
            <v>0</v>
          </cell>
          <cell r="Z76">
            <v>1100</v>
          </cell>
          <cell r="AA76">
            <v>2300</v>
          </cell>
          <cell r="AB76">
            <v>1100</v>
          </cell>
          <cell r="AC76">
            <v>2300</v>
          </cell>
          <cell r="AD76">
            <v>3299</v>
          </cell>
          <cell r="AE76">
            <v>1099</v>
          </cell>
          <cell r="AF76">
            <v>1099</v>
          </cell>
          <cell r="AG76">
            <v>100</v>
          </cell>
          <cell r="AH76">
            <v>0</v>
          </cell>
          <cell r="AI76">
            <v>1099</v>
          </cell>
          <cell r="AJ76">
            <v>3399</v>
          </cell>
          <cell r="AK76">
            <v>3399</v>
          </cell>
          <cell r="AL76">
            <v>3299</v>
          </cell>
          <cell r="AM76">
            <v>0</v>
          </cell>
          <cell r="AN76" t="str">
            <v>Cập nhật số vốn bố trí</v>
          </cell>
          <cell r="AQ76" t="str">
            <v>Phong Hóa</v>
          </cell>
          <cell r="AR76">
            <v>0</v>
          </cell>
          <cell r="AS76">
            <v>0</v>
          </cell>
          <cell r="AT76" t="str">
            <v>NTM</v>
          </cell>
          <cell r="AU76" t="str">
            <v>Trường THPT Phan Bội Châu</v>
          </cell>
        </row>
        <row r="77">
          <cell r="B77" t="str">
            <v>Nhà lớp học 6 phòng 2 tầng Trường Tiểu học xã Văn Hóa</v>
          </cell>
          <cell r="C77">
            <v>0</v>
          </cell>
          <cell r="D77">
            <v>0</v>
          </cell>
          <cell r="E77" t="str">
            <v>2GDĐT</v>
          </cell>
          <cell r="F77" t="str">
            <v>5KCM</v>
          </cell>
          <cell r="G77" t="str">
            <v>Tuyên Hóa</v>
          </cell>
          <cell r="H77">
            <v>2017</v>
          </cell>
          <cell r="I77">
            <v>0</v>
          </cell>
          <cell r="J77">
            <v>2019</v>
          </cell>
          <cell r="K77">
            <v>0</v>
          </cell>
          <cell r="L77" t="str">
            <v>2937/QĐ-UBND ngày 19/10/2015</v>
          </cell>
          <cell r="M77" t="str">
            <v>2481/QĐ-UBND ngày 16/8/2016</v>
          </cell>
          <cell r="N77">
            <v>2890</v>
          </cell>
          <cell r="O77">
            <v>0</v>
          </cell>
          <cell r="P77">
            <v>2890</v>
          </cell>
          <cell r="Q77">
            <v>805</v>
          </cell>
          <cell r="R77">
            <v>805</v>
          </cell>
          <cell r="S77">
            <v>805</v>
          </cell>
          <cell r="T77">
            <v>2526</v>
          </cell>
          <cell r="U77">
            <v>1796</v>
          </cell>
          <cell r="V77">
            <v>898</v>
          </cell>
          <cell r="W77">
            <v>898</v>
          </cell>
          <cell r="X77">
            <v>50</v>
          </cell>
          <cell r="Y77">
            <v>0</v>
          </cell>
          <cell r="Z77">
            <v>898</v>
          </cell>
          <cell r="AA77">
            <v>1703</v>
          </cell>
          <cell r="AB77">
            <v>1703</v>
          </cell>
          <cell r="AC77">
            <v>1703</v>
          </cell>
          <cell r="AD77">
            <v>2526</v>
          </cell>
          <cell r="AE77">
            <v>898</v>
          </cell>
          <cell r="AF77">
            <v>898</v>
          </cell>
          <cell r="AG77">
            <v>100</v>
          </cell>
          <cell r="AH77">
            <v>0</v>
          </cell>
          <cell r="AI77">
            <v>898</v>
          </cell>
          <cell r="AJ77">
            <v>2601</v>
          </cell>
          <cell r="AK77">
            <v>2601</v>
          </cell>
          <cell r="AL77">
            <v>2526</v>
          </cell>
          <cell r="AM77">
            <v>0</v>
          </cell>
          <cell r="AN77" t="str">
            <v>Cập nhật số vốn bố trí</v>
          </cell>
          <cell r="AQ77" t="str">
            <v>Văn Hóa</v>
          </cell>
          <cell r="AR77">
            <v>0</v>
          </cell>
          <cell r="AS77">
            <v>0</v>
          </cell>
          <cell r="AT77" t="str">
            <v>NTM</v>
          </cell>
          <cell r="AU77" t="str">
            <v>UBND xã Văn Hóa</v>
          </cell>
        </row>
        <row r="78">
          <cell r="B78" t="str">
            <v>Nhà lớp học 2 tầng 6 phòng trường THCS xã Quảng Tiến, huyện Quảng Trạch</v>
          </cell>
          <cell r="C78">
            <v>0</v>
          </cell>
          <cell r="D78">
            <v>0</v>
          </cell>
          <cell r="E78" t="str">
            <v>2GDĐT</v>
          </cell>
          <cell r="F78" t="str">
            <v>5KCM</v>
          </cell>
          <cell r="G78" t="str">
            <v>Quảng Trạch</v>
          </cell>
          <cell r="H78">
            <v>2017</v>
          </cell>
          <cell r="I78">
            <v>0</v>
          </cell>
          <cell r="J78">
            <v>2019</v>
          </cell>
          <cell r="K78">
            <v>0</v>
          </cell>
          <cell r="L78" t="str">
            <v>3025/QĐ-UBND ngày 28/10/2015</v>
          </cell>
          <cell r="M78" t="str">
            <v>3310/QĐ-UBND ngày 24/10/2016</v>
          </cell>
          <cell r="N78">
            <v>2743</v>
          </cell>
          <cell r="O78">
            <v>0</v>
          </cell>
          <cell r="P78">
            <v>2743</v>
          </cell>
          <cell r="Q78">
            <v>815</v>
          </cell>
          <cell r="R78">
            <v>0</v>
          </cell>
          <cell r="S78">
            <v>815</v>
          </cell>
          <cell r="T78">
            <v>2394</v>
          </cell>
          <cell r="U78">
            <v>1654</v>
          </cell>
          <cell r="V78">
            <v>1654</v>
          </cell>
          <cell r="W78">
            <v>1654</v>
          </cell>
          <cell r="X78">
            <v>100</v>
          </cell>
          <cell r="Y78">
            <v>0</v>
          </cell>
          <cell r="Z78">
            <v>1654</v>
          </cell>
          <cell r="AA78">
            <v>2469</v>
          </cell>
          <cell r="AB78">
            <v>1654</v>
          </cell>
          <cell r="AC78">
            <v>2469</v>
          </cell>
          <cell r="AD78">
            <v>2394</v>
          </cell>
          <cell r="AE78">
            <v>0</v>
          </cell>
          <cell r="AF78">
            <v>0</v>
          </cell>
          <cell r="AG78">
            <v>0</v>
          </cell>
          <cell r="AH78">
            <v>0</v>
          </cell>
          <cell r="AI78">
            <v>0</v>
          </cell>
          <cell r="AJ78">
            <v>0</v>
          </cell>
          <cell r="AK78">
            <v>0</v>
          </cell>
          <cell r="AL78">
            <v>0</v>
          </cell>
          <cell r="AM78">
            <v>0</v>
          </cell>
          <cell r="AN78" t="str">
            <v>Cập nhật số vốn bố trí</v>
          </cell>
          <cell r="AQ78" t="str">
            <v>Quảng Tiến</v>
          </cell>
          <cell r="AR78">
            <v>0</v>
          </cell>
          <cell r="AS78" t="str">
            <v>xã 135</v>
          </cell>
          <cell r="AT78" t="str">
            <v>NTM</v>
          </cell>
          <cell r="AU78">
            <v>0</v>
          </cell>
        </row>
        <row r="79">
          <cell r="B79" t="str">
            <v>Trường PTDTNT Lệ Thủy (Nhà nội trú học sinh 20 phòng)</v>
          </cell>
          <cell r="C79">
            <v>0</v>
          </cell>
          <cell r="D79">
            <v>0</v>
          </cell>
          <cell r="E79" t="str">
            <v>2GDĐT</v>
          </cell>
          <cell r="F79" t="str">
            <v>5KCM</v>
          </cell>
          <cell r="G79" t="str">
            <v>Lệ Thủy</v>
          </cell>
          <cell r="H79">
            <v>2017</v>
          </cell>
          <cell r="I79">
            <v>0</v>
          </cell>
          <cell r="J79">
            <v>2019</v>
          </cell>
          <cell r="K79">
            <v>0</v>
          </cell>
          <cell r="L79">
            <v>0</v>
          </cell>
          <cell r="M79" t="str">
            <v>3457/QĐ-UBND ngày 28/10/2016</v>
          </cell>
          <cell r="N79">
            <v>5000</v>
          </cell>
          <cell r="O79">
            <v>0</v>
          </cell>
          <cell r="P79">
            <v>5000</v>
          </cell>
          <cell r="Q79">
            <v>1370</v>
          </cell>
          <cell r="R79">
            <v>0</v>
          </cell>
          <cell r="S79">
            <v>1370</v>
          </cell>
          <cell r="T79">
            <v>4330</v>
          </cell>
          <cell r="U79">
            <v>3130</v>
          </cell>
          <cell r="V79">
            <v>1565</v>
          </cell>
          <cell r="W79">
            <v>1565</v>
          </cell>
          <cell r="X79">
            <v>50</v>
          </cell>
          <cell r="Y79">
            <v>0</v>
          </cell>
          <cell r="Z79">
            <v>1565</v>
          </cell>
          <cell r="AA79">
            <v>2935</v>
          </cell>
          <cell r="AB79">
            <v>1565</v>
          </cell>
          <cell r="AC79">
            <v>2935</v>
          </cell>
          <cell r="AD79">
            <v>4330</v>
          </cell>
          <cell r="AE79">
            <v>1565</v>
          </cell>
          <cell r="AF79">
            <v>1565</v>
          </cell>
          <cell r="AG79">
            <v>100</v>
          </cell>
          <cell r="AH79">
            <v>0</v>
          </cell>
          <cell r="AI79">
            <v>1565</v>
          </cell>
          <cell r="AJ79">
            <v>4500</v>
          </cell>
          <cell r="AK79">
            <v>4500</v>
          </cell>
          <cell r="AL79">
            <v>4330</v>
          </cell>
          <cell r="AM79">
            <v>0</v>
          </cell>
          <cell r="AN79" t="str">
            <v>Cập nhật số vốn bố trí</v>
          </cell>
          <cell r="AQ79" t="str">
            <v>Mai Thủy</v>
          </cell>
          <cell r="AR79">
            <v>0</v>
          </cell>
          <cell r="AS79">
            <v>0</v>
          </cell>
          <cell r="AT79" t="str">
            <v>NTM</v>
          </cell>
          <cell r="AU79" t="str">
            <v xml:space="preserve">Trường Phổ thông Dân tộc nội trú Lệ Thủy </v>
          </cell>
        </row>
        <row r="80">
          <cell r="B80" t="str">
            <v>Trường Tiểu học Ngư Thủy Bắc (2 tầng 6 phòng)</v>
          </cell>
          <cell r="C80">
            <v>0</v>
          </cell>
          <cell r="D80">
            <v>0</v>
          </cell>
          <cell r="E80" t="str">
            <v>2GDĐT</v>
          </cell>
          <cell r="F80" t="str">
            <v>5KCM</v>
          </cell>
          <cell r="G80" t="str">
            <v>Lệ Thủy</v>
          </cell>
          <cell r="H80">
            <v>2017</v>
          </cell>
          <cell r="I80">
            <v>0</v>
          </cell>
          <cell r="J80">
            <v>2019</v>
          </cell>
          <cell r="K80">
            <v>0</v>
          </cell>
          <cell r="L80">
            <v>0</v>
          </cell>
          <cell r="M80" t="str">
            <v>2570/QĐ-UBND ngày 24/8/2016</v>
          </cell>
          <cell r="N80">
            <v>2992</v>
          </cell>
          <cell r="O80">
            <v>0</v>
          </cell>
          <cell r="P80">
            <v>2992</v>
          </cell>
          <cell r="Q80">
            <v>825</v>
          </cell>
          <cell r="R80">
            <v>0</v>
          </cell>
          <cell r="S80">
            <v>825</v>
          </cell>
          <cell r="T80">
            <v>2618</v>
          </cell>
          <cell r="U80">
            <v>1868</v>
          </cell>
          <cell r="V80">
            <v>934</v>
          </cell>
          <cell r="W80">
            <v>934</v>
          </cell>
          <cell r="X80">
            <v>50</v>
          </cell>
          <cell r="Y80">
            <v>0</v>
          </cell>
          <cell r="Z80">
            <v>934</v>
          </cell>
          <cell r="AA80">
            <v>1759</v>
          </cell>
          <cell r="AB80">
            <v>934</v>
          </cell>
          <cell r="AC80">
            <v>1759</v>
          </cell>
          <cell r="AD80">
            <v>2618</v>
          </cell>
          <cell r="AE80">
            <v>934</v>
          </cell>
          <cell r="AF80">
            <v>934</v>
          </cell>
          <cell r="AG80">
            <v>100</v>
          </cell>
          <cell r="AH80">
            <v>0</v>
          </cell>
          <cell r="AI80">
            <v>934</v>
          </cell>
          <cell r="AJ80">
            <v>2693</v>
          </cell>
          <cell r="AK80">
            <v>2693</v>
          </cell>
          <cell r="AL80">
            <v>2618</v>
          </cell>
          <cell r="AM80">
            <v>0</v>
          </cell>
          <cell r="AN80" t="str">
            <v>Cập nhật số vốn bố trí</v>
          </cell>
          <cell r="AQ80" t="str">
            <v>Ngư Thủy Bắc</v>
          </cell>
          <cell r="AR80">
            <v>0</v>
          </cell>
          <cell r="AS80">
            <v>0</v>
          </cell>
          <cell r="AT80" t="str">
            <v>NTM</v>
          </cell>
          <cell r="AU80" t="str">
            <v>UBND xã Ngư Thủy Bắc</v>
          </cell>
        </row>
        <row r="81">
          <cell r="B81" t="str">
            <v>Nhà lớp học bộ môn 6 phòng Trường THCS Mỹ Thủy</v>
          </cell>
          <cell r="C81">
            <v>0</v>
          </cell>
          <cell r="D81">
            <v>0</v>
          </cell>
          <cell r="E81" t="str">
            <v>2GDĐT</v>
          </cell>
          <cell r="F81" t="str">
            <v>5KCM</v>
          </cell>
          <cell r="G81" t="str">
            <v>Lệ Thủy</v>
          </cell>
          <cell r="H81">
            <v>2017</v>
          </cell>
          <cell r="I81">
            <v>0</v>
          </cell>
          <cell r="J81">
            <v>2019</v>
          </cell>
          <cell r="K81">
            <v>0</v>
          </cell>
          <cell r="L81" t="str">
            <v>3047/QĐ-UBND ngày 29/10/2015</v>
          </cell>
          <cell r="M81" t="str">
            <v>3312/QĐ-UBND ngày 24/10/2016</v>
          </cell>
          <cell r="N81">
            <v>2952</v>
          </cell>
          <cell r="O81">
            <v>0</v>
          </cell>
          <cell r="P81">
            <v>2952</v>
          </cell>
          <cell r="Q81">
            <v>825</v>
          </cell>
          <cell r="R81">
            <v>0</v>
          </cell>
          <cell r="S81">
            <v>825</v>
          </cell>
          <cell r="T81">
            <v>2582</v>
          </cell>
          <cell r="U81">
            <v>1832</v>
          </cell>
          <cell r="V81">
            <v>916</v>
          </cell>
          <cell r="W81">
            <v>916</v>
          </cell>
          <cell r="X81">
            <v>50</v>
          </cell>
          <cell r="Y81">
            <v>0</v>
          </cell>
          <cell r="Z81">
            <v>916</v>
          </cell>
          <cell r="AA81">
            <v>1741</v>
          </cell>
          <cell r="AB81">
            <v>916</v>
          </cell>
          <cell r="AC81">
            <v>1741</v>
          </cell>
          <cell r="AD81">
            <v>2582</v>
          </cell>
          <cell r="AE81">
            <v>916</v>
          </cell>
          <cell r="AF81">
            <v>916</v>
          </cell>
          <cell r="AG81">
            <v>100</v>
          </cell>
          <cell r="AH81">
            <v>0</v>
          </cell>
          <cell r="AI81">
            <v>916</v>
          </cell>
          <cell r="AJ81">
            <v>2657</v>
          </cell>
          <cell r="AK81">
            <v>2657</v>
          </cell>
          <cell r="AL81">
            <v>2582</v>
          </cell>
          <cell r="AM81">
            <v>0</v>
          </cell>
          <cell r="AN81" t="str">
            <v>Cập nhật số vốn bố trí</v>
          </cell>
          <cell r="AQ81" t="str">
            <v>Mỹ Thủy</v>
          </cell>
          <cell r="AR81">
            <v>0</v>
          </cell>
          <cell r="AS81">
            <v>0</v>
          </cell>
          <cell r="AT81" t="str">
            <v>NTM</v>
          </cell>
          <cell r="AU81" t="str">
            <v>UBND xã Mỹ Thủy</v>
          </cell>
        </row>
        <row r="82">
          <cell r="B82" t="str">
            <v>Nhà lớp học 6 phòng 2 tầng trường Tiểu học số 1 Phong Hóa</v>
          </cell>
          <cell r="C82">
            <v>0</v>
          </cell>
          <cell r="D82">
            <v>0</v>
          </cell>
          <cell r="E82" t="str">
            <v>2GDĐT</v>
          </cell>
          <cell r="F82" t="str">
            <v>5KCM</v>
          </cell>
          <cell r="G82" t="str">
            <v>Tuyên Hóa</v>
          </cell>
          <cell r="H82">
            <v>2017</v>
          </cell>
          <cell r="I82">
            <v>0</v>
          </cell>
          <cell r="J82">
            <v>2019</v>
          </cell>
          <cell r="K82">
            <v>0</v>
          </cell>
          <cell r="L82">
            <v>0</v>
          </cell>
          <cell r="M82" t="str">
            <v>2573/QĐ-UBND ngày 25/8/2016</v>
          </cell>
          <cell r="N82">
            <v>2916</v>
          </cell>
          <cell r="O82">
            <v>0</v>
          </cell>
          <cell r="P82">
            <v>2916</v>
          </cell>
          <cell r="Q82">
            <v>805</v>
          </cell>
          <cell r="R82">
            <v>0</v>
          </cell>
          <cell r="S82">
            <v>805</v>
          </cell>
          <cell r="T82">
            <v>2549</v>
          </cell>
          <cell r="U82">
            <v>1819</v>
          </cell>
          <cell r="V82">
            <v>910</v>
          </cell>
          <cell r="W82">
            <v>909.5</v>
          </cell>
          <cell r="X82">
            <v>50</v>
          </cell>
          <cell r="Y82">
            <v>0</v>
          </cell>
          <cell r="Z82">
            <v>910</v>
          </cell>
          <cell r="AA82">
            <v>1715</v>
          </cell>
          <cell r="AB82">
            <v>910</v>
          </cell>
          <cell r="AC82">
            <v>1715</v>
          </cell>
          <cell r="AD82">
            <v>2549</v>
          </cell>
          <cell r="AE82">
            <v>909</v>
          </cell>
          <cell r="AF82">
            <v>909</v>
          </cell>
          <cell r="AG82">
            <v>100</v>
          </cell>
          <cell r="AH82">
            <v>0</v>
          </cell>
          <cell r="AI82">
            <v>909</v>
          </cell>
          <cell r="AJ82">
            <v>2624</v>
          </cell>
          <cell r="AK82">
            <v>2624</v>
          </cell>
          <cell r="AL82">
            <v>2549</v>
          </cell>
          <cell r="AM82">
            <v>0</v>
          </cell>
          <cell r="AN82" t="str">
            <v>Cập nhật số vốn bố trí</v>
          </cell>
          <cell r="AQ82" t="str">
            <v>Phong Hóa</v>
          </cell>
          <cell r="AR82">
            <v>0</v>
          </cell>
          <cell r="AS82">
            <v>0</v>
          </cell>
          <cell r="AT82" t="str">
            <v>NTM</v>
          </cell>
          <cell r="AU82" t="str">
            <v>UBND xã Phong Hóa</v>
          </cell>
        </row>
        <row r="83">
          <cell r="B83" t="str">
            <v>Nhà lớp học 8 phòng Trường THPT Ninh Châu</v>
          </cell>
          <cell r="C83">
            <v>0</v>
          </cell>
          <cell r="D83">
            <v>0</v>
          </cell>
          <cell r="E83" t="str">
            <v>2GDĐT</v>
          </cell>
          <cell r="F83" t="str">
            <v>5KCM</v>
          </cell>
          <cell r="G83" t="str">
            <v>Quảng Ninh</v>
          </cell>
          <cell r="H83">
            <v>2017</v>
          </cell>
          <cell r="I83">
            <v>0</v>
          </cell>
          <cell r="J83">
            <v>2019</v>
          </cell>
          <cell r="K83">
            <v>0</v>
          </cell>
          <cell r="L83">
            <v>0</v>
          </cell>
          <cell r="M83" t="str">
            <v>2175/QĐ-UBND ngày 22/7/2016</v>
          </cell>
          <cell r="N83">
            <v>3891</v>
          </cell>
          <cell r="O83">
            <v>0</v>
          </cell>
          <cell r="P83">
            <v>3891</v>
          </cell>
          <cell r="Q83">
            <v>1050</v>
          </cell>
          <cell r="R83">
            <v>0</v>
          </cell>
          <cell r="S83">
            <v>1050</v>
          </cell>
          <cell r="T83">
            <v>3402</v>
          </cell>
          <cell r="U83">
            <v>2452</v>
          </cell>
          <cell r="V83">
            <v>1226</v>
          </cell>
          <cell r="W83">
            <v>1226</v>
          </cell>
          <cell r="X83">
            <v>50</v>
          </cell>
          <cell r="Y83">
            <v>0</v>
          </cell>
          <cell r="Z83">
            <v>1226</v>
          </cell>
          <cell r="AA83">
            <v>2276</v>
          </cell>
          <cell r="AB83">
            <v>1226</v>
          </cell>
          <cell r="AC83">
            <v>2276</v>
          </cell>
          <cell r="AD83">
            <v>3402</v>
          </cell>
          <cell r="AE83">
            <v>1226</v>
          </cell>
          <cell r="AF83">
            <v>1226</v>
          </cell>
          <cell r="AG83">
            <v>100</v>
          </cell>
          <cell r="AH83">
            <v>0</v>
          </cell>
          <cell r="AI83">
            <v>1226</v>
          </cell>
          <cell r="AJ83">
            <v>3502</v>
          </cell>
          <cell r="AK83">
            <v>3502</v>
          </cell>
          <cell r="AL83">
            <v>3402</v>
          </cell>
          <cell r="AM83">
            <v>0</v>
          </cell>
          <cell r="AN83" t="str">
            <v>Cập nhật số vốn bố trí</v>
          </cell>
          <cell r="AQ83" t="str">
            <v>Võ Ninh</v>
          </cell>
          <cell r="AR83">
            <v>0</v>
          </cell>
          <cell r="AS83">
            <v>0</v>
          </cell>
          <cell r="AT83" t="str">
            <v>NTM</v>
          </cell>
          <cell r="AU83" t="str">
            <v>Trường THPT Ninh Châu</v>
          </cell>
        </row>
        <row r="84">
          <cell r="B84" t="str">
            <v>Trường mầm non Cụm Thanh Tân xã Thanh Thủy</v>
          </cell>
          <cell r="C84">
            <v>0</v>
          </cell>
          <cell r="D84">
            <v>0</v>
          </cell>
          <cell r="E84" t="str">
            <v>2GDĐT</v>
          </cell>
          <cell r="F84" t="str">
            <v>5KCM</v>
          </cell>
          <cell r="G84" t="str">
            <v>Lệ Thủy</v>
          </cell>
          <cell r="H84">
            <v>2017</v>
          </cell>
          <cell r="I84">
            <v>0</v>
          </cell>
          <cell r="J84">
            <v>2019</v>
          </cell>
          <cell r="K84">
            <v>0</v>
          </cell>
          <cell r="L84" t="str">
            <v>2433/QĐ-UBND ngày 12/08/2016</v>
          </cell>
          <cell r="M84" t="str">
            <v>2956/QĐ-UBND ngày 28/9/2016</v>
          </cell>
          <cell r="N84">
            <v>3637</v>
          </cell>
          <cell r="O84">
            <v>0</v>
          </cell>
          <cell r="P84">
            <v>3637</v>
          </cell>
          <cell r="Q84">
            <v>995</v>
          </cell>
          <cell r="R84">
            <v>0</v>
          </cell>
          <cell r="S84">
            <v>995</v>
          </cell>
          <cell r="T84">
            <v>3198</v>
          </cell>
          <cell r="U84">
            <v>2278</v>
          </cell>
          <cell r="V84">
            <v>1139</v>
          </cell>
          <cell r="W84">
            <v>1139</v>
          </cell>
          <cell r="X84">
            <v>50</v>
          </cell>
          <cell r="Y84">
            <v>0</v>
          </cell>
          <cell r="Z84">
            <v>1139</v>
          </cell>
          <cell r="AA84">
            <v>2134</v>
          </cell>
          <cell r="AB84">
            <v>1139</v>
          </cell>
          <cell r="AC84">
            <v>2134</v>
          </cell>
          <cell r="AD84">
            <v>3198</v>
          </cell>
          <cell r="AE84">
            <v>1139</v>
          </cell>
          <cell r="AF84">
            <v>1139</v>
          </cell>
          <cell r="AG84">
            <v>100</v>
          </cell>
          <cell r="AH84">
            <v>0</v>
          </cell>
          <cell r="AI84">
            <v>1139</v>
          </cell>
          <cell r="AJ84">
            <v>3273</v>
          </cell>
          <cell r="AK84">
            <v>3273</v>
          </cell>
          <cell r="AL84">
            <v>3198</v>
          </cell>
          <cell r="AM84">
            <v>0</v>
          </cell>
          <cell r="AN84" t="str">
            <v>Cập nhật số vốn bố trí</v>
          </cell>
          <cell r="AQ84" t="str">
            <v>Thanh Thủy</v>
          </cell>
          <cell r="AR84">
            <v>0</v>
          </cell>
          <cell r="AS84">
            <v>0</v>
          </cell>
          <cell r="AT84" t="str">
            <v>NTM</v>
          </cell>
          <cell r="AU84" t="str">
            <v>UBND xã Thanh Thủy</v>
          </cell>
        </row>
        <row r="85">
          <cell r="B85" t="str">
            <v>Trường Tiểu học Bắc Lý (02 tầng, 8 phòng)</v>
          </cell>
          <cell r="C85">
            <v>0</v>
          </cell>
          <cell r="D85">
            <v>0</v>
          </cell>
          <cell r="E85" t="str">
            <v>2GDĐT</v>
          </cell>
          <cell r="F85" t="str">
            <v>5KCM</v>
          </cell>
          <cell r="G85" t="str">
            <v>Đồng Hới</v>
          </cell>
          <cell r="H85">
            <v>2017</v>
          </cell>
          <cell r="I85">
            <v>0</v>
          </cell>
          <cell r="J85">
            <v>2019</v>
          </cell>
          <cell r="K85">
            <v>0</v>
          </cell>
          <cell r="L85">
            <v>0</v>
          </cell>
          <cell r="M85" t="str">
            <v>2368/QĐ-UBND ngày 8/8/2016</v>
          </cell>
          <cell r="N85">
            <v>3523</v>
          </cell>
          <cell r="O85">
            <v>0</v>
          </cell>
          <cell r="P85">
            <v>3523</v>
          </cell>
          <cell r="Q85">
            <v>1000</v>
          </cell>
          <cell r="R85">
            <v>0</v>
          </cell>
          <cell r="S85">
            <v>1000</v>
          </cell>
          <cell r="T85">
            <v>3071</v>
          </cell>
          <cell r="U85">
            <v>2171</v>
          </cell>
          <cell r="V85">
            <v>1086</v>
          </cell>
          <cell r="W85">
            <v>1085.5</v>
          </cell>
          <cell r="X85">
            <v>50</v>
          </cell>
          <cell r="Y85">
            <v>0</v>
          </cell>
          <cell r="Z85">
            <v>1086</v>
          </cell>
          <cell r="AA85">
            <v>2086</v>
          </cell>
          <cell r="AB85">
            <v>1086</v>
          </cell>
          <cell r="AC85">
            <v>2086</v>
          </cell>
          <cell r="AD85">
            <v>3071</v>
          </cell>
          <cell r="AE85">
            <v>1085</v>
          </cell>
          <cell r="AF85">
            <v>1085</v>
          </cell>
          <cell r="AG85">
            <v>100</v>
          </cell>
          <cell r="AH85">
            <v>0</v>
          </cell>
          <cell r="AI85">
            <v>1085</v>
          </cell>
          <cell r="AJ85">
            <v>3171</v>
          </cell>
          <cell r="AK85">
            <v>3171</v>
          </cell>
          <cell r="AL85">
            <v>3071</v>
          </cell>
          <cell r="AM85">
            <v>0</v>
          </cell>
          <cell r="AN85" t="str">
            <v>Cập nhật số vốn bố trí</v>
          </cell>
          <cell r="AQ85" t="str">
            <v>Bắc Lý</v>
          </cell>
          <cell r="AR85">
            <v>0</v>
          </cell>
          <cell r="AS85">
            <v>0</v>
          </cell>
          <cell r="AU85" t="str">
            <v>UBND phường Bắc Lý</v>
          </cell>
        </row>
        <row r="86">
          <cell r="B86" t="str">
            <v>Trường Mầm non Quảng Hải (4 phòng)</v>
          </cell>
          <cell r="C86">
            <v>0</v>
          </cell>
          <cell r="D86">
            <v>0</v>
          </cell>
          <cell r="E86" t="str">
            <v>2GDĐT</v>
          </cell>
          <cell r="F86" t="str">
            <v>5KCM</v>
          </cell>
          <cell r="G86" t="str">
            <v>Ba Đồn</v>
          </cell>
          <cell r="H86">
            <v>2017</v>
          </cell>
          <cell r="I86">
            <v>0</v>
          </cell>
          <cell r="J86">
            <v>2019</v>
          </cell>
          <cell r="K86">
            <v>0</v>
          </cell>
          <cell r="L86" t="str">
            <v>2868/QĐ-UBND ngày 15/10/2015</v>
          </cell>
          <cell r="M86" t="str">
            <v>3404/QĐ-UBND ngày 26/11/2015</v>
          </cell>
          <cell r="N86">
            <v>3200</v>
          </cell>
          <cell r="O86">
            <v>0</v>
          </cell>
          <cell r="P86">
            <v>3200</v>
          </cell>
          <cell r="Q86">
            <v>885</v>
          </cell>
          <cell r="R86">
            <v>0</v>
          </cell>
          <cell r="S86">
            <v>885</v>
          </cell>
          <cell r="T86">
            <v>2805</v>
          </cell>
          <cell r="U86">
            <v>1995</v>
          </cell>
          <cell r="V86">
            <v>998</v>
          </cell>
          <cell r="W86">
            <v>997.5</v>
          </cell>
          <cell r="X86">
            <v>50</v>
          </cell>
          <cell r="Y86">
            <v>0</v>
          </cell>
          <cell r="Z86">
            <v>998</v>
          </cell>
          <cell r="AA86">
            <v>1883</v>
          </cell>
          <cell r="AB86">
            <v>998</v>
          </cell>
          <cell r="AC86">
            <v>1883</v>
          </cell>
          <cell r="AD86">
            <v>2805</v>
          </cell>
          <cell r="AE86">
            <v>997</v>
          </cell>
          <cell r="AF86">
            <v>997</v>
          </cell>
          <cell r="AG86">
            <v>100</v>
          </cell>
          <cell r="AH86">
            <v>0</v>
          </cell>
          <cell r="AI86">
            <v>997</v>
          </cell>
          <cell r="AJ86">
            <v>2880</v>
          </cell>
          <cell r="AK86">
            <v>2880</v>
          </cell>
          <cell r="AL86">
            <v>2805</v>
          </cell>
          <cell r="AM86">
            <v>0</v>
          </cell>
          <cell r="AN86" t="str">
            <v>Cập nhật số vốn bố trí</v>
          </cell>
          <cell r="AQ86" t="str">
            <v>Quảng Hải</v>
          </cell>
          <cell r="AR86">
            <v>0</v>
          </cell>
          <cell r="AS86">
            <v>0</v>
          </cell>
          <cell r="AT86" t="str">
            <v>NTM</v>
          </cell>
          <cell r="AU86" t="str">
            <v>UBND xã Quảng Hải</v>
          </cell>
        </row>
        <row r="87">
          <cell r="B87" t="str">
            <v>Nhà giảng đường, thư viện Trung tâm Bồi dưỡng chính trị huyện Quảng Ninh</v>
          </cell>
          <cell r="C87">
            <v>0</v>
          </cell>
          <cell r="D87">
            <v>0</v>
          </cell>
          <cell r="E87" t="str">
            <v>2GDĐT</v>
          </cell>
          <cell r="F87" t="str">
            <v>5KCM</v>
          </cell>
          <cell r="G87" t="str">
            <v>Quảng Ninh</v>
          </cell>
          <cell r="H87">
            <v>2017</v>
          </cell>
          <cell r="I87">
            <v>0</v>
          </cell>
          <cell r="J87">
            <v>2019</v>
          </cell>
          <cell r="K87">
            <v>0</v>
          </cell>
          <cell r="L87">
            <v>0</v>
          </cell>
          <cell r="M87" t="str">
            <v>254/QĐ-UBND ngày 29/01/2016</v>
          </cell>
          <cell r="N87">
            <v>3710</v>
          </cell>
          <cell r="O87">
            <v>0</v>
          </cell>
          <cell r="P87">
            <v>3710</v>
          </cell>
          <cell r="Q87">
            <v>1050</v>
          </cell>
          <cell r="R87">
            <v>0</v>
          </cell>
          <cell r="S87">
            <v>1050</v>
          </cell>
          <cell r="T87">
            <v>3239</v>
          </cell>
          <cell r="U87">
            <v>2289</v>
          </cell>
          <cell r="V87">
            <v>1144</v>
          </cell>
          <cell r="W87">
            <v>1144.5</v>
          </cell>
          <cell r="X87">
            <v>50</v>
          </cell>
          <cell r="Y87">
            <v>0</v>
          </cell>
          <cell r="Z87">
            <v>1144</v>
          </cell>
          <cell r="AA87">
            <v>2194</v>
          </cell>
          <cell r="AB87">
            <v>1144</v>
          </cell>
          <cell r="AC87">
            <v>2194</v>
          </cell>
          <cell r="AD87">
            <v>3239</v>
          </cell>
          <cell r="AE87">
            <v>1145</v>
          </cell>
          <cell r="AF87">
            <v>1145</v>
          </cell>
          <cell r="AG87">
            <v>100</v>
          </cell>
          <cell r="AH87">
            <v>0</v>
          </cell>
          <cell r="AI87">
            <v>1145</v>
          </cell>
          <cell r="AJ87">
            <v>3339</v>
          </cell>
          <cell r="AK87">
            <v>3339</v>
          </cell>
          <cell r="AL87">
            <v>3239</v>
          </cell>
          <cell r="AM87">
            <v>0</v>
          </cell>
          <cell r="AN87" t="str">
            <v>Cập nhật số vốn bố trí</v>
          </cell>
          <cell r="AQ87" t="str">
            <v>Quán Hàu</v>
          </cell>
          <cell r="AR87">
            <v>0</v>
          </cell>
          <cell r="AS87">
            <v>0</v>
          </cell>
          <cell r="AU87" t="str">
            <v>Trung tâm Bồi dưỡng chính trị huyện Quảng Ninh</v>
          </cell>
        </row>
        <row r="88">
          <cell r="B88" t="str">
            <v>Trường THPT Trần Phú (6 phòng)</v>
          </cell>
          <cell r="C88">
            <v>0</v>
          </cell>
          <cell r="D88">
            <v>0</v>
          </cell>
          <cell r="E88" t="str">
            <v>2GDĐT</v>
          </cell>
          <cell r="F88" t="str">
            <v>5KCM</v>
          </cell>
          <cell r="G88" t="str">
            <v>Bố Trạch</v>
          </cell>
          <cell r="H88">
            <v>2017</v>
          </cell>
          <cell r="I88">
            <v>0</v>
          </cell>
          <cell r="J88">
            <v>2019</v>
          </cell>
          <cell r="K88">
            <v>0</v>
          </cell>
          <cell r="L88">
            <v>0</v>
          </cell>
          <cell r="M88" t="str">
            <v>3459/QĐ-UBND ngày 28/10/2016</v>
          </cell>
          <cell r="N88">
            <v>3351</v>
          </cell>
          <cell r="O88">
            <v>0</v>
          </cell>
          <cell r="P88">
            <v>3351</v>
          </cell>
          <cell r="Q88">
            <v>835</v>
          </cell>
          <cell r="R88">
            <v>0</v>
          </cell>
          <cell r="S88">
            <v>835</v>
          </cell>
          <cell r="T88">
            <v>2941</v>
          </cell>
          <cell r="U88">
            <v>2181</v>
          </cell>
          <cell r="V88">
            <v>1091</v>
          </cell>
          <cell r="W88">
            <v>1091</v>
          </cell>
          <cell r="X88">
            <v>50</v>
          </cell>
          <cell r="Y88">
            <v>0</v>
          </cell>
          <cell r="Z88">
            <v>1091</v>
          </cell>
          <cell r="AA88">
            <v>1926</v>
          </cell>
          <cell r="AB88">
            <v>1091</v>
          </cell>
          <cell r="AC88">
            <v>1926</v>
          </cell>
          <cell r="AD88">
            <v>2941</v>
          </cell>
          <cell r="AE88">
            <v>1090</v>
          </cell>
          <cell r="AF88">
            <v>1090</v>
          </cell>
          <cell r="AG88">
            <v>100</v>
          </cell>
          <cell r="AH88">
            <v>0</v>
          </cell>
          <cell r="AI88">
            <v>1090</v>
          </cell>
          <cell r="AJ88">
            <v>3016</v>
          </cell>
          <cell r="AK88">
            <v>3016</v>
          </cell>
          <cell r="AL88">
            <v>2941</v>
          </cell>
          <cell r="AM88">
            <v>0</v>
          </cell>
          <cell r="AN88" t="str">
            <v>Cập nhật số vốn bố trí</v>
          </cell>
          <cell r="AO88" t="str">
            <v>Tên cũ Trường THPT số 3 Bố Trạch (6 phòng học)</v>
          </cell>
          <cell r="AQ88" t="str">
            <v>Bắc Trạch</v>
          </cell>
          <cell r="AR88">
            <v>0</v>
          </cell>
          <cell r="AS88">
            <v>0</v>
          </cell>
          <cell r="AT88" t="str">
            <v>NTM</v>
          </cell>
          <cell r="AU88" t="str">
            <v>Trường THPT Trần Phú</v>
          </cell>
        </row>
        <row r="89">
          <cell r="B89" t="str">
            <v>Trường THCS Lộc Thủy (8 phòng)</v>
          </cell>
          <cell r="C89">
            <v>0</v>
          </cell>
          <cell r="D89">
            <v>0</v>
          </cell>
          <cell r="E89" t="str">
            <v>2GDĐT</v>
          </cell>
          <cell r="F89" t="str">
            <v>5KCM</v>
          </cell>
          <cell r="G89" t="str">
            <v>Lệ Thủy</v>
          </cell>
          <cell r="H89">
            <v>2017</v>
          </cell>
          <cell r="I89">
            <v>0</v>
          </cell>
          <cell r="J89">
            <v>2019</v>
          </cell>
          <cell r="K89">
            <v>0</v>
          </cell>
          <cell r="L89">
            <v>0</v>
          </cell>
          <cell r="M89" t="str">
            <v>2584/QĐ-UBND ngày 25/8/2016</v>
          </cell>
          <cell r="N89">
            <v>3989</v>
          </cell>
          <cell r="O89">
            <v>0</v>
          </cell>
          <cell r="P89">
            <v>3989</v>
          </cell>
          <cell r="Q89">
            <v>1000</v>
          </cell>
          <cell r="R89">
            <v>0</v>
          </cell>
          <cell r="S89">
            <v>1000</v>
          </cell>
          <cell r="T89">
            <v>3490</v>
          </cell>
          <cell r="U89">
            <v>2490</v>
          </cell>
          <cell r="V89">
            <v>1245</v>
          </cell>
          <cell r="W89">
            <v>1245</v>
          </cell>
          <cell r="X89">
            <v>50</v>
          </cell>
          <cell r="Y89">
            <v>0</v>
          </cell>
          <cell r="Z89">
            <v>1245</v>
          </cell>
          <cell r="AA89">
            <v>2245</v>
          </cell>
          <cell r="AB89">
            <v>1245</v>
          </cell>
          <cell r="AC89">
            <v>2245</v>
          </cell>
          <cell r="AD89">
            <v>3490</v>
          </cell>
          <cell r="AE89">
            <v>1245</v>
          </cell>
          <cell r="AF89">
            <v>1245</v>
          </cell>
          <cell r="AG89">
            <v>100</v>
          </cell>
          <cell r="AH89">
            <v>0</v>
          </cell>
          <cell r="AI89">
            <v>1245</v>
          </cell>
          <cell r="AJ89">
            <v>3490</v>
          </cell>
          <cell r="AK89">
            <v>3490</v>
          </cell>
          <cell r="AL89">
            <v>3490</v>
          </cell>
          <cell r="AM89">
            <v>0</v>
          </cell>
          <cell r="AN89">
            <v>0</v>
          </cell>
          <cell r="AQ89" t="str">
            <v>Lộc Thủy</v>
          </cell>
          <cell r="AR89">
            <v>0</v>
          </cell>
          <cell r="AS89">
            <v>0</v>
          </cell>
          <cell r="AT89" t="str">
            <v>NTM</v>
          </cell>
          <cell r="AU89" t="str">
            <v>UBND xã Lộc Thủy</v>
          </cell>
        </row>
        <row r="90">
          <cell r="B90" t="str">
            <v>Nhà nội trú Trường Phổ thông dân tộc nội trú Minh Hóa</v>
          </cell>
          <cell r="C90">
            <v>0</v>
          </cell>
          <cell r="D90">
            <v>0</v>
          </cell>
          <cell r="E90" t="str">
            <v>2GDĐT</v>
          </cell>
          <cell r="F90" t="str">
            <v>5KCM</v>
          </cell>
          <cell r="G90" t="str">
            <v>Minh Hóa</v>
          </cell>
          <cell r="H90">
            <v>2017</v>
          </cell>
          <cell r="I90">
            <v>0</v>
          </cell>
          <cell r="J90">
            <v>2019</v>
          </cell>
          <cell r="K90">
            <v>0</v>
          </cell>
          <cell r="L90">
            <v>0</v>
          </cell>
          <cell r="M90" t="str">
            <v>3477/QĐ-UBND ngày 28/10/2016</v>
          </cell>
          <cell r="N90">
            <v>3990</v>
          </cell>
          <cell r="O90">
            <v>0</v>
          </cell>
          <cell r="P90">
            <v>3990</v>
          </cell>
          <cell r="Q90">
            <v>1025</v>
          </cell>
          <cell r="R90">
            <v>0</v>
          </cell>
          <cell r="S90">
            <v>1025</v>
          </cell>
          <cell r="T90">
            <v>3591</v>
          </cell>
          <cell r="U90">
            <v>2566</v>
          </cell>
          <cell r="V90">
            <v>1283</v>
          </cell>
          <cell r="W90">
            <v>1283</v>
          </cell>
          <cell r="X90">
            <v>50</v>
          </cell>
          <cell r="Y90">
            <v>0</v>
          </cell>
          <cell r="Z90">
            <v>1283</v>
          </cell>
          <cell r="AA90">
            <v>2308</v>
          </cell>
          <cell r="AB90">
            <v>1283</v>
          </cell>
          <cell r="AC90">
            <v>2308</v>
          </cell>
          <cell r="AD90">
            <v>3591</v>
          </cell>
          <cell r="AE90">
            <v>1283</v>
          </cell>
          <cell r="AF90">
            <v>1283</v>
          </cell>
          <cell r="AG90">
            <v>100</v>
          </cell>
          <cell r="AH90">
            <v>0</v>
          </cell>
          <cell r="AI90">
            <v>1283</v>
          </cell>
          <cell r="AJ90">
            <v>3591</v>
          </cell>
          <cell r="AK90">
            <v>3591</v>
          </cell>
          <cell r="AL90">
            <v>3591</v>
          </cell>
          <cell r="AM90">
            <v>0</v>
          </cell>
          <cell r="AN90">
            <v>0</v>
          </cell>
          <cell r="AQ90" t="str">
            <v>Quy Đạt</v>
          </cell>
          <cell r="AR90">
            <v>0</v>
          </cell>
          <cell r="AS90">
            <v>0</v>
          </cell>
          <cell r="AU90" t="str">
            <v>Trường Phổ thông Dân tộc nội trú Minh Hóa</v>
          </cell>
        </row>
        <row r="91">
          <cell r="B91" t="str">
            <v>Xây dựng Trường Tiểu học Đức Trạch</v>
          </cell>
          <cell r="C91">
            <v>0</v>
          </cell>
          <cell r="D91">
            <v>0</v>
          </cell>
          <cell r="E91" t="str">
            <v>2GDĐT</v>
          </cell>
          <cell r="F91" t="str">
            <v>5KCM</v>
          </cell>
          <cell r="G91" t="str">
            <v>Bố Trạch</v>
          </cell>
          <cell r="H91">
            <v>2017</v>
          </cell>
          <cell r="I91">
            <v>0</v>
          </cell>
          <cell r="J91">
            <v>2019</v>
          </cell>
          <cell r="K91">
            <v>0</v>
          </cell>
          <cell r="L91">
            <v>0</v>
          </cell>
          <cell r="M91" t="str">
            <v>3469/QĐ-UBND ngày 28/10/2016</v>
          </cell>
          <cell r="N91">
            <v>2894.7</v>
          </cell>
          <cell r="O91">
            <v>0</v>
          </cell>
          <cell r="P91">
            <v>2894.7</v>
          </cell>
          <cell r="Q91">
            <v>900</v>
          </cell>
          <cell r="R91">
            <v>0</v>
          </cell>
          <cell r="S91">
            <v>900</v>
          </cell>
          <cell r="T91">
            <v>2605</v>
          </cell>
          <cell r="U91">
            <v>1705</v>
          </cell>
          <cell r="V91">
            <v>853</v>
          </cell>
          <cell r="W91">
            <v>852.5</v>
          </cell>
          <cell r="X91">
            <v>50</v>
          </cell>
          <cell r="Y91">
            <v>0</v>
          </cell>
          <cell r="Z91">
            <v>853</v>
          </cell>
          <cell r="AA91">
            <v>1753</v>
          </cell>
          <cell r="AB91">
            <v>853</v>
          </cell>
          <cell r="AC91">
            <v>1753</v>
          </cell>
          <cell r="AD91">
            <v>2605</v>
          </cell>
          <cell r="AE91">
            <v>852</v>
          </cell>
          <cell r="AF91">
            <v>852</v>
          </cell>
          <cell r="AG91">
            <v>100</v>
          </cell>
          <cell r="AH91">
            <v>0</v>
          </cell>
          <cell r="AI91">
            <v>852</v>
          </cell>
          <cell r="AJ91">
            <v>2605</v>
          </cell>
          <cell r="AK91">
            <v>2605</v>
          </cell>
          <cell r="AL91">
            <v>2605</v>
          </cell>
          <cell r="AM91">
            <v>0</v>
          </cell>
          <cell r="AN91">
            <v>0</v>
          </cell>
          <cell r="AQ91" t="str">
            <v>Đức Trạch</v>
          </cell>
          <cell r="AR91">
            <v>0</v>
          </cell>
          <cell r="AS91">
            <v>0</v>
          </cell>
          <cell r="AT91" t="str">
            <v>NTM</v>
          </cell>
          <cell r="AU91" t="str">
            <v>UBND xã Đức Trạch</v>
          </cell>
        </row>
        <row r="92">
          <cell r="B92" t="str">
            <v>Nhà lớp học và phòng học chức năng Trường MN xã Đồng Hóa</v>
          </cell>
          <cell r="C92">
            <v>0</v>
          </cell>
          <cell r="D92">
            <v>0</v>
          </cell>
          <cell r="E92" t="str">
            <v>2GDĐT</v>
          </cell>
          <cell r="F92" t="str">
            <v>5KCM</v>
          </cell>
          <cell r="G92" t="str">
            <v>Tuyên Hóa</v>
          </cell>
          <cell r="H92">
            <v>2017</v>
          </cell>
          <cell r="I92">
            <v>0</v>
          </cell>
          <cell r="J92">
            <v>2019</v>
          </cell>
          <cell r="K92">
            <v>0</v>
          </cell>
          <cell r="L92">
            <v>0</v>
          </cell>
          <cell r="M92" t="str">
            <v>3309/QĐ-UBND ngày 24/10/2016</v>
          </cell>
          <cell r="N92">
            <v>4588</v>
          </cell>
          <cell r="O92">
            <v>0</v>
          </cell>
          <cell r="P92">
            <v>4588</v>
          </cell>
          <cell r="Q92">
            <v>1200</v>
          </cell>
          <cell r="R92">
            <v>0</v>
          </cell>
          <cell r="S92">
            <v>1200</v>
          </cell>
          <cell r="T92">
            <v>4129</v>
          </cell>
          <cell r="U92">
            <v>2929</v>
          </cell>
          <cell r="V92">
            <v>1464</v>
          </cell>
          <cell r="W92">
            <v>1464.5</v>
          </cell>
          <cell r="X92">
            <v>50</v>
          </cell>
          <cell r="Y92">
            <v>0</v>
          </cell>
          <cell r="Z92">
            <v>1464</v>
          </cell>
          <cell r="AA92">
            <v>2664</v>
          </cell>
          <cell r="AB92">
            <v>1464</v>
          </cell>
          <cell r="AC92">
            <v>2664</v>
          </cell>
          <cell r="AD92">
            <v>4129</v>
          </cell>
          <cell r="AE92">
            <v>1465</v>
          </cell>
          <cell r="AF92">
            <v>1465</v>
          </cell>
          <cell r="AG92">
            <v>100</v>
          </cell>
          <cell r="AH92">
            <v>0</v>
          </cell>
          <cell r="AI92">
            <v>1465</v>
          </cell>
          <cell r="AJ92">
            <v>4129</v>
          </cell>
          <cell r="AK92">
            <v>4129</v>
          </cell>
          <cell r="AL92">
            <v>4129</v>
          </cell>
          <cell r="AM92">
            <v>0</v>
          </cell>
          <cell r="AN92">
            <v>0</v>
          </cell>
          <cell r="AQ92" t="str">
            <v>Đồng Hóa</v>
          </cell>
          <cell r="AR92">
            <v>0</v>
          </cell>
          <cell r="AS92" t="str">
            <v>xã 135</v>
          </cell>
          <cell r="AT92" t="str">
            <v>NTM</v>
          </cell>
          <cell r="AU92" t="str">
            <v>UBND xã Đồng Hóa</v>
          </cell>
        </row>
        <row r="93">
          <cell r="B93" t="str">
            <v>Nhà đa chức năng, trường THPT Lương Thế Vinh</v>
          </cell>
          <cell r="C93">
            <v>0</v>
          </cell>
          <cell r="D93">
            <v>0</v>
          </cell>
          <cell r="E93" t="str">
            <v>2GDĐT</v>
          </cell>
          <cell r="F93" t="str">
            <v>5KCM</v>
          </cell>
          <cell r="G93" t="str">
            <v>Ba Đồn</v>
          </cell>
          <cell r="H93">
            <v>2017</v>
          </cell>
          <cell r="I93">
            <v>0</v>
          </cell>
          <cell r="J93">
            <v>2019</v>
          </cell>
          <cell r="K93">
            <v>0</v>
          </cell>
          <cell r="L93" t="str">
            <v>2912/QĐ-UBND ngày 16/10/2015</v>
          </cell>
          <cell r="M93" t="str">
            <v>3311/QĐ-UBND ngày 24/10/2016</v>
          </cell>
          <cell r="N93">
            <v>5289</v>
          </cell>
          <cell r="O93">
            <v>0</v>
          </cell>
          <cell r="P93">
            <v>5289</v>
          </cell>
          <cell r="Q93">
            <v>1470</v>
          </cell>
          <cell r="R93">
            <v>0</v>
          </cell>
          <cell r="S93">
            <v>1470</v>
          </cell>
          <cell r="T93">
            <v>4640</v>
          </cell>
          <cell r="U93">
            <v>3290</v>
          </cell>
          <cell r="V93">
            <v>1645</v>
          </cell>
          <cell r="W93">
            <v>1645</v>
          </cell>
          <cell r="X93">
            <v>50</v>
          </cell>
          <cell r="Y93">
            <v>0</v>
          </cell>
          <cell r="Z93">
            <v>1645</v>
          </cell>
          <cell r="AA93">
            <v>3115</v>
          </cell>
          <cell r="AB93">
            <v>1645</v>
          </cell>
          <cell r="AC93">
            <v>3115</v>
          </cell>
          <cell r="AD93">
            <v>4640</v>
          </cell>
          <cell r="AE93">
            <v>1645</v>
          </cell>
          <cell r="AF93">
            <v>1645</v>
          </cell>
          <cell r="AG93">
            <v>100</v>
          </cell>
          <cell r="AH93">
            <v>0</v>
          </cell>
          <cell r="AI93">
            <v>1645</v>
          </cell>
          <cell r="AJ93">
            <v>4760</v>
          </cell>
          <cell r="AK93">
            <v>4760</v>
          </cell>
          <cell r="AL93">
            <v>4640</v>
          </cell>
          <cell r="AM93">
            <v>0</v>
          </cell>
          <cell r="AN93">
            <v>0</v>
          </cell>
          <cell r="AQ93" t="str">
            <v>Ba Đồn</v>
          </cell>
          <cell r="AR93">
            <v>0</v>
          </cell>
          <cell r="AS93">
            <v>0</v>
          </cell>
          <cell r="AU93" t="str">
            <v>Trường THPT Lương Thế Vinh</v>
          </cell>
        </row>
        <row r="94">
          <cell r="B94" t="str">
            <v>Nhà đa năng trường THCS&amp;THPT Hóa Tiến</v>
          </cell>
          <cell r="C94">
            <v>0</v>
          </cell>
          <cell r="D94">
            <v>0</v>
          </cell>
          <cell r="E94" t="str">
            <v>2GDĐT</v>
          </cell>
          <cell r="F94" t="str">
            <v>5KCM</v>
          </cell>
          <cell r="G94" t="str">
            <v>Minh Hóa</v>
          </cell>
          <cell r="H94">
            <v>2017</v>
          </cell>
          <cell r="I94">
            <v>0</v>
          </cell>
          <cell r="J94">
            <v>2019</v>
          </cell>
          <cell r="K94">
            <v>0</v>
          </cell>
          <cell r="L94" t="str">
            <v>3020/QĐ-UBND ngày 28/10/2015</v>
          </cell>
          <cell r="M94" t="str">
            <v>3345/QĐ-UBND ngày 25/10/2016</v>
          </cell>
          <cell r="N94">
            <v>5291</v>
          </cell>
          <cell r="O94">
            <v>0</v>
          </cell>
          <cell r="P94">
            <v>5291</v>
          </cell>
          <cell r="Q94">
            <v>1350</v>
          </cell>
          <cell r="R94">
            <v>0</v>
          </cell>
          <cell r="S94">
            <v>1350</v>
          </cell>
          <cell r="T94">
            <v>4642</v>
          </cell>
          <cell r="U94">
            <v>3292</v>
          </cell>
          <cell r="V94">
            <v>1646</v>
          </cell>
          <cell r="W94">
            <v>1646</v>
          </cell>
          <cell r="X94">
            <v>50</v>
          </cell>
          <cell r="Y94">
            <v>0</v>
          </cell>
          <cell r="Z94">
            <v>1646</v>
          </cell>
          <cell r="AA94">
            <v>2996</v>
          </cell>
          <cell r="AB94">
            <v>1646</v>
          </cell>
          <cell r="AC94">
            <v>2996</v>
          </cell>
          <cell r="AD94">
            <v>4642</v>
          </cell>
          <cell r="AE94">
            <v>1646</v>
          </cell>
          <cell r="AF94">
            <v>1646</v>
          </cell>
          <cell r="AG94">
            <v>100</v>
          </cell>
          <cell r="AH94">
            <v>0</v>
          </cell>
          <cell r="AI94">
            <v>1646</v>
          </cell>
          <cell r="AJ94">
            <v>4642</v>
          </cell>
          <cell r="AK94">
            <v>4642</v>
          </cell>
          <cell r="AL94">
            <v>4642</v>
          </cell>
          <cell r="AM94">
            <v>0</v>
          </cell>
          <cell r="AN94">
            <v>0</v>
          </cell>
          <cell r="AQ94" t="str">
            <v>Hóa Tiến</v>
          </cell>
          <cell r="AR94">
            <v>0</v>
          </cell>
          <cell r="AS94" t="str">
            <v>xã 135</v>
          </cell>
          <cell r="AT94" t="str">
            <v>NTM</v>
          </cell>
          <cell r="AU94" t="str">
            <v>Trường THCS&amp;THPT Hóa Tiến</v>
          </cell>
        </row>
        <row r="95">
          <cell r="B95" t="str">
            <v xml:space="preserve">Hệ thống thoát nước và hạ tầng kỹ thuật trường THPT Lương Thế Vinh </v>
          </cell>
          <cell r="C95">
            <v>0</v>
          </cell>
          <cell r="D95">
            <v>0</v>
          </cell>
          <cell r="E95" t="str">
            <v>2GDĐT</v>
          </cell>
          <cell r="F95" t="str">
            <v>5KCM</v>
          </cell>
          <cell r="G95" t="str">
            <v>Ba Đồn</v>
          </cell>
          <cell r="H95">
            <v>2017</v>
          </cell>
          <cell r="I95">
            <v>0</v>
          </cell>
          <cell r="J95">
            <v>2019</v>
          </cell>
          <cell r="K95">
            <v>0</v>
          </cell>
          <cell r="L95" t="str">
            <v>3129/QĐ-UBND ngày 11/10/2016</v>
          </cell>
          <cell r="M95" t="str">
            <v>3366/QĐ-UBND ngày 26/10/2016</v>
          </cell>
          <cell r="N95">
            <v>4954</v>
          </cell>
          <cell r="O95">
            <v>0</v>
          </cell>
          <cell r="P95">
            <v>4954</v>
          </cell>
          <cell r="Q95">
            <v>1450</v>
          </cell>
          <cell r="R95">
            <v>0</v>
          </cell>
          <cell r="S95">
            <v>1450</v>
          </cell>
          <cell r="T95">
            <v>4459</v>
          </cell>
          <cell r="U95">
            <v>3009</v>
          </cell>
          <cell r="V95">
            <v>1504</v>
          </cell>
          <cell r="W95">
            <v>1504.5</v>
          </cell>
          <cell r="X95">
            <v>50</v>
          </cell>
          <cell r="Y95">
            <v>0</v>
          </cell>
          <cell r="Z95">
            <v>1504</v>
          </cell>
          <cell r="AA95">
            <v>2954</v>
          </cell>
          <cell r="AB95">
            <v>1504</v>
          </cell>
          <cell r="AC95">
            <v>2954</v>
          </cell>
          <cell r="AD95">
            <v>4459</v>
          </cell>
          <cell r="AE95">
            <v>1505</v>
          </cell>
          <cell r="AF95">
            <v>1505</v>
          </cell>
          <cell r="AG95">
            <v>100</v>
          </cell>
          <cell r="AH95">
            <v>0</v>
          </cell>
          <cell r="AI95">
            <v>1505</v>
          </cell>
          <cell r="AJ95">
            <v>4459</v>
          </cell>
          <cell r="AK95">
            <v>4459</v>
          </cell>
          <cell r="AL95">
            <v>4459</v>
          </cell>
          <cell r="AM95">
            <v>0</v>
          </cell>
          <cell r="AN95">
            <v>0</v>
          </cell>
          <cell r="AQ95" t="str">
            <v>Ba Đồn</v>
          </cell>
          <cell r="AR95">
            <v>0</v>
          </cell>
          <cell r="AS95">
            <v>0</v>
          </cell>
          <cell r="AU95" t="str">
            <v>Trường THPT Lương Thế Vinh</v>
          </cell>
        </row>
        <row r="96">
          <cell r="B96" t="str">
            <v xml:space="preserve">Hệ thống thoát nước và hạ tầng kỹ thuật trường THPT Trần Hưng Đạo </v>
          </cell>
          <cell r="C96">
            <v>0</v>
          </cell>
          <cell r="D96">
            <v>0</v>
          </cell>
          <cell r="E96" t="str">
            <v>2GDĐT</v>
          </cell>
          <cell r="F96" t="str">
            <v>5KCM</v>
          </cell>
          <cell r="G96" t="str">
            <v>Lệ Thủy</v>
          </cell>
          <cell r="H96">
            <v>2017</v>
          </cell>
          <cell r="I96">
            <v>0</v>
          </cell>
          <cell r="J96">
            <v>2019</v>
          </cell>
          <cell r="K96">
            <v>0</v>
          </cell>
          <cell r="L96" t="str">
            <v>3279/QĐ-UBND ngày 20/10/2016</v>
          </cell>
          <cell r="M96" t="str">
            <v>3466/QĐ-UBND ngày 28/10/2016</v>
          </cell>
          <cell r="N96">
            <v>1982</v>
          </cell>
          <cell r="O96">
            <v>0</v>
          </cell>
          <cell r="P96">
            <v>1982</v>
          </cell>
          <cell r="Q96">
            <v>1000</v>
          </cell>
          <cell r="R96">
            <v>0</v>
          </cell>
          <cell r="S96">
            <v>1000</v>
          </cell>
          <cell r="T96">
            <v>1784</v>
          </cell>
          <cell r="U96">
            <v>784</v>
          </cell>
          <cell r="V96">
            <v>784</v>
          </cell>
          <cell r="W96">
            <v>784</v>
          </cell>
          <cell r="X96">
            <v>100</v>
          </cell>
          <cell r="Y96">
            <v>0</v>
          </cell>
          <cell r="Z96">
            <v>784</v>
          </cell>
          <cell r="AA96">
            <v>1784</v>
          </cell>
          <cell r="AB96">
            <v>784</v>
          </cell>
          <cell r="AC96">
            <v>1784</v>
          </cell>
          <cell r="AD96">
            <v>1784</v>
          </cell>
          <cell r="AE96">
            <v>0</v>
          </cell>
          <cell r="AF96">
            <v>0</v>
          </cell>
          <cell r="AG96">
            <v>0</v>
          </cell>
          <cell r="AH96">
            <v>0</v>
          </cell>
          <cell r="AI96">
            <v>0</v>
          </cell>
          <cell r="AJ96">
            <v>0</v>
          </cell>
          <cell r="AK96">
            <v>0</v>
          </cell>
          <cell r="AL96">
            <v>0</v>
          </cell>
          <cell r="AM96">
            <v>0</v>
          </cell>
          <cell r="AN96">
            <v>0</v>
          </cell>
          <cell r="AQ96" t="str">
            <v>Hưng Thủy</v>
          </cell>
          <cell r="AR96">
            <v>0</v>
          </cell>
          <cell r="AS96" t="str">
            <v>bãi ngang</v>
          </cell>
          <cell r="AT96" t="str">
            <v>NTM</v>
          </cell>
        </row>
        <row r="97">
          <cell r="B97" t="str">
            <v>Dãy nhà hiệu bộ và nhà vệ sinh học sinh trường Tiểu học Đức Ninh</v>
          </cell>
          <cell r="C97">
            <v>0</v>
          </cell>
          <cell r="D97">
            <v>0</v>
          </cell>
          <cell r="E97" t="str">
            <v>2GDĐT</v>
          </cell>
          <cell r="F97" t="str">
            <v>5KCM</v>
          </cell>
          <cell r="G97" t="str">
            <v>Đồng Hới</v>
          </cell>
          <cell r="H97">
            <v>2017</v>
          </cell>
          <cell r="I97">
            <v>0</v>
          </cell>
          <cell r="J97">
            <v>2019</v>
          </cell>
          <cell r="K97">
            <v>0</v>
          </cell>
          <cell r="L97" t="str">
            <v>3297/QĐ-UBND ngày 21/10/2016</v>
          </cell>
          <cell r="M97" t="str">
            <v>3467/QĐ-UBND ngày 28/10/2016</v>
          </cell>
          <cell r="N97">
            <v>4513</v>
          </cell>
          <cell r="O97">
            <v>0</v>
          </cell>
          <cell r="P97">
            <v>4513</v>
          </cell>
          <cell r="Q97">
            <v>1350</v>
          </cell>
          <cell r="R97">
            <v>0</v>
          </cell>
          <cell r="S97">
            <v>1350</v>
          </cell>
          <cell r="T97">
            <v>4062</v>
          </cell>
          <cell r="U97">
            <v>2712</v>
          </cell>
          <cell r="V97">
            <v>1356</v>
          </cell>
          <cell r="W97">
            <v>1356</v>
          </cell>
          <cell r="X97">
            <v>50</v>
          </cell>
          <cell r="Y97">
            <v>0</v>
          </cell>
          <cell r="Z97">
            <v>1356</v>
          </cell>
          <cell r="AA97">
            <v>2706</v>
          </cell>
          <cell r="AB97">
            <v>1356</v>
          </cell>
          <cell r="AC97">
            <v>2706</v>
          </cell>
          <cell r="AD97">
            <v>4062</v>
          </cell>
          <cell r="AE97">
            <v>1356</v>
          </cell>
          <cell r="AF97">
            <v>1356</v>
          </cell>
          <cell r="AG97">
            <v>100</v>
          </cell>
          <cell r="AH97">
            <v>0</v>
          </cell>
          <cell r="AI97">
            <v>1356</v>
          </cell>
          <cell r="AJ97">
            <v>4062</v>
          </cell>
          <cell r="AK97">
            <v>4062</v>
          </cell>
          <cell r="AL97">
            <v>4062</v>
          </cell>
          <cell r="AM97">
            <v>0</v>
          </cell>
          <cell r="AN97">
            <v>0</v>
          </cell>
          <cell r="AQ97" t="str">
            <v>Đức Ninh</v>
          </cell>
          <cell r="AR97">
            <v>0</v>
          </cell>
          <cell r="AS97">
            <v>0</v>
          </cell>
          <cell r="AT97" t="str">
            <v>NTM</v>
          </cell>
          <cell r="AU97" t="str">
            <v>UBND xã Đức Ninh</v>
          </cell>
        </row>
        <row r="98">
          <cell r="B98" t="str">
            <v>Nhà lớp học 2 tầng 8 phòng Trương Tiểu học số 1 Võ Ninh</v>
          </cell>
          <cell r="C98">
            <v>0</v>
          </cell>
          <cell r="D98">
            <v>0</v>
          </cell>
          <cell r="E98" t="str">
            <v>2GDĐT</v>
          </cell>
          <cell r="F98" t="str">
            <v>5KCM</v>
          </cell>
          <cell r="G98" t="str">
            <v>Quảng Ninh</v>
          </cell>
          <cell r="H98">
            <v>2017</v>
          </cell>
          <cell r="I98">
            <v>0</v>
          </cell>
          <cell r="J98">
            <v>2019</v>
          </cell>
          <cell r="K98">
            <v>0</v>
          </cell>
          <cell r="L98" t="str">
            <v>3314/QĐ-UBND ngày 25/10/2016</v>
          </cell>
          <cell r="M98" t="str">
            <v>3387/QĐ-UBND ngày 28/10/2016</v>
          </cell>
          <cell r="N98">
            <v>3859</v>
          </cell>
          <cell r="O98">
            <v>0</v>
          </cell>
          <cell r="P98">
            <v>3859</v>
          </cell>
          <cell r="Q98">
            <v>1050</v>
          </cell>
          <cell r="R98">
            <v>0</v>
          </cell>
          <cell r="S98">
            <v>1050</v>
          </cell>
          <cell r="T98">
            <v>3473</v>
          </cell>
          <cell r="U98">
            <v>2423</v>
          </cell>
          <cell r="V98">
            <v>1211</v>
          </cell>
          <cell r="W98">
            <v>1211.5</v>
          </cell>
          <cell r="X98">
            <v>50</v>
          </cell>
          <cell r="Y98">
            <v>0</v>
          </cell>
          <cell r="Z98">
            <v>1211</v>
          </cell>
          <cell r="AA98">
            <v>2261</v>
          </cell>
          <cell r="AB98">
            <v>1211</v>
          </cell>
          <cell r="AC98">
            <v>2261</v>
          </cell>
          <cell r="AD98">
            <v>3473</v>
          </cell>
          <cell r="AE98">
            <v>1212</v>
          </cell>
          <cell r="AF98">
            <v>1212</v>
          </cell>
          <cell r="AG98">
            <v>100</v>
          </cell>
          <cell r="AH98">
            <v>0</v>
          </cell>
          <cell r="AI98">
            <v>1212</v>
          </cell>
          <cell r="AJ98">
            <v>3473</v>
          </cell>
          <cell r="AK98">
            <v>3473</v>
          </cell>
          <cell r="AL98">
            <v>3473</v>
          </cell>
          <cell r="AM98">
            <v>0</v>
          </cell>
          <cell r="AN98">
            <v>0</v>
          </cell>
          <cell r="AQ98" t="str">
            <v>Võ Ninh</v>
          </cell>
          <cell r="AR98">
            <v>0</v>
          </cell>
          <cell r="AS98">
            <v>0</v>
          </cell>
          <cell r="AT98" t="str">
            <v>NTM</v>
          </cell>
          <cell r="AU98" t="str">
            <v>UBND xã Võ Ninh</v>
          </cell>
        </row>
        <row r="99">
          <cell r="B99" t="str">
            <v>Nhà lớp học 2 tầng 6 phòng Trường THCS xã Quảng Trung</v>
          </cell>
          <cell r="C99">
            <v>0</v>
          </cell>
          <cell r="D99">
            <v>0</v>
          </cell>
          <cell r="E99" t="str">
            <v>2GDĐT</v>
          </cell>
          <cell r="F99" t="str">
            <v>5KCM</v>
          </cell>
          <cell r="G99" t="str">
            <v>Ba Đồn</v>
          </cell>
          <cell r="H99">
            <v>2017</v>
          </cell>
          <cell r="I99">
            <v>0</v>
          </cell>
          <cell r="J99">
            <v>2019</v>
          </cell>
          <cell r="K99">
            <v>0</v>
          </cell>
          <cell r="L99" t="str">
            <v>3298/QĐ-UBND ngày 21/10/2016</v>
          </cell>
          <cell r="M99" t="str">
            <v>3406/QĐ-UBND ngày 27/10/2016</v>
          </cell>
          <cell r="N99">
            <v>3500</v>
          </cell>
          <cell r="O99">
            <v>0</v>
          </cell>
          <cell r="P99">
            <v>3500</v>
          </cell>
          <cell r="Q99">
            <v>1000</v>
          </cell>
          <cell r="R99">
            <v>0</v>
          </cell>
          <cell r="S99">
            <v>1000</v>
          </cell>
          <cell r="T99">
            <v>3150</v>
          </cell>
          <cell r="U99">
            <v>2150</v>
          </cell>
          <cell r="V99">
            <v>1075</v>
          </cell>
          <cell r="W99">
            <v>1075</v>
          </cell>
          <cell r="X99">
            <v>50</v>
          </cell>
          <cell r="Y99">
            <v>0</v>
          </cell>
          <cell r="Z99">
            <v>1075</v>
          </cell>
          <cell r="AA99">
            <v>2075</v>
          </cell>
          <cell r="AB99">
            <v>1075</v>
          </cell>
          <cell r="AC99">
            <v>2075</v>
          </cell>
          <cell r="AD99">
            <v>3150</v>
          </cell>
          <cell r="AE99">
            <v>1075</v>
          </cell>
          <cell r="AF99">
            <v>1075</v>
          </cell>
          <cell r="AG99">
            <v>100</v>
          </cell>
          <cell r="AH99">
            <v>0</v>
          </cell>
          <cell r="AI99">
            <v>1075</v>
          </cell>
          <cell r="AJ99">
            <v>3150</v>
          </cell>
          <cell r="AK99">
            <v>3150</v>
          </cell>
          <cell r="AL99">
            <v>3150</v>
          </cell>
          <cell r="AM99">
            <v>0</v>
          </cell>
          <cell r="AN99">
            <v>0</v>
          </cell>
          <cell r="AQ99" t="str">
            <v>Quảng Trung</v>
          </cell>
          <cell r="AR99">
            <v>0</v>
          </cell>
          <cell r="AS99" t="str">
            <v>bãi ngang</v>
          </cell>
          <cell r="AT99" t="str">
            <v>NTM</v>
          </cell>
          <cell r="AU99" t="str">
            <v>UBND xã Quảng Trung</v>
          </cell>
        </row>
        <row r="100">
          <cell r="B100" t="str">
            <v xml:space="preserve">Nhà lớp học 2 tầng 8 phòng Trường THCS Quảng Thọ </v>
          </cell>
          <cell r="C100">
            <v>0</v>
          </cell>
          <cell r="D100">
            <v>0</v>
          </cell>
          <cell r="E100" t="str">
            <v>2GDĐT</v>
          </cell>
          <cell r="F100" t="str">
            <v>5KCM</v>
          </cell>
          <cell r="G100" t="str">
            <v>Ba Đồn</v>
          </cell>
          <cell r="H100">
            <v>2017</v>
          </cell>
          <cell r="I100">
            <v>0</v>
          </cell>
          <cell r="J100">
            <v>2019</v>
          </cell>
          <cell r="K100">
            <v>0</v>
          </cell>
          <cell r="L100" t="str">
            <v>3293/QĐ-UBND ngày 21/10/2016</v>
          </cell>
          <cell r="M100" t="str">
            <v>3472/QĐ-UBND ngày 28/10/2016</v>
          </cell>
          <cell r="N100">
            <v>4130.6000000000004</v>
          </cell>
          <cell r="O100">
            <v>0</v>
          </cell>
          <cell r="P100">
            <v>4130.6000000000004</v>
          </cell>
          <cell r="Q100">
            <v>1100</v>
          </cell>
          <cell r="R100">
            <v>0</v>
          </cell>
          <cell r="S100">
            <v>1100</v>
          </cell>
          <cell r="T100">
            <v>3718</v>
          </cell>
          <cell r="U100">
            <v>2618</v>
          </cell>
          <cell r="V100">
            <v>1309</v>
          </cell>
          <cell r="W100">
            <v>1309</v>
          </cell>
          <cell r="X100">
            <v>50</v>
          </cell>
          <cell r="Y100">
            <v>0</v>
          </cell>
          <cell r="Z100">
            <v>1309</v>
          </cell>
          <cell r="AA100">
            <v>2409</v>
          </cell>
          <cell r="AB100">
            <v>1309</v>
          </cell>
          <cell r="AC100">
            <v>2409</v>
          </cell>
          <cell r="AD100">
            <v>3718</v>
          </cell>
          <cell r="AE100">
            <v>1309</v>
          </cell>
          <cell r="AF100">
            <v>1309</v>
          </cell>
          <cell r="AG100">
            <v>100</v>
          </cell>
          <cell r="AH100">
            <v>0</v>
          </cell>
          <cell r="AI100">
            <v>1309</v>
          </cell>
          <cell r="AJ100">
            <v>3718</v>
          </cell>
          <cell r="AK100">
            <v>3718</v>
          </cell>
          <cell r="AL100">
            <v>3718</v>
          </cell>
          <cell r="AM100">
            <v>0</v>
          </cell>
          <cell r="AN100">
            <v>0</v>
          </cell>
          <cell r="AQ100" t="str">
            <v>Quảng Thọ</v>
          </cell>
          <cell r="AR100">
            <v>0</v>
          </cell>
          <cell r="AS100">
            <v>0</v>
          </cell>
          <cell r="AU100" t="str">
            <v>UBND phường Quảng Thọ</v>
          </cell>
        </row>
        <row r="101">
          <cell r="B101" t="str">
            <v>Nhà lớp học 4 phòng 2 tầng trường Tiểu học phường Quảng Long</v>
          </cell>
          <cell r="C101">
            <v>0</v>
          </cell>
          <cell r="D101">
            <v>0</v>
          </cell>
          <cell r="E101" t="str">
            <v>2GDĐT</v>
          </cell>
          <cell r="F101" t="str">
            <v>5KCM</v>
          </cell>
          <cell r="G101" t="str">
            <v>Ba Đồn</v>
          </cell>
          <cell r="H101">
            <v>2017</v>
          </cell>
          <cell r="I101">
            <v>0</v>
          </cell>
          <cell r="J101">
            <v>2019</v>
          </cell>
          <cell r="K101">
            <v>0</v>
          </cell>
          <cell r="L101" t="str">
            <v>3368/QĐ-UBND ngày 26/10/2016</v>
          </cell>
          <cell r="M101" t="str">
            <v>3407/QĐ-UBND ngày 27/10/2016</v>
          </cell>
          <cell r="N101">
            <v>3439</v>
          </cell>
          <cell r="O101">
            <v>0</v>
          </cell>
          <cell r="P101">
            <v>3439</v>
          </cell>
          <cell r="Q101">
            <v>1000</v>
          </cell>
          <cell r="R101">
            <v>0</v>
          </cell>
          <cell r="S101">
            <v>1000</v>
          </cell>
          <cell r="T101">
            <v>3095</v>
          </cell>
          <cell r="U101">
            <v>2095</v>
          </cell>
          <cell r="V101">
            <v>1048</v>
          </cell>
          <cell r="W101">
            <v>1047.5</v>
          </cell>
          <cell r="X101">
            <v>50</v>
          </cell>
          <cell r="Y101">
            <v>0</v>
          </cell>
          <cell r="Z101">
            <v>1048</v>
          </cell>
          <cell r="AA101">
            <v>2048</v>
          </cell>
          <cell r="AB101">
            <v>1048</v>
          </cell>
          <cell r="AC101">
            <v>2048</v>
          </cell>
          <cell r="AD101">
            <v>3095</v>
          </cell>
          <cell r="AE101">
            <v>1047</v>
          </cell>
          <cell r="AF101">
            <v>1047</v>
          </cell>
          <cell r="AG101">
            <v>100</v>
          </cell>
          <cell r="AH101">
            <v>0</v>
          </cell>
          <cell r="AI101">
            <v>1047</v>
          </cell>
          <cell r="AJ101">
            <v>3095</v>
          </cell>
          <cell r="AK101">
            <v>3095</v>
          </cell>
          <cell r="AL101">
            <v>3095</v>
          </cell>
          <cell r="AM101">
            <v>0</v>
          </cell>
          <cell r="AN101">
            <v>0</v>
          </cell>
          <cell r="AQ101" t="str">
            <v>Quảng Long</v>
          </cell>
          <cell r="AR101">
            <v>0</v>
          </cell>
          <cell r="AS101">
            <v>0</v>
          </cell>
          <cell r="AU101" t="str">
            <v>UBND phường Quảng Long</v>
          </cell>
        </row>
        <row r="102">
          <cell r="B102" t="str">
            <v>Trường THCS Quảng Liên (6 phòng)</v>
          </cell>
          <cell r="C102">
            <v>0</v>
          </cell>
          <cell r="D102">
            <v>0</v>
          </cell>
          <cell r="E102" t="str">
            <v>2GDĐT</v>
          </cell>
          <cell r="F102" t="str">
            <v>5KCM</v>
          </cell>
          <cell r="G102" t="str">
            <v>Quảng Trạch</v>
          </cell>
          <cell r="H102">
            <v>2017</v>
          </cell>
          <cell r="I102">
            <v>0</v>
          </cell>
          <cell r="J102">
            <v>2019</v>
          </cell>
          <cell r="K102">
            <v>0</v>
          </cell>
          <cell r="L102" t="str">
            <v>2979/QĐ-UBND ngày 26/10/2015</v>
          </cell>
          <cell r="M102" t="str">
            <v>3483/QĐ-UBND ngày 28/10/2016</v>
          </cell>
          <cell r="N102">
            <v>2924</v>
          </cell>
          <cell r="O102">
            <v>0</v>
          </cell>
          <cell r="P102">
            <v>2924</v>
          </cell>
          <cell r="Q102">
            <v>900</v>
          </cell>
          <cell r="R102">
            <v>0</v>
          </cell>
          <cell r="S102">
            <v>900</v>
          </cell>
          <cell r="T102">
            <v>2632</v>
          </cell>
          <cell r="U102">
            <v>1732</v>
          </cell>
          <cell r="V102">
            <v>866</v>
          </cell>
          <cell r="W102">
            <v>866</v>
          </cell>
          <cell r="X102">
            <v>50</v>
          </cell>
          <cell r="Y102">
            <v>0</v>
          </cell>
          <cell r="Z102">
            <v>866</v>
          </cell>
          <cell r="AA102">
            <v>1766</v>
          </cell>
          <cell r="AB102">
            <v>866</v>
          </cell>
          <cell r="AC102">
            <v>1766</v>
          </cell>
          <cell r="AD102">
            <v>2632</v>
          </cell>
          <cell r="AE102">
            <v>866</v>
          </cell>
          <cell r="AF102">
            <v>866</v>
          </cell>
          <cell r="AG102">
            <v>100</v>
          </cell>
          <cell r="AH102">
            <v>0</v>
          </cell>
          <cell r="AI102">
            <v>866</v>
          </cell>
          <cell r="AJ102">
            <v>2632</v>
          </cell>
          <cell r="AK102">
            <v>2632</v>
          </cell>
          <cell r="AL102">
            <v>2632</v>
          </cell>
          <cell r="AM102">
            <v>0</v>
          </cell>
          <cell r="AN102">
            <v>0</v>
          </cell>
          <cell r="AQ102" t="str">
            <v>Quảng Liên</v>
          </cell>
          <cell r="AR102">
            <v>0</v>
          </cell>
          <cell r="AS102">
            <v>0</v>
          </cell>
          <cell r="AT102" t="str">
            <v>NTM</v>
          </cell>
          <cell r="AU102" t="str">
            <v>UBND xã Quảng Liên</v>
          </cell>
        </row>
        <row r="103">
          <cell r="B103" t="str">
            <v>Nhà lớp học 2 tầng 8 phòng Trường TH và THCS xã Nam Hóa</v>
          </cell>
          <cell r="C103">
            <v>0</v>
          </cell>
          <cell r="D103">
            <v>0</v>
          </cell>
          <cell r="E103" t="str">
            <v>2GDĐT</v>
          </cell>
          <cell r="F103" t="str">
            <v>5KCM</v>
          </cell>
          <cell r="G103" t="str">
            <v>Tuyên Hóa</v>
          </cell>
          <cell r="H103">
            <v>2017</v>
          </cell>
          <cell r="I103">
            <v>0</v>
          </cell>
          <cell r="J103">
            <v>2019</v>
          </cell>
          <cell r="K103">
            <v>0</v>
          </cell>
          <cell r="L103">
            <v>0</v>
          </cell>
          <cell r="M103" t="str">
            <v>3482/QĐ-UBND ngày 28/10/2016</v>
          </cell>
          <cell r="N103">
            <v>3843</v>
          </cell>
          <cell r="O103">
            <v>0</v>
          </cell>
          <cell r="P103">
            <v>3843</v>
          </cell>
          <cell r="Q103">
            <v>1000</v>
          </cell>
          <cell r="R103">
            <v>0</v>
          </cell>
          <cell r="S103">
            <v>1000</v>
          </cell>
          <cell r="T103">
            <v>3459</v>
          </cell>
          <cell r="U103">
            <v>2459</v>
          </cell>
          <cell r="V103">
            <v>1229</v>
          </cell>
          <cell r="W103">
            <v>1229.5</v>
          </cell>
          <cell r="X103">
            <v>50</v>
          </cell>
          <cell r="Y103">
            <v>0</v>
          </cell>
          <cell r="Z103">
            <v>1229</v>
          </cell>
          <cell r="AA103">
            <v>2229</v>
          </cell>
          <cell r="AB103">
            <v>1229</v>
          </cell>
          <cell r="AC103">
            <v>2229</v>
          </cell>
          <cell r="AD103">
            <v>3459</v>
          </cell>
          <cell r="AE103">
            <v>1230</v>
          </cell>
          <cell r="AF103">
            <v>1230</v>
          </cell>
          <cell r="AG103">
            <v>100</v>
          </cell>
          <cell r="AH103">
            <v>0</v>
          </cell>
          <cell r="AI103">
            <v>1230</v>
          </cell>
          <cell r="AJ103">
            <v>3459</v>
          </cell>
          <cell r="AK103">
            <v>3459</v>
          </cell>
          <cell r="AL103">
            <v>3459</v>
          </cell>
          <cell r="AM103">
            <v>0</v>
          </cell>
          <cell r="AN103">
            <v>0</v>
          </cell>
          <cell r="AQ103" t="str">
            <v>Nam Hóa</v>
          </cell>
          <cell r="AR103">
            <v>0</v>
          </cell>
          <cell r="AS103">
            <v>0</v>
          </cell>
          <cell r="AT103" t="str">
            <v>NTM</v>
          </cell>
          <cell r="AU103" t="str">
            <v>UBND xã Nam Hóa</v>
          </cell>
        </row>
        <row r="104">
          <cell r="B104" t="str">
            <v>Trường Tiểu học xã Cảnh Dương (8 phòng)</v>
          </cell>
          <cell r="C104">
            <v>0</v>
          </cell>
          <cell r="D104">
            <v>0</v>
          </cell>
          <cell r="E104" t="str">
            <v>2GDĐT</v>
          </cell>
          <cell r="F104" t="str">
            <v>5KCM</v>
          </cell>
          <cell r="G104" t="str">
            <v>Quảng Trạch</v>
          </cell>
          <cell r="H104">
            <v>2017</v>
          </cell>
          <cell r="I104">
            <v>0</v>
          </cell>
          <cell r="J104">
            <v>2019</v>
          </cell>
          <cell r="K104">
            <v>0</v>
          </cell>
          <cell r="L104">
            <v>0</v>
          </cell>
          <cell r="M104" t="str">
            <v>3484/QĐ-UBND ngày 28/10/2016</v>
          </cell>
          <cell r="N104">
            <v>4077</v>
          </cell>
          <cell r="O104">
            <v>0</v>
          </cell>
          <cell r="P104">
            <v>4077</v>
          </cell>
          <cell r="Q104">
            <v>1000</v>
          </cell>
          <cell r="R104">
            <v>0</v>
          </cell>
          <cell r="S104">
            <v>1000</v>
          </cell>
          <cell r="T104">
            <v>3669</v>
          </cell>
          <cell r="U104">
            <v>2669</v>
          </cell>
          <cell r="V104">
            <v>1334</v>
          </cell>
          <cell r="W104">
            <v>1334.5</v>
          </cell>
          <cell r="X104">
            <v>50</v>
          </cell>
          <cell r="Y104">
            <v>0</v>
          </cell>
          <cell r="Z104">
            <v>1334</v>
          </cell>
          <cell r="AA104">
            <v>2334</v>
          </cell>
          <cell r="AB104">
            <v>1334</v>
          </cell>
          <cell r="AC104">
            <v>2334</v>
          </cell>
          <cell r="AD104">
            <v>3669</v>
          </cell>
          <cell r="AE104">
            <v>1335</v>
          </cell>
          <cell r="AF104">
            <v>1335</v>
          </cell>
          <cell r="AG104">
            <v>100</v>
          </cell>
          <cell r="AH104">
            <v>0</v>
          </cell>
          <cell r="AI104">
            <v>1335</v>
          </cell>
          <cell r="AJ104">
            <v>3669</v>
          </cell>
          <cell r="AK104">
            <v>3669</v>
          </cell>
          <cell r="AL104">
            <v>3669</v>
          </cell>
          <cell r="AM104">
            <v>0</v>
          </cell>
          <cell r="AN104">
            <v>0</v>
          </cell>
          <cell r="AQ104" t="str">
            <v>Cảnh Dương</v>
          </cell>
          <cell r="AR104">
            <v>0</v>
          </cell>
          <cell r="AS104">
            <v>0</v>
          </cell>
          <cell r="AT104" t="str">
            <v>NTM</v>
          </cell>
          <cell r="AU104" t="str">
            <v>UBND xã Cảnh Dương</v>
          </cell>
        </row>
        <row r="105">
          <cell r="B105" t="str">
            <v>Xây dựng trường MN xã Quảng Lưu</v>
          </cell>
          <cell r="C105">
            <v>0</v>
          </cell>
          <cell r="D105">
            <v>0</v>
          </cell>
          <cell r="E105" t="str">
            <v>2GDĐT</v>
          </cell>
          <cell r="F105" t="str">
            <v>5KCM</v>
          </cell>
          <cell r="G105" t="str">
            <v>Quảng Trạch</v>
          </cell>
          <cell r="H105">
            <v>2017</v>
          </cell>
          <cell r="I105">
            <v>0</v>
          </cell>
          <cell r="J105">
            <v>2019</v>
          </cell>
          <cell r="K105">
            <v>0</v>
          </cell>
          <cell r="L105" t="str">
            <v>3326/QĐ-UBND ngày 25/10/2016</v>
          </cell>
          <cell r="M105" t="str">
            <v>3475/QĐ-UBND ngày 28/10/2016</v>
          </cell>
          <cell r="N105">
            <v>4500</v>
          </cell>
          <cell r="O105">
            <v>0</v>
          </cell>
          <cell r="P105">
            <v>4500</v>
          </cell>
          <cell r="Q105">
            <v>1100</v>
          </cell>
          <cell r="R105">
            <v>0</v>
          </cell>
          <cell r="S105">
            <v>1100</v>
          </cell>
          <cell r="T105">
            <v>4050</v>
          </cell>
          <cell r="U105">
            <v>2950</v>
          </cell>
          <cell r="V105">
            <v>1475</v>
          </cell>
          <cell r="W105">
            <v>1475</v>
          </cell>
          <cell r="X105">
            <v>50</v>
          </cell>
          <cell r="Y105">
            <v>0</v>
          </cell>
          <cell r="Z105">
            <v>1475</v>
          </cell>
          <cell r="AA105">
            <v>2575</v>
          </cell>
          <cell r="AB105">
            <v>1475</v>
          </cell>
          <cell r="AC105">
            <v>2575</v>
          </cell>
          <cell r="AD105">
            <v>4050</v>
          </cell>
          <cell r="AE105">
            <v>1475</v>
          </cell>
          <cell r="AF105">
            <v>1475</v>
          </cell>
          <cell r="AG105">
            <v>100</v>
          </cell>
          <cell r="AH105">
            <v>0</v>
          </cell>
          <cell r="AI105">
            <v>1475</v>
          </cell>
          <cell r="AJ105">
            <v>4050</v>
          </cell>
          <cell r="AK105">
            <v>4050</v>
          </cell>
          <cell r="AL105">
            <v>4050</v>
          </cell>
          <cell r="AM105">
            <v>0</v>
          </cell>
          <cell r="AN105">
            <v>0</v>
          </cell>
          <cell r="AQ105" t="str">
            <v>Quảng Lưu</v>
          </cell>
          <cell r="AR105">
            <v>0</v>
          </cell>
          <cell r="AS105">
            <v>0</v>
          </cell>
          <cell r="AT105" t="str">
            <v>NTM</v>
          </cell>
          <cell r="AU105" t="str">
            <v>UBND xã Quảng Lưu</v>
          </cell>
        </row>
        <row r="106">
          <cell r="B106" t="str">
            <v>Trường THCS Quảng Phú (8 phòng)</v>
          </cell>
          <cell r="C106">
            <v>0</v>
          </cell>
          <cell r="D106">
            <v>0</v>
          </cell>
          <cell r="E106" t="str">
            <v>2GDĐT</v>
          </cell>
          <cell r="F106" t="str">
            <v>5KCM</v>
          </cell>
          <cell r="G106" t="str">
            <v>Quảng Trạch</v>
          </cell>
          <cell r="H106">
            <v>2017</v>
          </cell>
          <cell r="I106">
            <v>0</v>
          </cell>
          <cell r="J106">
            <v>2019</v>
          </cell>
          <cell r="K106">
            <v>0</v>
          </cell>
          <cell r="L106">
            <v>0</v>
          </cell>
          <cell r="M106" t="str">
            <v>3474/QĐ-UBND ngày 28/10/2016</v>
          </cell>
          <cell r="N106">
            <v>3861</v>
          </cell>
          <cell r="O106">
            <v>0</v>
          </cell>
          <cell r="P106">
            <v>3861</v>
          </cell>
          <cell r="Q106">
            <v>1000</v>
          </cell>
          <cell r="R106">
            <v>0</v>
          </cell>
          <cell r="S106">
            <v>1000</v>
          </cell>
          <cell r="T106">
            <v>3475</v>
          </cell>
          <cell r="U106">
            <v>2475</v>
          </cell>
          <cell r="V106">
            <v>1237</v>
          </cell>
          <cell r="W106">
            <v>1237.5</v>
          </cell>
          <cell r="X106">
            <v>50</v>
          </cell>
          <cell r="Y106">
            <v>0</v>
          </cell>
          <cell r="Z106">
            <v>1237</v>
          </cell>
          <cell r="AA106">
            <v>2237</v>
          </cell>
          <cell r="AB106">
            <v>1237</v>
          </cell>
          <cell r="AC106">
            <v>2237</v>
          </cell>
          <cell r="AD106">
            <v>3475</v>
          </cell>
          <cell r="AE106">
            <v>1238</v>
          </cell>
          <cell r="AF106">
            <v>1238</v>
          </cell>
          <cell r="AG106">
            <v>100</v>
          </cell>
          <cell r="AH106">
            <v>0</v>
          </cell>
          <cell r="AI106">
            <v>1238</v>
          </cell>
          <cell r="AJ106">
            <v>3475</v>
          </cell>
          <cell r="AK106">
            <v>3475</v>
          </cell>
          <cell r="AL106">
            <v>3475</v>
          </cell>
          <cell r="AM106">
            <v>0</v>
          </cell>
          <cell r="AN106">
            <v>0</v>
          </cell>
          <cell r="AQ106" t="str">
            <v>Quảng Phú</v>
          </cell>
          <cell r="AR106">
            <v>0</v>
          </cell>
          <cell r="AS106">
            <v>0</v>
          </cell>
          <cell r="AT106" t="str">
            <v>NTM</v>
          </cell>
          <cell r="AU106" t="str">
            <v>UBND xã Quảng Phú</v>
          </cell>
        </row>
        <row r="107">
          <cell r="B107" t="str">
            <v>Trường TH xã Quảng Trường</v>
          </cell>
          <cell r="C107">
            <v>0</v>
          </cell>
          <cell r="D107">
            <v>0</v>
          </cell>
          <cell r="E107" t="str">
            <v>2GDĐT</v>
          </cell>
          <cell r="F107" t="str">
            <v>5KCM</v>
          </cell>
          <cell r="G107" t="str">
            <v>Quảng Trạch</v>
          </cell>
          <cell r="H107">
            <v>2017</v>
          </cell>
          <cell r="I107">
            <v>0</v>
          </cell>
          <cell r="J107">
            <v>2019</v>
          </cell>
          <cell r="K107">
            <v>0</v>
          </cell>
          <cell r="L107" t="str">
            <v>3403/QĐ-UBND ngày 27/10/2016</v>
          </cell>
          <cell r="M107" t="str">
            <v>3478/QĐ-UBND ngày 28/10/2016</v>
          </cell>
          <cell r="N107">
            <v>3500</v>
          </cell>
          <cell r="O107">
            <v>0</v>
          </cell>
          <cell r="P107">
            <v>3500</v>
          </cell>
          <cell r="Q107">
            <v>950</v>
          </cell>
          <cell r="R107">
            <v>0</v>
          </cell>
          <cell r="S107">
            <v>950</v>
          </cell>
          <cell r="T107">
            <v>3150</v>
          </cell>
          <cell r="U107">
            <v>2200</v>
          </cell>
          <cell r="V107">
            <v>1100</v>
          </cell>
          <cell r="W107">
            <v>1100</v>
          </cell>
          <cell r="X107">
            <v>50</v>
          </cell>
          <cell r="Y107">
            <v>0</v>
          </cell>
          <cell r="Z107">
            <v>1100</v>
          </cell>
          <cell r="AA107">
            <v>2050</v>
          </cell>
          <cell r="AB107">
            <v>1100</v>
          </cell>
          <cell r="AC107">
            <v>2050</v>
          </cell>
          <cell r="AD107">
            <v>3150</v>
          </cell>
          <cell r="AE107">
            <v>1100</v>
          </cell>
          <cell r="AF107">
            <v>1100</v>
          </cell>
          <cell r="AG107">
            <v>100</v>
          </cell>
          <cell r="AH107">
            <v>0</v>
          </cell>
          <cell r="AI107">
            <v>1100</v>
          </cell>
          <cell r="AJ107">
            <v>3150</v>
          </cell>
          <cell r="AK107">
            <v>3150</v>
          </cell>
          <cell r="AL107">
            <v>3150</v>
          </cell>
          <cell r="AM107">
            <v>0</v>
          </cell>
          <cell r="AN107">
            <v>0</v>
          </cell>
          <cell r="AQ107" t="str">
            <v>Quảng Trường</v>
          </cell>
          <cell r="AR107">
            <v>0</v>
          </cell>
          <cell r="AS107">
            <v>0</v>
          </cell>
          <cell r="AT107" t="str">
            <v>NTM</v>
          </cell>
          <cell r="AU107" t="str">
            <v>UBND xã Quảng Trường</v>
          </cell>
        </row>
        <row r="108">
          <cell r="B108" t="str">
            <v>Nhà lơp học 2 tầng 8 phòng Trường Mầm non Gia Ninh</v>
          </cell>
          <cell r="C108">
            <v>0</v>
          </cell>
          <cell r="D108">
            <v>0</v>
          </cell>
          <cell r="E108" t="str">
            <v>2GDĐT</v>
          </cell>
          <cell r="F108" t="str">
            <v>5KCM</v>
          </cell>
          <cell r="G108" t="str">
            <v>Quảng Ninh</v>
          </cell>
          <cell r="H108">
            <v>2017</v>
          </cell>
          <cell r="I108">
            <v>0</v>
          </cell>
          <cell r="J108">
            <v>2019</v>
          </cell>
          <cell r="K108">
            <v>0</v>
          </cell>
          <cell r="L108">
            <v>0</v>
          </cell>
          <cell r="M108" t="str">
            <v>3316/QĐ-UBND ngày 25/10/2016</v>
          </cell>
          <cell r="N108">
            <v>5286</v>
          </cell>
          <cell r="O108">
            <v>0</v>
          </cell>
          <cell r="P108">
            <v>5286</v>
          </cell>
          <cell r="Q108">
            <v>1400</v>
          </cell>
          <cell r="R108">
            <v>0</v>
          </cell>
          <cell r="S108">
            <v>1400</v>
          </cell>
          <cell r="T108">
            <v>4757</v>
          </cell>
          <cell r="U108">
            <v>3357</v>
          </cell>
          <cell r="V108">
            <v>1678</v>
          </cell>
          <cell r="W108">
            <v>1678.5</v>
          </cell>
          <cell r="X108">
            <v>50</v>
          </cell>
          <cell r="Y108">
            <v>0</v>
          </cell>
          <cell r="Z108">
            <v>1678</v>
          </cell>
          <cell r="AA108">
            <v>3078</v>
          </cell>
          <cell r="AB108">
            <v>1678</v>
          </cell>
          <cell r="AC108">
            <v>3078</v>
          </cell>
          <cell r="AD108">
            <v>4757</v>
          </cell>
          <cell r="AE108">
            <v>1679</v>
          </cell>
          <cell r="AF108">
            <v>1679</v>
          </cell>
          <cell r="AG108">
            <v>100</v>
          </cell>
          <cell r="AH108">
            <v>0</v>
          </cell>
          <cell r="AI108">
            <v>1679</v>
          </cell>
          <cell r="AJ108">
            <v>4757</v>
          </cell>
          <cell r="AK108">
            <v>4757</v>
          </cell>
          <cell r="AL108">
            <v>4757</v>
          </cell>
          <cell r="AM108">
            <v>0</v>
          </cell>
          <cell r="AN108">
            <v>0</v>
          </cell>
          <cell r="AQ108" t="str">
            <v>Gia Ninh</v>
          </cell>
          <cell r="AR108">
            <v>0</v>
          </cell>
          <cell r="AS108">
            <v>0</v>
          </cell>
          <cell r="AT108" t="str">
            <v>NTM</v>
          </cell>
          <cell r="AU108" t="str">
            <v>UBND xã Gia Ninh</v>
          </cell>
        </row>
        <row r="109">
          <cell r="B109" t="str">
            <v>Nhà lơp học 2 tầng 8 phòng Trường Tiểu học Hiền Ninh</v>
          </cell>
          <cell r="C109">
            <v>0</v>
          </cell>
          <cell r="D109">
            <v>0</v>
          </cell>
          <cell r="E109" t="str">
            <v>2GDĐT</v>
          </cell>
          <cell r="F109" t="str">
            <v>5KCM</v>
          </cell>
          <cell r="G109" t="str">
            <v>Quảng Ninh</v>
          </cell>
          <cell r="H109">
            <v>2017</v>
          </cell>
          <cell r="I109">
            <v>0</v>
          </cell>
          <cell r="J109">
            <v>2019</v>
          </cell>
          <cell r="K109">
            <v>0</v>
          </cell>
          <cell r="L109">
            <v>0</v>
          </cell>
          <cell r="M109" t="str">
            <v>3523/QĐ-UBND  ngày 31/10/2016</v>
          </cell>
          <cell r="N109">
            <v>4000</v>
          </cell>
          <cell r="O109">
            <v>0</v>
          </cell>
          <cell r="P109">
            <v>4000</v>
          </cell>
          <cell r="Q109">
            <v>1000</v>
          </cell>
          <cell r="R109">
            <v>0</v>
          </cell>
          <cell r="S109">
            <v>1000</v>
          </cell>
          <cell r="T109">
            <v>3600</v>
          </cell>
          <cell r="U109">
            <v>2600</v>
          </cell>
          <cell r="V109">
            <v>1300</v>
          </cell>
          <cell r="W109">
            <v>1300</v>
          </cell>
          <cell r="X109">
            <v>50</v>
          </cell>
          <cell r="Y109">
            <v>0</v>
          </cell>
          <cell r="Z109">
            <v>1300</v>
          </cell>
          <cell r="AA109">
            <v>2300</v>
          </cell>
          <cell r="AB109">
            <v>1300</v>
          </cell>
          <cell r="AC109">
            <v>2300</v>
          </cell>
          <cell r="AD109">
            <v>3600</v>
          </cell>
          <cell r="AE109">
            <v>1300</v>
          </cell>
          <cell r="AF109">
            <v>1300</v>
          </cell>
          <cell r="AG109">
            <v>100</v>
          </cell>
          <cell r="AH109">
            <v>0</v>
          </cell>
          <cell r="AI109">
            <v>1300</v>
          </cell>
          <cell r="AJ109">
            <v>3600</v>
          </cell>
          <cell r="AK109">
            <v>3600</v>
          </cell>
          <cell r="AL109">
            <v>3600</v>
          </cell>
          <cell r="AM109">
            <v>0</v>
          </cell>
          <cell r="AN109">
            <v>0</v>
          </cell>
          <cell r="AQ109" t="str">
            <v>Hiền Ninh</v>
          </cell>
          <cell r="AR109">
            <v>0</v>
          </cell>
          <cell r="AS109" t="str">
            <v>bãi ngang</v>
          </cell>
          <cell r="AT109" t="str">
            <v>NTM</v>
          </cell>
          <cell r="AU109" t="str">
            <v>UBND huyện Quảng Ninh</v>
          </cell>
        </row>
        <row r="110">
          <cell r="B110" t="str">
            <v>Nhà lơp học 2 tầng 6 phòng Trường THCS Duy Ninh</v>
          </cell>
          <cell r="C110">
            <v>0</v>
          </cell>
          <cell r="D110">
            <v>0</v>
          </cell>
          <cell r="E110" t="str">
            <v>2GDĐT</v>
          </cell>
          <cell r="F110" t="str">
            <v>5KCM</v>
          </cell>
          <cell r="G110" t="str">
            <v>Quảng Ninh</v>
          </cell>
          <cell r="H110">
            <v>2017</v>
          </cell>
          <cell r="I110">
            <v>0</v>
          </cell>
          <cell r="J110">
            <v>2019</v>
          </cell>
          <cell r="K110">
            <v>0</v>
          </cell>
          <cell r="L110">
            <v>0</v>
          </cell>
          <cell r="M110" t="str">
            <v>3488/QĐ-UBND ngày 28/10/2016</v>
          </cell>
          <cell r="N110">
            <v>3500</v>
          </cell>
          <cell r="O110">
            <v>0</v>
          </cell>
          <cell r="P110">
            <v>3500</v>
          </cell>
          <cell r="Q110">
            <v>800</v>
          </cell>
          <cell r="R110">
            <v>0</v>
          </cell>
          <cell r="S110">
            <v>800</v>
          </cell>
          <cell r="T110">
            <v>3150</v>
          </cell>
          <cell r="U110">
            <v>2350</v>
          </cell>
          <cell r="V110">
            <v>1175</v>
          </cell>
          <cell r="W110">
            <v>1175</v>
          </cell>
          <cell r="X110">
            <v>50</v>
          </cell>
          <cell r="Y110">
            <v>0</v>
          </cell>
          <cell r="Z110">
            <v>1175</v>
          </cell>
          <cell r="AA110">
            <v>1975</v>
          </cell>
          <cell r="AB110">
            <v>1175</v>
          </cell>
          <cell r="AC110">
            <v>1975</v>
          </cell>
          <cell r="AD110">
            <v>3150</v>
          </cell>
          <cell r="AE110">
            <v>1175</v>
          </cell>
          <cell r="AF110">
            <v>1175</v>
          </cell>
          <cell r="AG110">
            <v>100</v>
          </cell>
          <cell r="AH110">
            <v>0</v>
          </cell>
          <cell r="AI110">
            <v>1175</v>
          </cell>
          <cell r="AJ110">
            <v>3150</v>
          </cell>
          <cell r="AK110">
            <v>3150</v>
          </cell>
          <cell r="AL110">
            <v>3150</v>
          </cell>
          <cell r="AM110">
            <v>0</v>
          </cell>
          <cell r="AN110">
            <v>0</v>
          </cell>
          <cell r="AQ110" t="str">
            <v>Duy Ninh</v>
          </cell>
          <cell r="AR110">
            <v>0</v>
          </cell>
          <cell r="AS110" t="str">
            <v>bãi ngang</v>
          </cell>
          <cell r="AT110" t="str">
            <v>NTM</v>
          </cell>
          <cell r="AU110" t="str">
            <v>UBND xã Duy Ninh</v>
          </cell>
        </row>
        <row r="111">
          <cell r="B111" t="str">
            <v>Nhà lơp học 2 tầng 8 phòng Trường Tiểu học Vĩnh Ninh</v>
          </cell>
          <cell r="C111">
            <v>0</v>
          </cell>
          <cell r="D111">
            <v>0</v>
          </cell>
          <cell r="E111" t="str">
            <v>2GDĐT</v>
          </cell>
          <cell r="F111" t="str">
            <v>5KCM</v>
          </cell>
          <cell r="G111" t="str">
            <v>Quảng Ninh</v>
          </cell>
          <cell r="H111">
            <v>2017</v>
          </cell>
          <cell r="I111">
            <v>0</v>
          </cell>
          <cell r="J111">
            <v>2019</v>
          </cell>
          <cell r="K111">
            <v>0</v>
          </cell>
          <cell r="L111">
            <v>0</v>
          </cell>
          <cell r="M111" t="str">
            <v>3522/QĐ-UBND ngày 31/10/2016</v>
          </cell>
          <cell r="N111">
            <v>3900</v>
          </cell>
          <cell r="O111">
            <v>0</v>
          </cell>
          <cell r="P111">
            <v>3900</v>
          </cell>
          <cell r="Q111">
            <v>1050</v>
          </cell>
          <cell r="R111">
            <v>0</v>
          </cell>
          <cell r="S111">
            <v>1050</v>
          </cell>
          <cell r="T111">
            <v>3510</v>
          </cell>
          <cell r="U111">
            <v>2460</v>
          </cell>
          <cell r="V111">
            <v>1230</v>
          </cell>
          <cell r="W111">
            <v>1230</v>
          </cell>
          <cell r="X111">
            <v>50</v>
          </cell>
          <cell r="Y111">
            <v>0</v>
          </cell>
          <cell r="Z111">
            <v>1230</v>
          </cell>
          <cell r="AA111">
            <v>2280</v>
          </cell>
          <cell r="AB111">
            <v>1230</v>
          </cell>
          <cell r="AC111">
            <v>2280</v>
          </cell>
          <cell r="AD111">
            <v>3510</v>
          </cell>
          <cell r="AE111">
            <v>1230</v>
          </cell>
          <cell r="AF111">
            <v>1230</v>
          </cell>
          <cell r="AG111">
            <v>100</v>
          </cell>
          <cell r="AH111">
            <v>0</v>
          </cell>
          <cell r="AI111">
            <v>1230</v>
          </cell>
          <cell r="AJ111">
            <v>3510</v>
          </cell>
          <cell r="AK111">
            <v>3510</v>
          </cell>
          <cell r="AL111">
            <v>3510</v>
          </cell>
          <cell r="AM111">
            <v>0</v>
          </cell>
          <cell r="AN111">
            <v>0</v>
          </cell>
          <cell r="AQ111" t="str">
            <v>Vĩnh Ninh</v>
          </cell>
          <cell r="AR111">
            <v>0</v>
          </cell>
          <cell r="AS111">
            <v>0</v>
          </cell>
          <cell r="AT111" t="str">
            <v>NTM</v>
          </cell>
          <cell r="AU111" t="str">
            <v>UBND huyện Quảng Ninh</v>
          </cell>
        </row>
        <row r="112">
          <cell r="B112" t="str">
            <v>Nhà lơp học 2 tầng 6 phòng Trường Tiểu học TT Quán Hàu</v>
          </cell>
          <cell r="C112">
            <v>0</v>
          </cell>
          <cell r="D112">
            <v>0</v>
          </cell>
          <cell r="E112" t="str">
            <v>2GDĐT</v>
          </cell>
          <cell r="F112" t="str">
            <v>5KCM</v>
          </cell>
          <cell r="G112" t="str">
            <v>Quảng Ninh</v>
          </cell>
          <cell r="H112">
            <v>2017</v>
          </cell>
          <cell r="I112">
            <v>0</v>
          </cell>
          <cell r="J112">
            <v>2019</v>
          </cell>
          <cell r="K112">
            <v>0</v>
          </cell>
          <cell r="L112">
            <v>0</v>
          </cell>
          <cell r="M112" t="str">
            <v>3481/QĐ-UBND ngày 28/10/2016</v>
          </cell>
          <cell r="N112">
            <v>3450</v>
          </cell>
          <cell r="O112">
            <v>0</v>
          </cell>
          <cell r="P112">
            <v>3450</v>
          </cell>
          <cell r="Q112">
            <v>950</v>
          </cell>
          <cell r="R112">
            <v>0</v>
          </cell>
          <cell r="S112">
            <v>950</v>
          </cell>
          <cell r="T112">
            <v>3105</v>
          </cell>
          <cell r="U112">
            <v>2155</v>
          </cell>
          <cell r="V112">
            <v>1078</v>
          </cell>
          <cell r="W112">
            <v>760</v>
          </cell>
          <cell r="X112">
            <v>100</v>
          </cell>
          <cell r="Y112">
            <v>0</v>
          </cell>
          <cell r="Z112">
            <v>1078</v>
          </cell>
          <cell r="AA112">
            <v>2028</v>
          </cell>
          <cell r="AB112">
            <v>1078</v>
          </cell>
          <cell r="AC112">
            <v>2028</v>
          </cell>
          <cell r="AD112">
            <v>3105</v>
          </cell>
          <cell r="AE112">
            <v>1077</v>
          </cell>
          <cell r="AF112">
            <v>1077</v>
          </cell>
          <cell r="AG112">
            <v>100</v>
          </cell>
          <cell r="AH112">
            <v>0</v>
          </cell>
          <cell r="AI112">
            <v>1077</v>
          </cell>
          <cell r="AJ112">
            <v>3105</v>
          </cell>
          <cell r="AK112">
            <v>3105</v>
          </cell>
          <cell r="AL112">
            <v>3105</v>
          </cell>
          <cell r="AM112">
            <v>0</v>
          </cell>
          <cell r="AN112">
            <v>0</v>
          </cell>
          <cell r="AQ112" t="str">
            <v>Quán Hàu</v>
          </cell>
          <cell r="AR112">
            <v>0</v>
          </cell>
          <cell r="AS112">
            <v>0</v>
          </cell>
          <cell r="AU112" t="str">
            <v>UBND Thị trấn Quán Hàu</v>
          </cell>
        </row>
        <row r="113">
          <cell r="B113" t="str">
            <v>Nhà lớp học 2 tầng 4 phòng và hạ tầng kỹ thuật cụm trường mầm non xã Sơn Thuỷ</v>
          </cell>
          <cell r="C113">
            <v>0</v>
          </cell>
          <cell r="D113">
            <v>0</v>
          </cell>
          <cell r="E113" t="str">
            <v>2GDĐT</v>
          </cell>
          <cell r="F113" t="str">
            <v>5KCM</v>
          </cell>
          <cell r="G113" t="str">
            <v>Lệ Thủy</v>
          </cell>
          <cell r="H113">
            <v>2017</v>
          </cell>
          <cell r="I113">
            <v>0</v>
          </cell>
          <cell r="J113">
            <v>2019</v>
          </cell>
          <cell r="K113">
            <v>0</v>
          </cell>
          <cell r="L113">
            <v>0</v>
          </cell>
          <cell r="M113" t="str">
            <v>3456/QĐ-UBND ngày 28/10/2016</v>
          </cell>
          <cell r="N113">
            <v>4795</v>
          </cell>
          <cell r="O113">
            <v>0</v>
          </cell>
          <cell r="P113">
            <v>4795</v>
          </cell>
          <cell r="Q113">
            <v>1250</v>
          </cell>
          <cell r="R113">
            <v>0</v>
          </cell>
          <cell r="S113">
            <v>1250</v>
          </cell>
          <cell r="T113">
            <v>4316</v>
          </cell>
          <cell r="U113">
            <v>3066</v>
          </cell>
          <cell r="V113">
            <v>1533</v>
          </cell>
          <cell r="W113">
            <v>1533</v>
          </cell>
          <cell r="X113">
            <v>50</v>
          </cell>
          <cell r="Y113">
            <v>0</v>
          </cell>
          <cell r="Z113">
            <v>1533</v>
          </cell>
          <cell r="AA113">
            <v>2783</v>
          </cell>
          <cell r="AB113">
            <v>1533</v>
          </cell>
          <cell r="AC113">
            <v>2783</v>
          </cell>
          <cell r="AD113">
            <v>4316</v>
          </cell>
          <cell r="AE113">
            <v>1533</v>
          </cell>
          <cell r="AF113">
            <v>1533</v>
          </cell>
          <cell r="AG113">
            <v>100</v>
          </cell>
          <cell r="AH113">
            <v>-881</v>
          </cell>
          <cell r="AI113">
            <v>652</v>
          </cell>
          <cell r="AJ113">
            <v>3435</v>
          </cell>
          <cell r="AK113">
            <v>3435</v>
          </cell>
          <cell r="AL113">
            <v>4316</v>
          </cell>
          <cell r="AM113">
            <v>0</v>
          </cell>
          <cell r="AN113">
            <v>0</v>
          </cell>
          <cell r="AQ113" t="str">
            <v>Sơn Thủy</v>
          </cell>
          <cell r="AR113">
            <v>0</v>
          </cell>
          <cell r="AS113">
            <v>0</v>
          </cell>
          <cell r="AT113" t="str">
            <v>NTM</v>
          </cell>
          <cell r="AU113" t="str">
            <v>UBND xã Sơn Thủy</v>
          </cell>
        </row>
        <row r="114">
          <cell r="B114" t="str">
            <v>Trường THCS xã An Thủy (8 phòng)</v>
          </cell>
          <cell r="C114">
            <v>0</v>
          </cell>
          <cell r="D114">
            <v>0</v>
          </cell>
          <cell r="E114" t="str">
            <v>2GDĐT</v>
          </cell>
          <cell r="F114" t="str">
            <v>5KCM</v>
          </cell>
          <cell r="G114" t="str">
            <v>Lệ Thủy</v>
          </cell>
          <cell r="H114">
            <v>2017</v>
          </cell>
          <cell r="I114">
            <v>0</v>
          </cell>
          <cell r="J114">
            <v>2019</v>
          </cell>
          <cell r="K114">
            <v>0</v>
          </cell>
          <cell r="L114">
            <v>0</v>
          </cell>
          <cell r="M114" t="str">
            <v>3461/QĐ-UBND ngày 28/10/2016</v>
          </cell>
          <cell r="N114">
            <v>3946</v>
          </cell>
          <cell r="O114">
            <v>0</v>
          </cell>
          <cell r="P114">
            <v>3946</v>
          </cell>
          <cell r="Q114">
            <v>1000</v>
          </cell>
          <cell r="R114">
            <v>0</v>
          </cell>
          <cell r="S114">
            <v>1000</v>
          </cell>
          <cell r="T114">
            <v>3551</v>
          </cell>
          <cell r="U114">
            <v>2551</v>
          </cell>
          <cell r="V114">
            <v>1275</v>
          </cell>
          <cell r="W114">
            <v>1275.5</v>
          </cell>
          <cell r="X114">
            <v>50</v>
          </cell>
          <cell r="Y114">
            <v>0</v>
          </cell>
          <cell r="Z114">
            <v>1275</v>
          </cell>
          <cell r="AA114">
            <v>2275</v>
          </cell>
          <cell r="AB114">
            <v>1275</v>
          </cell>
          <cell r="AC114">
            <v>2275</v>
          </cell>
          <cell r="AD114">
            <v>3551</v>
          </cell>
          <cell r="AE114">
            <v>1276</v>
          </cell>
          <cell r="AF114">
            <v>1276</v>
          </cell>
          <cell r="AG114">
            <v>100</v>
          </cell>
          <cell r="AH114">
            <v>0</v>
          </cell>
          <cell r="AI114">
            <v>1276</v>
          </cell>
          <cell r="AJ114">
            <v>3551</v>
          </cell>
          <cell r="AK114">
            <v>3551</v>
          </cell>
          <cell r="AL114">
            <v>3551</v>
          </cell>
          <cell r="AM114">
            <v>0</v>
          </cell>
          <cell r="AN114">
            <v>0</v>
          </cell>
          <cell r="AQ114" t="str">
            <v>An Thủy</v>
          </cell>
          <cell r="AR114">
            <v>0</v>
          </cell>
          <cell r="AS114">
            <v>0</v>
          </cell>
          <cell r="AT114" t="str">
            <v>NTM</v>
          </cell>
          <cell r="AU114" t="str">
            <v>UBND xã An Thủy</v>
          </cell>
        </row>
        <row r="115">
          <cell r="B115" t="str">
            <v>Nhà lớp học 2 tầng 6 phòng Trường Tiểu học số 2 Tân Thủy</v>
          </cell>
          <cell r="C115">
            <v>0</v>
          </cell>
          <cell r="D115">
            <v>0</v>
          </cell>
          <cell r="E115" t="str">
            <v>2GDĐT</v>
          </cell>
          <cell r="F115" t="str">
            <v>5KCM</v>
          </cell>
          <cell r="G115" t="str">
            <v>Lệ Thủy</v>
          </cell>
          <cell r="H115">
            <v>2017</v>
          </cell>
          <cell r="I115">
            <v>0</v>
          </cell>
          <cell r="J115">
            <v>2019</v>
          </cell>
          <cell r="K115">
            <v>0</v>
          </cell>
          <cell r="L115">
            <v>0</v>
          </cell>
          <cell r="M115" t="str">
            <v>3473/QĐ-UBND ngày 28/10/2016</v>
          </cell>
          <cell r="N115">
            <v>3045</v>
          </cell>
          <cell r="O115">
            <v>0</v>
          </cell>
          <cell r="P115">
            <v>3045</v>
          </cell>
          <cell r="Q115">
            <v>850</v>
          </cell>
          <cell r="R115">
            <v>0</v>
          </cell>
          <cell r="S115">
            <v>850</v>
          </cell>
          <cell r="T115">
            <v>2741</v>
          </cell>
          <cell r="U115">
            <v>1891</v>
          </cell>
          <cell r="V115">
            <v>946</v>
          </cell>
          <cell r="W115">
            <v>945.5</v>
          </cell>
          <cell r="X115">
            <v>50</v>
          </cell>
          <cell r="Y115">
            <v>0</v>
          </cell>
          <cell r="Z115">
            <v>946</v>
          </cell>
          <cell r="AA115">
            <v>1796</v>
          </cell>
          <cell r="AB115">
            <v>946</v>
          </cell>
          <cell r="AC115">
            <v>1796</v>
          </cell>
          <cell r="AD115">
            <v>2741</v>
          </cell>
          <cell r="AE115">
            <v>945</v>
          </cell>
          <cell r="AF115">
            <v>945</v>
          </cell>
          <cell r="AG115">
            <v>100</v>
          </cell>
          <cell r="AH115">
            <v>0</v>
          </cell>
          <cell r="AI115">
            <v>945</v>
          </cell>
          <cell r="AJ115">
            <v>2741</v>
          </cell>
          <cell r="AK115">
            <v>2741</v>
          </cell>
          <cell r="AL115">
            <v>2741</v>
          </cell>
          <cell r="AM115">
            <v>0</v>
          </cell>
          <cell r="AN115">
            <v>0</v>
          </cell>
          <cell r="AQ115" t="str">
            <v>Tân Thủy</v>
          </cell>
          <cell r="AR115">
            <v>0</v>
          </cell>
          <cell r="AS115">
            <v>0</v>
          </cell>
          <cell r="AT115" t="str">
            <v>NTM</v>
          </cell>
          <cell r="AU115" t="str">
            <v>UBND xã Tân Thủy</v>
          </cell>
        </row>
        <row r="116">
          <cell r="B116" t="str">
            <v>Nhà lớp học 2 tầng 8 phòng Trương Tiểu học Dương Thuỷ</v>
          </cell>
          <cell r="C116">
            <v>0</v>
          </cell>
          <cell r="D116">
            <v>0</v>
          </cell>
          <cell r="E116" t="str">
            <v>2GDĐT</v>
          </cell>
          <cell r="F116" t="str">
            <v>5KCM</v>
          </cell>
          <cell r="G116" t="str">
            <v>Lệ Thủy</v>
          </cell>
          <cell r="H116">
            <v>2017</v>
          </cell>
          <cell r="I116">
            <v>0</v>
          </cell>
          <cell r="J116">
            <v>2019</v>
          </cell>
          <cell r="K116">
            <v>0</v>
          </cell>
          <cell r="L116">
            <v>0</v>
          </cell>
          <cell r="M116" t="str">
            <v>3524/QĐ-UBND ngày 31/10/2016</v>
          </cell>
          <cell r="N116">
            <v>3852</v>
          </cell>
          <cell r="O116">
            <v>0</v>
          </cell>
          <cell r="P116">
            <v>3852</v>
          </cell>
          <cell r="Q116">
            <v>1000</v>
          </cell>
          <cell r="R116">
            <v>0</v>
          </cell>
          <cell r="S116">
            <v>1000</v>
          </cell>
          <cell r="T116">
            <v>3467</v>
          </cell>
          <cell r="U116">
            <v>2467</v>
          </cell>
          <cell r="V116">
            <v>1233</v>
          </cell>
          <cell r="W116">
            <v>1233.5</v>
          </cell>
          <cell r="X116">
            <v>50</v>
          </cell>
          <cell r="Y116">
            <v>0</v>
          </cell>
          <cell r="Z116">
            <v>1233</v>
          </cell>
          <cell r="AA116">
            <v>2233</v>
          </cell>
          <cell r="AB116">
            <v>1233</v>
          </cell>
          <cell r="AC116">
            <v>2233</v>
          </cell>
          <cell r="AD116">
            <v>3467</v>
          </cell>
          <cell r="AE116">
            <v>1234</v>
          </cell>
          <cell r="AF116">
            <v>1234</v>
          </cell>
          <cell r="AG116">
            <v>100</v>
          </cell>
          <cell r="AH116">
            <v>0</v>
          </cell>
          <cell r="AI116">
            <v>1234</v>
          </cell>
          <cell r="AJ116">
            <v>3467</v>
          </cell>
          <cell r="AK116">
            <v>3467</v>
          </cell>
          <cell r="AL116">
            <v>3467</v>
          </cell>
          <cell r="AM116">
            <v>0</v>
          </cell>
          <cell r="AN116">
            <v>0</v>
          </cell>
          <cell r="AQ116" t="str">
            <v>Dương Thủy</v>
          </cell>
          <cell r="AR116">
            <v>0</v>
          </cell>
          <cell r="AS116">
            <v>0</v>
          </cell>
          <cell r="AT116" t="str">
            <v>NTM</v>
          </cell>
          <cell r="AU116" t="str">
            <v>UBND xã Dương Thủy</v>
          </cell>
        </row>
        <row r="117">
          <cell r="B117" t="str">
            <v>Nhà làm việc Trường THPT Hoàng Hoa Thám</v>
          </cell>
          <cell r="C117">
            <v>0</v>
          </cell>
          <cell r="D117">
            <v>0</v>
          </cell>
          <cell r="E117" t="str">
            <v>2GDĐT</v>
          </cell>
          <cell r="F117" t="str">
            <v>5KCM</v>
          </cell>
          <cell r="G117" t="str">
            <v>Lệ Thủy</v>
          </cell>
          <cell r="H117">
            <v>2017</v>
          </cell>
          <cell r="I117">
            <v>0</v>
          </cell>
          <cell r="J117">
            <v>2019</v>
          </cell>
          <cell r="K117">
            <v>0</v>
          </cell>
          <cell r="L117">
            <v>0</v>
          </cell>
          <cell r="M117" t="str">
            <v>3460/QĐ-UBND ngày 28/10/2016</v>
          </cell>
          <cell r="N117">
            <v>4000</v>
          </cell>
          <cell r="O117">
            <v>0</v>
          </cell>
          <cell r="P117">
            <v>4000</v>
          </cell>
          <cell r="Q117">
            <v>1050</v>
          </cell>
          <cell r="R117">
            <v>0</v>
          </cell>
          <cell r="S117">
            <v>1050</v>
          </cell>
          <cell r="T117">
            <v>3600</v>
          </cell>
          <cell r="U117">
            <v>2550</v>
          </cell>
          <cell r="V117">
            <v>1275</v>
          </cell>
          <cell r="W117">
            <v>1275</v>
          </cell>
          <cell r="X117">
            <v>50</v>
          </cell>
          <cell r="Y117">
            <v>0</v>
          </cell>
          <cell r="Z117">
            <v>1275</v>
          </cell>
          <cell r="AA117">
            <v>2325</v>
          </cell>
          <cell r="AB117">
            <v>1275</v>
          </cell>
          <cell r="AC117">
            <v>2325</v>
          </cell>
          <cell r="AD117">
            <v>3600</v>
          </cell>
          <cell r="AE117">
            <v>1275</v>
          </cell>
          <cell r="AF117">
            <v>1275</v>
          </cell>
          <cell r="AG117">
            <v>100</v>
          </cell>
          <cell r="AH117">
            <v>-959</v>
          </cell>
          <cell r="AI117">
            <v>316</v>
          </cell>
          <cell r="AJ117">
            <v>2641</v>
          </cell>
          <cell r="AK117">
            <v>2641</v>
          </cell>
          <cell r="AL117">
            <v>3600</v>
          </cell>
          <cell r="AM117">
            <v>0</v>
          </cell>
          <cell r="AN117">
            <v>0</v>
          </cell>
          <cell r="AQ117" t="str">
            <v>NT Lệ Ninh</v>
          </cell>
          <cell r="AR117">
            <v>0</v>
          </cell>
          <cell r="AS117">
            <v>0</v>
          </cell>
          <cell r="AU117" t="str">
            <v>Trường THPT Hoàng Hoa Thám</v>
          </cell>
        </row>
        <row r="118">
          <cell r="B118" t="str">
            <v>Cải tạo, nâng cấp, sửa chữa nhà làm việc của cán bộ, giảng viên; nhà nội trú học viên và khuôn viên Trường Chính trị tỉnh</v>
          </cell>
          <cell r="C118">
            <v>0</v>
          </cell>
          <cell r="D118">
            <v>0</v>
          </cell>
          <cell r="E118" t="str">
            <v>2GDĐT</v>
          </cell>
          <cell r="F118" t="str">
            <v>5KCM</v>
          </cell>
          <cell r="G118" t="str">
            <v>Đồng Hới</v>
          </cell>
          <cell r="H118">
            <v>2017</v>
          </cell>
          <cell r="I118">
            <v>0</v>
          </cell>
          <cell r="J118">
            <v>2019</v>
          </cell>
          <cell r="K118">
            <v>0</v>
          </cell>
          <cell r="L118">
            <v>0</v>
          </cell>
          <cell r="M118" t="str">
            <v>3491/QĐ-UBND ngày 28/10/2016</v>
          </cell>
          <cell r="N118">
            <v>11424</v>
          </cell>
          <cell r="O118">
            <v>0</v>
          </cell>
          <cell r="P118">
            <v>11424</v>
          </cell>
          <cell r="Q118">
            <v>3000</v>
          </cell>
          <cell r="R118">
            <v>0</v>
          </cell>
          <cell r="S118">
            <v>3000</v>
          </cell>
          <cell r="T118">
            <v>10282</v>
          </cell>
          <cell r="U118">
            <v>7282</v>
          </cell>
          <cell r="V118">
            <v>3641</v>
          </cell>
          <cell r="W118">
            <v>3641</v>
          </cell>
          <cell r="X118">
            <v>50</v>
          </cell>
          <cell r="Y118">
            <v>0</v>
          </cell>
          <cell r="Z118">
            <v>3641</v>
          </cell>
          <cell r="AA118">
            <v>6641</v>
          </cell>
          <cell r="AB118">
            <v>3641</v>
          </cell>
          <cell r="AC118">
            <v>6641</v>
          </cell>
          <cell r="AD118">
            <v>10282</v>
          </cell>
          <cell r="AE118">
            <v>3641</v>
          </cell>
          <cell r="AF118">
            <v>3641</v>
          </cell>
          <cell r="AG118">
            <v>100</v>
          </cell>
          <cell r="AH118">
            <v>0</v>
          </cell>
          <cell r="AI118">
            <v>3641</v>
          </cell>
          <cell r="AJ118">
            <v>10282</v>
          </cell>
          <cell r="AK118">
            <v>10282</v>
          </cell>
          <cell r="AL118">
            <v>10282</v>
          </cell>
          <cell r="AM118">
            <v>0</v>
          </cell>
          <cell r="AN118">
            <v>0</v>
          </cell>
          <cell r="AQ118" t="str">
            <v>Đồng Sơn</v>
          </cell>
          <cell r="AR118">
            <v>0</v>
          </cell>
          <cell r="AS118">
            <v>0</v>
          </cell>
          <cell r="AU118" t="str">
            <v>Trường Chính trị tỉnh</v>
          </cell>
        </row>
        <row r="119">
          <cell r="B119" t="str">
            <v>Dự án khởi công mới năm 2018</v>
          </cell>
          <cell r="C119">
            <v>0</v>
          </cell>
          <cell r="D119">
            <v>0</v>
          </cell>
          <cell r="E119">
            <v>0</v>
          </cell>
          <cell r="F119">
            <v>0</v>
          </cell>
          <cell r="G119">
            <v>0</v>
          </cell>
          <cell r="H119">
            <v>0</v>
          </cell>
          <cell r="I119">
            <v>0</v>
          </cell>
          <cell r="J119">
            <v>0</v>
          </cell>
          <cell r="K119">
            <v>0</v>
          </cell>
          <cell r="L119">
            <v>0</v>
          </cell>
          <cell r="M119">
            <v>0</v>
          </cell>
          <cell r="N119">
            <v>162523</v>
          </cell>
          <cell r="O119">
            <v>0</v>
          </cell>
          <cell r="P119">
            <v>140281</v>
          </cell>
          <cell r="Q119">
            <v>1070</v>
          </cell>
          <cell r="R119">
            <v>0</v>
          </cell>
          <cell r="S119">
            <v>1070</v>
          </cell>
          <cell r="T119">
            <v>126451</v>
          </cell>
          <cell r="U119">
            <v>125381</v>
          </cell>
          <cell r="V119">
            <v>39847.800000000003</v>
          </cell>
          <cell r="W119">
            <v>39847.800000000003</v>
          </cell>
          <cell r="X119">
            <v>0</v>
          </cell>
          <cell r="Y119">
            <v>1500</v>
          </cell>
          <cell r="Z119">
            <v>41347.800000000003</v>
          </cell>
          <cell r="AA119">
            <v>42417.8</v>
          </cell>
          <cell r="AB119">
            <v>41347.800000000003</v>
          </cell>
          <cell r="AC119">
            <v>42417.8</v>
          </cell>
          <cell r="AD119">
            <v>126451</v>
          </cell>
          <cell r="AE119">
            <v>84033.2</v>
          </cell>
          <cell r="AF119">
            <v>0</v>
          </cell>
          <cell r="AG119">
            <v>0</v>
          </cell>
          <cell r="AH119">
            <v>0</v>
          </cell>
          <cell r="AI119">
            <v>0</v>
          </cell>
          <cell r="AJ119">
            <v>0</v>
          </cell>
          <cell r="AK119">
            <v>0</v>
          </cell>
          <cell r="AL119">
            <v>0</v>
          </cell>
          <cell r="AM119">
            <v>0</v>
          </cell>
          <cell r="AN119" t="str">
            <v>Cập nhật KH 2018-2020, trừ CBĐT</v>
          </cell>
          <cell r="AQ119">
            <v>0</v>
          </cell>
          <cell r="AR119">
            <v>0</v>
          </cell>
          <cell r="AS119">
            <v>0</v>
          </cell>
        </row>
        <row r="120">
          <cell r="B120" t="str">
            <v>Nhà lớp học bộ môn 2 tầng 6 phòng trường THCS Phong Thủy</v>
          </cell>
          <cell r="C120">
            <v>0</v>
          </cell>
          <cell r="D120">
            <v>0</v>
          </cell>
          <cell r="E120" t="str">
            <v>2GDĐT</v>
          </cell>
          <cell r="F120" t="str">
            <v>5KCM</v>
          </cell>
          <cell r="G120" t="str">
            <v>Lệ Thủy</v>
          </cell>
          <cell r="H120">
            <v>2018</v>
          </cell>
          <cell r="I120">
            <v>0</v>
          </cell>
          <cell r="J120">
            <v>2020</v>
          </cell>
          <cell r="K120">
            <v>0</v>
          </cell>
          <cell r="L120">
            <v>0</v>
          </cell>
          <cell r="M120" t="str">
            <v>3958/QĐ-UBND ngày 31/10/2017</v>
          </cell>
          <cell r="N120">
            <v>4000</v>
          </cell>
          <cell r="O120">
            <v>0</v>
          </cell>
          <cell r="P120">
            <v>4000</v>
          </cell>
          <cell r="Q120">
            <v>40</v>
          </cell>
          <cell r="R120">
            <v>0</v>
          </cell>
          <cell r="S120">
            <v>40</v>
          </cell>
          <cell r="T120">
            <v>3600</v>
          </cell>
          <cell r="U120">
            <v>3560</v>
          </cell>
          <cell r="V120">
            <v>1068</v>
          </cell>
          <cell r="W120">
            <v>1068</v>
          </cell>
          <cell r="X120">
            <v>30</v>
          </cell>
          <cell r="Y120">
            <v>0</v>
          </cell>
          <cell r="Z120">
            <v>1068</v>
          </cell>
          <cell r="AA120">
            <v>1108</v>
          </cell>
          <cell r="AB120">
            <v>1068</v>
          </cell>
          <cell r="AC120">
            <v>1108</v>
          </cell>
          <cell r="AD120">
            <v>3600</v>
          </cell>
          <cell r="AE120">
            <v>2492</v>
          </cell>
          <cell r="AF120">
            <v>1246</v>
          </cell>
          <cell r="AG120">
            <v>50</v>
          </cell>
          <cell r="AH120">
            <v>0</v>
          </cell>
          <cell r="AI120">
            <v>1246</v>
          </cell>
          <cell r="AJ120">
            <v>2354</v>
          </cell>
          <cell r="AK120">
            <v>2354</v>
          </cell>
          <cell r="AL120">
            <v>3600</v>
          </cell>
          <cell r="AM120">
            <v>1246</v>
          </cell>
          <cell r="AN120" t="str">
            <v>Cập nhật KH 2018-2020, trừ CBĐT</v>
          </cell>
          <cell r="AQ120" t="str">
            <v>Phong Thủy</v>
          </cell>
          <cell r="AR120">
            <v>0</v>
          </cell>
          <cell r="AS120">
            <v>0</v>
          </cell>
          <cell r="AT120" t="str">
            <v>NTM</v>
          </cell>
          <cell r="AU120" t="str">
            <v>UBND xã Phong Thủy</v>
          </cell>
        </row>
        <row r="121">
          <cell r="B121" t="str">
            <v>Xây dựng nhà lớp học bộ môn Trường THPT Lê Quý Đôn</v>
          </cell>
          <cell r="C121">
            <v>0</v>
          </cell>
          <cell r="D121">
            <v>0</v>
          </cell>
          <cell r="E121" t="str">
            <v>2GDĐT</v>
          </cell>
          <cell r="F121" t="str">
            <v>5KCM</v>
          </cell>
          <cell r="G121" t="str">
            <v>Bố Trạch</v>
          </cell>
          <cell r="H121">
            <v>2018</v>
          </cell>
          <cell r="I121">
            <v>0</v>
          </cell>
          <cell r="J121">
            <v>2020</v>
          </cell>
          <cell r="K121">
            <v>0</v>
          </cell>
          <cell r="L121" t="str">
            <v>3462/QĐ-UBND ngày 28/10/2016</v>
          </cell>
          <cell r="M121" t="str">
            <v>3843/QĐ-UBND ngày 30/10/2017</v>
          </cell>
          <cell r="N121">
            <v>4000</v>
          </cell>
          <cell r="O121">
            <v>0</v>
          </cell>
          <cell r="P121">
            <v>4000</v>
          </cell>
          <cell r="Q121">
            <v>40</v>
          </cell>
          <cell r="R121">
            <v>0</v>
          </cell>
          <cell r="S121">
            <v>40</v>
          </cell>
          <cell r="T121">
            <v>3600</v>
          </cell>
          <cell r="U121">
            <v>3560</v>
          </cell>
          <cell r="V121">
            <v>1068</v>
          </cell>
          <cell r="W121">
            <v>1068</v>
          </cell>
          <cell r="X121">
            <v>30</v>
          </cell>
          <cell r="Y121">
            <v>0</v>
          </cell>
          <cell r="Z121">
            <v>1068</v>
          </cell>
          <cell r="AA121">
            <v>1108</v>
          </cell>
          <cell r="AB121">
            <v>1068</v>
          </cell>
          <cell r="AC121">
            <v>1108</v>
          </cell>
          <cell r="AD121">
            <v>3600</v>
          </cell>
          <cell r="AE121">
            <v>2492</v>
          </cell>
          <cell r="AF121">
            <v>1246</v>
          </cell>
          <cell r="AG121">
            <v>50</v>
          </cell>
          <cell r="AH121">
            <v>0</v>
          </cell>
          <cell r="AI121">
            <v>1246</v>
          </cell>
          <cell r="AJ121">
            <v>2354</v>
          </cell>
          <cell r="AK121">
            <v>2354</v>
          </cell>
          <cell r="AL121">
            <v>3600</v>
          </cell>
          <cell r="AM121">
            <v>1246</v>
          </cell>
          <cell r="AN121" t="str">
            <v>Cập nhật KH 2018-2020, trừ CBĐT</v>
          </cell>
          <cell r="AQ121" t="str">
            <v>Hoàn Lão</v>
          </cell>
          <cell r="AR121">
            <v>0</v>
          </cell>
          <cell r="AS121">
            <v>0</v>
          </cell>
          <cell r="AU121" t="str">
            <v xml:space="preserve"> Trường THPT Lê Quý Đôn</v>
          </cell>
        </row>
        <row r="122">
          <cell r="B122" t="str">
            <v>Xây dựng phòng học, khuôn viên, hàng rào, công trình cấp nước trường THPT Lê Quý Đôn</v>
          </cell>
          <cell r="C122">
            <v>0</v>
          </cell>
          <cell r="D122">
            <v>0</v>
          </cell>
          <cell r="E122" t="str">
            <v>2GDĐT</v>
          </cell>
          <cell r="F122" t="str">
            <v>5KCM</v>
          </cell>
          <cell r="G122" t="str">
            <v>Bố Trạch</v>
          </cell>
          <cell r="H122">
            <v>2018</v>
          </cell>
          <cell r="I122">
            <v>0</v>
          </cell>
          <cell r="J122">
            <v>2020</v>
          </cell>
          <cell r="K122">
            <v>0</v>
          </cell>
          <cell r="L122">
            <v>0</v>
          </cell>
          <cell r="M122" t="str">
            <v>3892/QĐ-UBND ngày 30/10/2017</v>
          </cell>
          <cell r="N122">
            <v>3996</v>
          </cell>
          <cell r="O122">
            <v>0</v>
          </cell>
          <cell r="P122">
            <v>3996</v>
          </cell>
          <cell r="Q122">
            <v>40</v>
          </cell>
          <cell r="R122">
            <v>0</v>
          </cell>
          <cell r="S122">
            <v>40</v>
          </cell>
          <cell r="T122">
            <v>3596</v>
          </cell>
          <cell r="U122">
            <v>3556</v>
          </cell>
          <cell r="V122">
            <v>1066.8</v>
          </cell>
          <cell r="W122">
            <v>1066.8</v>
          </cell>
          <cell r="X122">
            <v>30</v>
          </cell>
          <cell r="Y122">
            <v>0</v>
          </cell>
          <cell r="Z122">
            <v>1066.8</v>
          </cell>
          <cell r="AA122">
            <v>1106.8</v>
          </cell>
          <cell r="AB122">
            <v>1066.8</v>
          </cell>
          <cell r="AC122">
            <v>1106.8</v>
          </cell>
          <cell r="AD122">
            <v>3596</v>
          </cell>
          <cell r="AE122">
            <v>2489.1999999999998</v>
          </cell>
          <cell r="AF122">
            <v>1244.5999999999999</v>
          </cell>
          <cell r="AG122">
            <v>50</v>
          </cell>
          <cell r="AH122">
            <v>0</v>
          </cell>
          <cell r="AI122">
            <v>1244.5999999999999</v>
          </cell>
          <cell r="AJ122">
            <v>2351.3999999999996</v>
          </cell>
          <cell r="AK122">
            <v>2351.3999999999996</v>
          </cell>
          <cell r="AL122">
            <v>3596</v>
          </cell>
          <cell r="AM122">
            <v>1244.5999999999999</v>
          </cell>
          <cell r="AN122" t="str">
            <v>Cập nhật KH 2018-2020, trừ CBĐT</v>
          </cell>
          <cell r="AQ122" t="str">
            <v>Hoàn Lão</v>
          </cell>
          <cell r="AR122">
            <v>0</v>
          </cell>
          <cell r="AS122">
            <v>0</v>
          </cell>
          <cell r="AU122" t="str">
            <v xml:space="preserve"> Trường THPT Lê Quý Đôn</v>
          </cell>
        </row>
        <row r="123">
          <cell r="B123" t="str">
            <v>Sửa chữa nhà 2 tầng 10 phòng Trường THCS &amp;THPT Trung Hóa</v>
          </cell>
          <cell r="C123">
            <v>0</v>
          </cell>
          <cell r="D123">
            <v>0</v>
          </cell>
          <cell r="E123" t="str">
            <v>2GDĐT</v>
          </cell>
          <cell r="F123" t="str">
            <v>5KCM</v>
          </cell>
          <cell r="G123" t="str">
            <v>Minh Hóa</v>
          </cell>
          <cell r="H123">
            <v>2018</v>
          </cell>
          <cell r="I123">
            <v>0</v>
          </cell>
          <cell r="J123">
            <v>2020</v>
          </cell>
          <cell r="K123">
            <v>0</v>
          </cell>
          <cell r="L123" t="str">
            <v>3730/QĐ-UBND ngày 21/11/2016</v>
          </cell>
          <cell r="M123" t="str">
            <v>3523/QĐ-UBND ngày 05/10/2017</v>
          </cell>
          <cell r="N123">
            <v>1650</v>
          </cell>
          <cell r="O123">
            <v>0</v>
          </cell>
          <cell r="P123">
            <v>1650</v>
          </cell>
          <cell r="Q123">
            <v>30</v>
          </cell>
          <cell r="R123">
            <v>0</v>
          </cell>
          <cell r="S123">
            <v>30</v>
          </cell>
          <cell r="T123">
            <v>1485</v>
          </cell>
          <cell r="U123">
            <v>1455</v>
          </cell>
          <cell r="V123">
            <v>1455</v>
          </cell>
          <cell r="W123">
            <v>1455</v>
          </cell>
          <cell r="X123">
            <v>100</v>
          </cell>
          <cell r="Y123">
            <v>0</v>
          </cell>
          <cell r="Z123">
            <v>1455</v>
          </cell>
          <cell r="AA123">
            <v>1485</v>
          </cell>
          <cell r="AB123">
            <v>1455</v>
          </cell>
          <cell r="AC123">
            <v>1485</v>
          </cell>
          <cell r="AD123">
            <v>1485</v>
          </cell>
          <cell r="AE123">
            <v>0</v>
          </cell>
          <cell r="AF123">
            <v>0</v>
          </cell>
          <cell r="AG123">
            <v>0</v>
          </cell>
          <cell r="AH123">
            <v>0</v>
          </cell>
          <cell r="AI123">
            <v>0</v>
          </cell>
          <cell r="AJ123">
            <v>0</v>
          </cell>
          <cell r="AK123">
            <v>0</v>
          </cell>
          <cell r="AL123">
            <v>0</v>
          </cell>
          <cell r="AM123">
            <v>0</v>
          </cell>
          <cell r="AN123" t="str">
            <v>Cập nhật KH 2018-2020, trừ CBĐT</v>
          </cell>
          <cell r="AQ123" t="str">
            <v>Trung Hóa</v>
          </cell>
          <cell r="AR123">
            <v>0</v>
          </cell>
          <cell r="AS123" t="str">
            <v>xã 135</v>
          </cell>
          <cell r="AT123" t="str">
            <v>NTM</v>
          </cell>
          <cell r="AU123" t="str">
            <v>Trường THCS &amp;THPT Trung Hóa</v>
          </cell>
        </row>
        <row r="124">
          <cell r="B124" t="str">
            <v>Nhà lớp học chức năng kiêm thư viên, phòng truyền thống Trường THPT Nguyễn Trãi</v>
          </cell>
          <cell r="C124">
            <v>0</v>
          </cell>
          <cell r="D124">
            <v>0</v>
          </cell>
          <cell r="E124" t="str">
            <v>2GDĐT</v>
          </cell>
          <cell r="F124" t="str">
            <v>5KCM</v>
          </cell>
          <cell r="G124" t="str">
            <v>Bố Trạch</v>
          </cell>
          <cell r="H124">
            <v>2018</v>
          </cell>
          <cell r="I124">
            <v>0</v>
          </cell>
          <cell r="J124">
            <v>2020</v>
          </cell>
          <cell r="K124">
            <v>0</v>
          </cell>
          <cell r="L124" t="str">
            <v>3112a/QĐ-UBND ngày 30/10/2015</v>
          </cell>
          <cell r="M124" t="str">
            <v>3856/QĐ-UBND ngày 30/10/2017</v>
          </cell>
          <cell r="N124">
            <v>6500</v>
          </cell>
          <cell r="O124">
            <v>0</v>
          </cell>
          <cell r="P124">
            <v>6500</v>
          </cell>
          <cell r="Q124">
            <v>60</v>
          </cell>
          <cell r="R124">
            <v>0</v>
          </cell>
          <cell r="S124">
            <v>60</v>
          </cell>
          <cell r="T124">
            <v>5850</v>
          </cell>
          <cell r="U124">
            <v>5790</v>
          </cell>
          <cell r="V124">
            <v>1737</v>
          </cell>
          <cell r="W124">
            <v>1737</v>
          </cell>
          <cell r="X124">
            <v>30</v>
          </cell>
          <cell r="Y124">
            <v>0</v>
          </cell>
          <cell r="Z124">
            <v>1737</v>
          </cell>
          <cell r="AA124">
            <v>1797</v>
          </cell>
          <cell r="AB124">
            <v>1737</v>
          </cell>
          <cell r="AC124">
            <v>1797</v>
          </cell>
          <cell r="AD124">
            <v>5850</v>
          </cell>
          <cell r="AE124">
            <v>4053</v>
          </cell>
          <cell r="AF124">
            <v>2026.5</v>
          </cell>
          <cell r="AG124">
            <v>50</v>
          </cell>
          <cell r="AH124">
            <v>0</v>
          </cell>
          <cell r="AI124">
            <v>2026.5</v>
          </cell>
          <cell r="AJ124">
            <v>3823.5</v>
          </cell>
          <cell r="AK124">
            <v>3823.5</v>
          </cell>
          <cell r="AL124">
            <v>5850</v>
          </cell>
          <cell r="AM124">
            <v>2026.5</v>
          </cell>
          <cell r="AN124" t="str">
            <v>Cập nhật KH 2018-2020, trừ CBĐT</v>
          </cell>
          <cell r="AQ124" t="str">
            <v>Phúc Trạch</v>
          </cell>
          <cell r="AR124">
            <v>0</v>
          </cell>
          <cell r="AS124">
            <v>0</v>
          </cell>
          <cell r="AT124" t="str">
            <v>NTM</v>
          </cell>
          <cell r="AU124" t="str">
            <v xml:space="preserve"> Trường THPT Nguyễn Trãi</v>
          </cell>
        </row>
        <row r="125">
          <cell r="B125" t="str">
            <v>Trường Mầm non Khu vực 2 Bưởi Rỏi xã Quảng Hợp, huyện Quảng Trạch (2 tầng 4 phòng)</v>
          </cell>
          <cell r="C125">
            <v>0</v>
          </cell>
          <cell r="D125">
            <v>0</v>
          </cell>
          <cell r="E125" t="str">
            <v>2GDĐT</v>
          </cell>
          <cell r="F125" t="str">
            <v>5KCM</v>
          </cell>
          <cell r="G125" t="str">
            <v>Quảng Trạch</v>
          </cell>
          <cell r="H125">
            <v>2018</v>
          </cell>
          <cell r="I125">
            <v>0</v>
          </cell>
          <cell r="J125">
            <v>2020</v>
          </cell>
          <cell r="K125">
            <v>0</v>
          </cell>
          <cell r="L125" t="str">
            <v>2807/QĐ-UBND ngày 13/10/2015</v>
          </cell>
          <cell r="M125" t="str">
            <v>3841/QĐ-UBND ngày 30/10/2017</v>
          </cell>
          <cell r="N125">
            <v>3700</v>
          </cell>
          <cell r="O125">
            <v>0</v>
          </cell>
          <cell r="P125">
            <v>3700</v>
          </cell>
          <cell r="Q125">
            <v>40</v>
          </cell>
          <cell r="R125">
            <v>0</v>
          </cell>
          <cell r="S125">
            <v>40</v>
          </cell>
          <cell r="T125">
            <v>3330</v>
          </cell>
          <cell r="U125">
            <v>3290</v>
          </cell>
          <cell r="V125">
            <v>987</v>
          </cell>
          <cell r="W125">
            <v>987</v>
          </cell>
          <cell r="X125">
            <v>30</v>
          </cell>
          <cell r="Y125">
            <v>0</v>
          </cell>
          <cell r="Z125">
            <v>987</v>
          </cell>
          <cell r="AA125">
            <v>1027</v>
          </cell>
          <cell r="AB125">
            <v>987</v>
          </cell>
          <cell r="AC125">
            <v>1027</v>
          </cell>
          <cell r="AD125">
            <v>3330</v>
          </cell>
          <cell r="AE125">
            <v>2303</v>
          </cell>
          <cell r="AF125">
            <v>1151.5</v>
          </cell>
          <cell r="AG125">
            <v>50</v>
          </cell>
          <cell r="AH125">
            <v>0</v>
          </cell>
          <cell r="AI125">
            <v>1151.5</v>
          </cell>
          <cell r="AJ125">
            <v>2178.5</v>
          </cell>
          <cell r="AK125">
            <v>2178.5</v>
          </cell>
          <cell r="AL125">
            <v>3330</v>
          </cell>
          <cell r="AM125">
            <v>1151.5</v>
          </cell>
          <cell r="AN125" t="str">
            <v>Cập nhật KH 2018-2020, trừ CBĐT</v>
          </cell>
          <cell r="AQ125" t="str">
            <v>Quảng Hợp</v>
          </cell>
          <cell r="AR125">
            <v>0</v>
          </cell>
          <cell r="AS125" t="str">
            <v>xã 135</v>
          </cell>
          <cell r="AT125" t="str">
            <v>NTM</v>
          </cell>
          <cell r="AU125" t="str">
            <v>UBND xã Quảng Hợp</v>
          </cell>
        </row>
        <row r="126">
          <cell r="B126" t="str">
            <v>Sữa chữa khu Hiệu bộ Trường THPT Tuyên Hóa</v>
          </cell>
          <cell r="C126">
            <v>0</v>
          </cell>
          <cell r="D126">
            <v>0</v>
          </cell>
          <cell r="E126" t="str">
            <v>2GDĐT</v>
          </cell>
          <cell r="F126" t="str">
            <v>5KCM</v>
          </cell>
          <cell r="G126" t="str">
            <v>Tuyên Hóa</v>
          </cell>
          <cell r="H126">
            <v>2018</v>
          </cell>
          <cell r="I126">
            <v>0</v>
          </cell>
          <cell r="J126">
            <v>2020</v>
          </cell>
          <cell r="K126">
            <v>0</v>
          </cell>
          <cell r="L126" t="str">
            <v>3026/QĐ-UBND ngày 28/10/2015</v>
          </cell>
          <cell r="M126" t="str">
            <v>3974/QĐ-UBND ngày 31/10/2017</v>
          </cell>
          <cell r="N126">
            <v>1200</v>
          </cell>
          <cell r="O126">
            <v>0</v>
          </cell>
          <cell r="P126">
            <v>1200</v>
          </cell>
          <cell r="Q126">
            <v>30</v>
          </cell>
          <cell r="R126">
            <v>0</v>
          </cell>
          <cell r="S126">
            <v>30</v>
          </cell>
          <cell r="T126">
            <v>1080</v>
          </cell>
          <cell r="U126">
            <v>1050</v>
          </cell>
          <cell r="V126">
            <v>1050</v>
          </cell>
          <cell r="W126">
            <v>1050</v>
          </cell>
          <cell r="X126">
            <v>100</v>
          </cell>
          <cell r="Y126">
            <v>0</v>
          </cell>
          <cell r="Z126">
            <v>1050</v>
          </cell>
          <cell r="AA126">
            <v>1080</v>
          </cell>
          <cell r="AB126">
            <v>1050</v>
          </cell>
          <cell r="AC126">
            <v>1080</v>
          </cell>
          <cell r="AD126">
            <v>1080</v>
          </cell>
          <cell r="AE126">
            <v>0</v>
          </cell>
          <cell r="AF126">
            <v>0</v>
          </cell>
          <cell r="AG126">
            <v>0</v>
          </cell>
          <cell r="AH126">
            <v>0</v>
          </cell>
          <cell r="AI126">
            <v>0</v>
          </cell>
          <cell r="AJ126">
            <v>0</v>
          </cell>
          <cell r="AK126">
            <v>0</v>
          </cell>
          <cell r="AL126">
            <v>0</v>
          </cell>
          <cell r="AM126">
            <v>0</v>
          </cell>
          <cell r="AN126" t="str">
            <v>Cập nhật KH 2018-2020, trừ CBĐT</v>
          </cell>
          <cell r="AQ126" t="str">
            <v>Đồng Lê</v>
          </cell>
          <cell r="AR126">
            <v>0</v>
          </cell>
          <cell r="AS126">
            <v>0</v>
          </cell>
          <cell r="AU126" t="str">
            <v>Trường THPT Tuyên Hóa</v>
          </cell>
        </row>
        <row r="127">
          <cell r="B127" t="str">
            <v>San lấp mặt bằng, hạ tầng kỹ thuật - Trung tâm Giáo dục - Dạy nghề huyện Tuyên Hóa</v>
          </cell>
          <cell r="C127">
            <v>0</v>
          </cell>
          <cell r="D127">
            <v>0</v>
          </cell>
          <cell r="E127" t="str">
            <v>2GDĐT</v>
          </cell>
          <cell r="F127" t="str">
            <v>5KCM</v>
          </cell>
          <cell r="G127" t="str">
            <v>Tuyên Hóa</v>
          </cell>
          <cell r="H127">
            <v>2018</v>
          </cell>
          <cell r="I127">
            <v>0</v>
          </cell>
          <cell r="J127">
            <v>2020</v>
          </cell>
          <cell r="K127">
            <v>0</v>
          </cell>
          <cell r="L127" t="str">
            <v>3054/QĐ-UBND ngày 29/10/2015</v>
          </cell>
          <cell r="M127" t="str">
            <v>3430/QĐ-UBND ngày 29/9/2017</v>
          </cell>
          <cell r="N127">
            <v>5700</v>
          </cell>
          <cell r="O127">
            <v>0</v>
          </cell>
          <cell r="P127">
            <v>5700</v>
          </cell>
          <cell r="Q127">
            <v>50</v>
          </cell>
          <cell r="R127">
            <v>0</v>
          </cell>
          <cell r="S127">
            <v>50</v>
          </cell>
          <cell r="T127">
            <v>5130</v>
          </cell>
          <cell r="U127">
            <v>5080</v>
          </cell>
          <cell r="V127">
            <v>1524</v>
          </cell>
          <cell r="W127">
            <v>1524</v>
          </cell>
          <cell r="X127">
            <v>30</v>
          </cell>
          <cell r="Y127">
            <v>1500</v>
          </cell>
          <cell r="Z127">
            <v>3024</v>
          </cell>
          <cell r="AA127">
            <v>3074</v>
          </cell>
          <cell r="AB127">
            <v>3024</v>
          </cell>
          <cell r="AC127">
            <v>3074</v>
          </cell>
          <cell r="AD127">
            <v>5130</v>
          </cell>
          <cell r="AE127">
            <v>2056</v>
          </cell>
          <cell r="AF127">
            <v>1028</v>
          </cell>
          <cell r="AG127">
            <v>50</v>
          </cell>
          <cell r="AH127">
            <v>0</v>
          </cell>
          <cell r="AI127">
            <v>1028</v>
          </cell>
          <cell r="AJ127">
            <v>4102</v>
          </cell>
          <cell r="AK127">
            <v>4102</v>
          </cell>
          <cell r="AL127">
            <v>5130</v>
          </cell>
          <cell r="AM127">
            <v>1028</v>
          </cell>
          <cell r="AN127" t="str">
            <v>Cập nhật KH 2018-2020, trừ CBĐT</v>
          </cell>
          <cell r="AO127" t="str">
            <v>Năm 2018, bố trí sự nghiệp 1,5 tỷ</v>
          </cell>
          <cell r="AQ127" t="str">
            <v>Đồng Lê</v>
          </cell>
          <cell r="AR127">
            <v>0</v>
          </cell>
          <cell r="AS127">
            <v>0</v>
          </cell>
          <cell r="AU127" t="str">
            <v>Trung tâm Giáo dục - Dạy nghề huyện Tuyên Hóa</v>
          </cell>
        </row>
        <row r="128">
          <cell r="B128" t="str">
            <v>Nhà lớp học 12 phòng Trường THPT Lương Thế Vinh</v>
          </cell>
          <cell r="C128">
            <v>0</v>
          </cell>
          <cell r="D128">
            <v>0</v>
          </cell>
          <cell r="E128" t="str">
            <v>2GDĐT</v>
          </cell>
          <cell r="F128" t="str">
            <v>5KCM</v>
          </cell>
          <cell r="G128" t="str">
            <v>Ba Đồn</v>
          </cell>
          <cell r="H128">
            <v>2018</v>
          </cell>
          <cell r="I128">
            <v>0</v>
          </cell>
          <cell r="J128">
            <v>2020</v>
          </cell>
          <cell r="K128">
            <v>0</v>
          </cell>
          <cell r="L128" t="str">
            <v>3051/QĐ-UBND ngày 29/10/2015</v>
          </cell>
          <cell r="M128" t="str">
            <v>3950/QĐ-UBND ngày 31/10/2017</v>
          </cell>
          <cell r="N128">
            <v>6000</v>
          </cell>
          <cell r="O128">
            <v>0</v>
          </cell>
          <cell r="P128">
            <v>5000</v>
          </cell>
          <cell r="Q128">
            <v>60</v>
          </cell>
          <cell r="R128">
            <v>0</v>
          </cell>
          <cell r="S128">
            <v>60</v>
          </cell>
          <cell r="T128">
            <v>4500</v>
          </cell>
          <cell r="U128">
            <v>4440</v>
          </cell>
          <cell r="V128">
            <v>1332</v>
          </cell>
          <cell r="W128">
            <v>1332</v>
          </cell>
          <cell r="X128">
            <v>30</v>
          </cell>
          <cell r="Y128">
            <v>0</v>
          </cell>
          <cell r="Z128">
            <v>1332</v>
          </cell>
          <cell r="AA128">
            <v>1392</v>
          </cell>
          <cell r="AB128">
            <v>1332</v>
          </cell>
          <cell r="AC128">
            <v>1392</v>
          </cell>
          <cell r="AD128">
            <v>4500</v>
          </cell>
          <cell r="AE128">
            <v>3108</v>
          </cell>
          <cell r="AF128">
            <v>1554</v>
          </cell>
          <cell r="AG128">
            <v>50</v>
          </cell>
          <cell r="AH128">
            <v>0</v>
          </cell>
          <cell r="AI128">
            <v>1554</v>
          </cell>
          <cell r="AJ128">
            <v>2946</v>
          </cell>
          <cell r="AK128">
            <v>2946</v>
          </cell>
          <cell r="AL128">
            <v>4500</v>
          </cell>
          <cell r="AM128">
            <v>1554</v>
          </cell>
          <cell r="AN128" t="str">
            <v>Cập nhật KH 2018-2020, trừ CBĐT</v>
          </cell>
          <cell r="AQ128" t="str">
            <v>Ba Đồn</v>
          </cell>
          <cell r="AR128">
            <v>0</v>
          </cell>
          <cell r="AS128">
            <v>0</v>
          </cell>
          <cell r="AU128" t="str">
            <v>Trường THPT Lương Thế Vinh</v>
          </cell>
        </row>
        <row r="129">
          <cell r="B129" t="str">
            <v>Nhà xưởng thực hành Trung tâm Giáo dục - Dạy nghề huyện Quảng Ninh</v>
          </cell>
          <cell r="C129">
            <v>0</v>
          </cell>
          <cell r="D129">
            <v>0</v>
          </cell>
          <cell r="E129" t="str">
            <v>2GDĐT</v>
          </cell>
          <cell r="F129" t="str">
            <v>5KCM</v>
          </cell>
          <cell r="G129" t="str">
            <v>Quảng Ninh</v>
          </cell>
          <cell r="H129">
            <v>2018</v>
          </cell>
          <cell r="I129">
            <v>0</v>
          </cell>
          <cell r="J129">
            <v>2020</v>
          </cell>
          <cell r="K129">
            <v>0</v>
          </cell>
          <cell r="L129" t="str">
            <v>3051/QĐ-UBND ngày 29/10/2015</v>
          </cell>
          <cell r="M129" t="str">
            <v>3962/QĐ-UBND ngày 31/10/2017</v>
          </cell>
          <cell r="N129">
            <v>6400</v>
          </cell>
          <cell r="O129">
            <v>0</v>
          </cell>
          <cell r="P129">
            <v>6400</v>
          </cell>
          <cell r="Q129">
            <v>60</v>
          </cell>
          <cell r="R129">
            <v>0</v>
          </cell>
          <cell r="S129">
            <v>60</v>
          </cell>
          <cell r="T129">
            <v>5760</v>
          </cell>
          <cell r="U129">
            <v>5700</v>
          </cell>
          <cell r="V129">
            <v>1710</v>
          </cell>
          <cell r="W129">
            <v>1710</v>
          </cell>
          <cell r="X129">
            <v>30</v>
          </cell>
          <cell r="Y129">
            <v>0</v>
          </cell>
          <cell r="Z129">
            <v>1710</v>
          </cell>
          <cell r="AA129">
            <v>1770</v>
          </cell>
          <cell r="AB129">
            <v>1710</v>
          </cell>
          <cell r="AC129">
            <v>1770</v>
          </cell>
          <cell r="AD129">
            <v>5760</v>
          </cell>
          <cell r="AE129">
            <v>3990</v>
          </cell>
          <cell r="AF129">
            <v>1995</v>
          </cell>
          <cell r="AG129">
            <v>50</v>
          </cell>
          <cell r="AH129">
            <v>0</v>
          </cell>
          <cell r="AI129">
            <v>1995</v>
          </cell>
          <cell r="AJ129">
            <v>3765</v>
          </cell>
          <cell r="AK129">
            <v>3765</v>
          </cell>
          <cell r="AL129">
            <v>5760</v>
          </cell>
          <cell r="AM129">
            <v>1995</v>
          </cell>
          <cell r="AN129" t="str">
            <v>Cập nhật KH 2018-2020, trừ CBĐT</v>
          </cell>
          <cell r="AQ129" t="str">
            <v>Quán Hàu</v>
          </cell>
          <cell r="AR129">
            <v>0</v>
          </cell>
          <cell r="AS129">
            <v>0</v>
          </cell>
          <cell r="AU129" t="str">
            <v>Trung tâm Giáo dục - Dạy nghề huyện Quảng Ninh</v>
          </cell>
        </row>
        <row r="130">
          <cell r="B130" t="str">
            <v>Nhà hiệu bộ trường THCS xã Tân Thủy</v>
          </cell>
          <cell r="C130">
            <v>0</v>
          </cell>
          <cell r="D130">
            <v>0</v>
          </cell>
          <cell r="E130" t="str">
            <v>2GDĐT</v>
          </cell>
          <cell r="F130" t="str">
            <v>5KCM</v>
          </cell>
          <cell r="G130" t="str">
            <v>Lệ Thủy</v>
          </cell>
          <cell r="H130">
            <v>2018</v>
          </cell>
          <cell r="I130">
            <v>0</v>
          </cell>
          <cell r="J130">
            <v>2020</v>
          </cell>
          <cell r="K130">
            <v>0</v>
          </cell>
          <cell r="L130">
            <v>0</v>
          </cell>
          <cell r="M130" t="str">
            <v>3934/QĐ-UBND ngày 30/10/2017</v>
          </cell>
          <cell r="N130">
            <v>3600</v>
          </cell>
          <cell r="O130">
            <v>0</v>
          </cell>
          <cell r="P130">
            <v>2700</v>
          </cell>
          <cell r="Q130">
            <v>40</v>
          </cell>
          <cell r="R130">
            <v>0</v>
          </cell>
          <cell r="S130">
            <v>40</v>
          </cell>
          <cell r="T130">
            <v>2700</v>
          </cell>
          <cell r="U130">
            <v>2660</v>
          </cell>
          <cell r="V130">
            <v>798</v>
          </cell>
          <cell r="W130">
            <v>798</v>
          </cell>
          <cell r="X130">
            <v>30</v>
          </cell>
          <cell r="Y130">
            <v>0</v>
          </cell>
          <cell r="Z130">
            <v>798</v>
          </cell>
          <cell r="AA130">
            <v>838</v>
          </cell>
          <cell r="AB130">
            <v>798</v>
          </cell>
          <cell r="AC130">
            <v>838</v>
          </cell>
          <cell r="AD130">
            <v>2700</v>
          </cell>
          <cell r="AE130">
            <v>1862</v>
          </cell>
          <cell r="AF130">
            <v>1862</v>
          </cell>
          <cell r="AG130">
            <v>100</v>
          </cell>
          <cell r="AH130">
            <v>0</v>
          </cell>
          <cell r="AI130">
            <v>1862</v>
          </cell>
          <cell r="AJ130">
            <v>2700</v>
          </cell>
          <cell r="AK130">
            <v>2700</v>
          </cell>
          <cell r="AL130">
            <v>2700</v>
          </cell>
          <cell r="AM130">
            <v>0</v>
          </cell>
          <cell r="AN130" t="str">
            <v>Cập nhật KH 2018-2020, trừ CBĐT</v>
          </cell>
          <cell r="AQ130" t="str">
            <v>Tân Thủy</v>
          </cell>
          <cell r="AR130">
            <v>0</v>
          </cell>
          <cell r="AS130">
            <v>0</v>
          </cell>
          <cell r="AT130" t="str">
            <v>NTM</v>
          </cell>
          <cell r="AU130" t="str">
            <v>UBND xã Tân Thủy</v>
          </cell>
        </row>
        <row r="131">
          <cell r="B131" t="str">
            <v>Trường tiểu học Phú Thủy (6 phòng)</v>
          </cell>
          <cell r="C131">
            <v>0</v>
          </cell>
          <cell r="D131">
            <v>0</v>
          </cell>
          <cell r="E131" t="str">
            <v>2GDĐT</v>
          </cell>
          <cell r="F131" t="str">
            <v>5KCM</v>
          </cell>
          <cell r="G131" t="str">
            <v>Lệ Thủy</v>
          </cell>
          <cell r="H131">
            <v>2018</v>
          </cell>
          <cell r="I131">
            <v>0</v>
          </cell>
          <cell r="J131">
            <v>2020</v>
          </cell>
          <cell r="K131">
            <v>0</v>
          </cell>
          <cell r="L131">
            <v>0</v>
          </cell>
          <cell r="M131" t="str">
            <v>3529/QĐ-UBND ngày 06/10/2017</v>
          </cell>
          <cell r="N131">
            <v>3000</v>
          </cell>
          <cell r="O131">
            <v>0</v>
          </cell>
          <cell r="P131">
            <v>3000</v>
          </cell>
          <cell r="Q131">
            <v>40</v>
          </cell>
          <cell r="R131">
            <v>0</v>
          </cell>
          <cell r="S131">
            <v>40</v>
          </cell>
          <cell r="T131">
            <v>2700</v>
          </cell>
          <cell r="U131">
            <v>2660</v>
          </cell>
          <cell r="V131">
            <v>798</v>
          </cell>
          <cell r="W131">
            <v>798</v>
          </cell>
          <cell r="X131">
            <v>30</v>
          </cell>
          <cell r="Y131">
            <v>0</v>
          </cell>
          <cell r="Z131">
            <v>798</v>
          </cell>
          <cell r="AA131">
            <v>838</v>
          </cell>
          <cell r="AB131">
            <v>798</v>
          </cell>
          <cell r="AC131">
            <v>838</v>
          </cell>
          <cell r="AD131">
            <v>2700</v>
          </cell>
          <cell r="AE131">
            <v>1862</v>
          </cell>
          <cell r="AF131">
            <v>1862</v>
          </cell>
          <cell r="AG131">
            <v>100</v>
          </cell>
          <cell r="AH131">
            <v>0</v>
          </cell>
          <cell r="AI131">
            <v>1862</v>
          </cell>
          <cell r="AJ131">
            <v>2700</v>
          </cell>
          <cell r="AK131">
            <v>2700</v>
          </cell>
          <cell r="AL131">
            <v>2700</v>
          </cell>
          <cell r="AM131">
            <v>0</v>
          </cell>
          <cell r="AN131" t="str">
            <v>Cập nhật KH 2018-2020, trừ CBĐT</v>
          </cell>
          <cell r="AQ131" t="str">
            <v>Phú Thủy</v>
          </cell>
          <cell r="AR131">
            <v>0</v>
          </cell>
          <cell r="AS131">
            <v>0</v>
          </cell>
          <cell r="AT131" t="str">
            <v>NTM</v>
          </cell>
          <cell r="AU131" t="str">
            <v>UBND xã Phú Thủy</v>
          </cell>
        </row>
        <row r="132">
          <cell r="B132" t="str">
            <v>Trường Tiểu học Thanh Thủy (Nhà lớp học 2 tầng 6 phòng) xã Tiến Hóa, huyện Tuyên Hóa</v>
          </cell>
          <cell r="C132">
            <v>0</v>
          </cell>
          <cell r="D132">
            <v>0</v>
          </cell>
          <cell r="E132" t="str">
            <v>2GDĐT</v>
          </cell>
          <cell r="F132" t="str">
            <v>5KCM</v>
          </cell>
          <cell r="G132" t="str">
            <v>Tuyên Hóa</v>
          </cell>
          <cell r="H132">
            <v>2018</v>
          </cell>
          <cell r="I132">
            <v>0</v>
          </cell>
          <cell r="J132">
            <v>2020</v>
          </cell>
          <cell r="K132">
            <v>0</v>
          </cell>
          <cell r="L132" t="str">
            <v>3046/QĐ-UBND ngày 29/10/2015</v>
          </cell>
          <cell r="M132" t="str">
            <v>3645/QĐ-UBND ngày 16/10/2017</v>
          </cell>
          <cell r="N132">
            <v>3000</v>
          </cell>
          <cell r="O132">
            <v>0</v>
          </cell>
          <cell r="P132">
            <v>3000</v>
          </cell>
          <cell r="Q132">
            <v>40</v>
          </cell>
          <cell r="R132">
            <v>0</v>
          </cell>
          <cell r="S132">
            <v>40</v>
          </cell>
          <cell r="T132">
            <v>2700</v>
          </cell>
          <cell r="U132">
            <v>2660</v>
          </cell>
          <cell r="V132">
            <v>798</v>
          </cell>
          <cell r="W132">
            <v>798</v>
          </cell>
          <cell r="X132">
            <v>30</v>
          </cell>
          <cell r="Y132">
            <v>0</v>
          </cell>
          <cell r="Z132">
            <v>798</v>
          </cell>
          <cell r="AA132">
            <v>838</v>
          </cell>
          <cell r="AB132">
            <v>798</v>
          </cell>
          <cell r="AC132">
            <v>838</v>
          </cell>
          <cell r="AD132">
            <v>2700</v>
          </cell>
          <cell r="AE132">
            <v>1862</v>
          </cell>
          <cell r="AF132">
            <v>1862</v>
          </cell>
          <cell r="AG132">
            <v>100</v>
          </cell>
          <cell r="AH132">
            <v>0</v>
          </cell>
          <cell r="AI132">
            <v>1862</v>
          </cell>
          <cell r="AJ132">
            <v>2700</v>
          </cell>
          <cell r="AK132">
            <v>2700</v>
          </cell>
          <cell r="AL132">
            <v>2700</v>
          </cell>
          <cell r="AM132">
            <v>0</v>
          </cell>
          <cell r="AN132" t="str">
            <v>Cập nhật KH 2018-2020, trừ CBĐT</v>
          </cell>
          <cell r="AQ132" t="str">
            <v>Tiến Hóa</v>
          </cell>
          <cell r="AR132">
            <v>0</v>
          </cell>
          <cell r="AS132">
            <v>0</v>
          </cell>
          <cell r="AT132" t="str">
            <v>NTM</v>
          </cell>
          <cell r="AU132" t="str">
            <v>UBND xã Tiến Hóa</v>
          </cell>
        </row>
        <row r="133">
          <cell r="B133" t="str">
            <v>Trường THCS Bắc Dinh Thị trấn nông trường Việt Trung (6 phòng)</v>
          </cell>
          <cell r="C133">
            <v>0</v>
          </cell>
          <cell r="D133">
            <v>0</v>
          </cell>
          <cell r="E133" t="str">
            <v>2GDĐT</v>
          </cell>
          <cell r="F133" t="str">
            <v>5KCM</v>
          </cell>
          <cell r="G133" t="str">
            <v>Bố Trạch</v>
          </cell>
          <cell r="H133">
            <v>2018</v>
          </cell>
          <cell r="I133">
            <v>0</v>
          </cell>
          <cell r="J133">
            <v>2020</v>
          </cell>
          <cell r="K133">
            <v>0</v>
          </cell>
          <cell r="L133">
            <v>0</v>
          </cell>
          <cell r="M133" t="str">
            <v>3944/QĐ-UBND ngày 31/10/2017</v>
          </cell>
          <cell r="N133">
            <v>2722</v>
          </cell>
          <cell r="O133">
            <v>0</v>
          </cell>
          <cell r="P133">
            <v>2722</v>
          </cell>
          <cell r="Q133">
            <v>40</v>
          </cell>
          <cell r="R133">
            <v>0</v>
          </cell>
          <cell r="S133">
            <v>40</v>
          </cell>
          <cell r="T133">
            <v>2700</v>
          </cell>
          <cell r="U133">
            <v>2660</v>
          </cell>
          <cell r="V133">
            <v>798</v>
          </cell>
          <cell r="W133">
            <v>798</v>
          </cell>
          <cell r="X133">
            <v>30</v>
          </cell>
          <cell r="Y133">
            <v>0</v>
          </cell>
          <cell r="Z133">
            <v>798</v>
          </cell>
          <cell r="AA133">
            <v>838</v>
          </cell>
          <cell r="AB133">
            <v>798</v>
          </cell>
          <cell r="AC133">
            <v>838</v>
          </cell>
          <cell r="AD133">
            <v>2700</v>
          </cell>
          <cell r="AE133">
            <v>1862</v>
          </cell>
          <cell r="AF133">
            <v>1862</v>
          </cell>
          <cell r="AG133">
            <v>100</v>
          </cell>
          <cell r="AH133">
            <v>0</v>
          </cell>
          <cell r="AI133">
            <v>1862</v>
          </cell>
          <cell r="AJ133">
            <v>2700</v>
          </cell>
          <cell r="AK133">
            <v>2700</v>
          </cell>
          <cell r="AL133">
            <v>2700</v>
          </cell>
          <cell r="AM133">
            <v>0</v>
          </cell>
          <cell r="AN133">
            <v>0</v>
          </cell>
          <cell r="AQ133" t="str">
            <v>NT Việt Trung</v>
          </cell>
          <cell r="AR133">
            <v>0</v>
          </cell>
          <cell r="AS133">
            <v>0</v>
          </cell>
          <cell r="AT133">
            <v>0</v>
          </cell>
          <cell r="AU133" t="str">
            <v>UBND Thị trấn Nông trường Việt Trung</v>
          </cell>
        </row>
        <row r="134">
          <cell r="B134" t="str">
            <v>Nhà lớp học 2 tầng Trường mầm non xã Quảng Văn</v>
          </cell>
          <cell r="C134">
            <v>0</v>
          </cell>
          <cell r="D134">
            <v>0</v>
          </cell>
          <cell r="E134" t="str">
            <v>2GDĐT</v>
          </cell>
          <cell r="F134" t="str">
            <v>5KCM</v>
          </cell>
          <cell r="G134" t="str">
            <v>Ba Đồn</v>
          </cell>
          <cell r="H134">
            <v>2018</v>
          </cell>
          <cell r="I134">
            <v>0</v>
          </cell>
          <cell r="J134">
            <v>2020</v>
          </cell>
          <cell r="K134">
            <v>0</v>
          </cell>
          <cell r="L134" t="str">
            <v>2822/QĐ-UBND ngày 13/10/2015</v>
          </cell>
          <cell r="M134" t="str">
            <v>3429/QĐ-UBND ngày 29/9/2017</v>
          </cell>
          <cell r="N134">
            <v>4800</v>
          </cell>
          <cell r="O134">
            <v>0</v>
          </cell>
          <cell r="P134">
            <v>4800</v>
          </cell>
          <cell r="Q134">
            <v>40</v>
          </cell>
          <cell r="R134">
            <v>0</v>
          </cell>
          <cell r="S134">
            <v>40</v>
          </cell>
          <cell r="T134">
            <v>4320</v>
          </cell>
          <cell r="U134">
            <v>4280</v>
          </cell>
          <cell r="V134">
            <v>1284</v>
          </cell>
          <cell r="W134">
            <v>1284</v>
          </cell>
          <cell r="X134">
            <v>30</v>
          </cell>
          <cell r="Y134">
            <v>0</v>
          </cell>
          <cell r="Z134">
            <v>1284</v>
          </cell>
          <cell r="AA134">
            <v>1324</v>
          </cell>
          <cell r="AB134">
            <v>1284</v>
          </cell>
          <cell r="AC134">
            <v>1324</v>
          </cell>
          <cell r="AD134">
            <v>4320</v>
          </cell>
          <cell r="AE134">
            <v>2996</v>
          </cell>
          <cell r="AF134">
            <v>1498</v>
          </cell>
          <cell r="AG134">
            <v>50</v>
          </cell>
          <cell r="AH134">
            <v>0</v>
          </cell>
          <cell r="AI134">
            <v>1498</v>
          </cell>
          <cell r="AJ134">
            <v>2822</v>
          </cell>
          <cell r="AK134">
            <v>2822</v>
          </cell>
          <cell r="AL134">
            <v>4320</v>
          </cell>
          <cell r="AM134">
            <v>1498</v>
          </cell>
          <cell r="AN134" t="str">
            <v>Cập nhật KH 2018-2020, trừ CBĐT</v>
          </cell>
          <cell r="AQ134" t="str">
            <v>Quảng Văn</v>
          </cell>
          <cell r="AR134">
            <v>0</v>
          </cell>
          <cell r="AS134" t="str">
            <v>bãi ngang</v>
          </cell>
          <cell r="AT134" t="str">
            <v>NTM</v>
          </cell>
          <cell r="AU134" t="str">
            <v>UBND xã Quảng Văn</v>
          </cell>
        </row>
        <row r="135">
          <cell r="B135" t="str">
            <v>Trường Mầm non Quảng Xuân (6 phòng)</v>
          </cell>
          <cell r="C135">
            <v>0</v>
          </cell>
          <cell r="D135">
            <v>0</v>
          </cell>
          <cell r="E135" t="str">
            <v>2GDĐT</v>
          </cell>
          <cell r="F135" t="str">
            <v>5KCM</v>
          </cell>
          <cell r="G135" t="str">
            <v>Quảng Trạch</v>
          </cell>
          <cell r="H135">
            <v>2018</v>
          </cell>
          <cell r="I135">
            <v>0</v>
          </cell>
          <cell r="J135">
            <v>2020</v>
          </cell>
          <cell r="K135">
            <v>0</v>
          </cell>
          <cell r="L135" t="str">
            <v>2985/QĐ-UBND ngày 26/10/2015</v>
          </cell>
          <cell r="M135" t="str">
            <v>3118/QĐ-UBND ngày 05/9/2017</v>
          </cell>
          <cell r="N135">
            <v>4784</v>
          </cell>
          <cell r="O135">
            <v>0</v>
          </cell>
          <cell r="P135">
            <v>4784</v>
          </cell>
          <cell r="Q135">
            <v>40</v>
          </cell>
          <cell r="R135">
            <v>0</v>
          </cell>
          <cell r="S135">
            <v>40</v>
          </cell>
          <cell r="T135">
            <v>4320</v>
          </cell>
          <cell r="U135">
            <v>4280</v>
          </cell>
          <cell r="V135">
            <v>1284</v>
          </cell>
          <cell r="W135">
            <v>1284</v>
          </cell>
          <cell r="X135">
            <v>30</v>
          </cell>
          <cell r="Y135">
            <v>0</v>
          </cell>
          <cell r="Z135">
            <v>1284</v>
          </cell>
          <cell r="AA135">
            <v>1324</v>
          </cell>
          <cell r="AB135">
            <v>1284</v>
          </cell>
          <cell r="AC135">
            <v>1324</v>
          </cell>
          <cell r="AD135">
            <v>4320</v>
          </cell>
          <cell r="AE135">
            <v>2996</v>
          </cell>
          <cell r="AF135">
            <v>1498</v>
          </cell>
          <cell r="AG135">
            <v>50</v>
          </cell>
          <cell r="AH135">
            <v>0</v>
          </cell>
          <cell r="AI135">
            <v>1498</v>
          </cell>
          <cell r="AJ135">
            <v>2822</v>
          </cell>
          <cell r="AK135">
            <v>2822</v>
          </cell>
          <cell r="AL135">
            <v>4320</v>
          </cell>
          <cell r="AM135">
            <v>1498</v>
          </cell>
          <cell r="AN135" t="str">
            <v>Cập nhật KH 2018-2020, trừ CBĐT</v>
          </cell>
          <cell r="AQ135" t="str">
            <v>Quảng Xuân</v>
          </cell>
          <cell r="AR135">
            <v>0</v>
          </cell>
          <cell r="AS135">
            <v>0</v>
          </cell>
          <cell r="AT135" t="str">
            <v>NTM</v>
          </cell>
          <cell r="AU135" t="str">
            <v>UBND xã Quảng Xuân</v>
          </cell>
        </row>
        <row r="136">
          <cell r="B136" t="str">
            <v>Xây dựng 8 phòng học 2 tầng Trường THCS Cự Nẫm</v>
          </cell>
          <cell r="C136">
            <v>0</v>
          </cell>
          <cell r="D136">
            <v>0</v>
          </cell>
          <cell r="E136" t="str">
            <v>2GDĐT</v>
          </cell>
          <cell r="F136" t="str">
            <v>5KCM</v>
          </cell>
          <cell r="G136" t="str">
            <v>Bố Trạch</v>
          </cell>
          <cell r="H136">
            <v>2018</v>
          </cell>
          <cell r="I136">
            <v>0</v>
          </cell>
          <cell r="J136">
            <v>2020</v>
          </cell>
          <cell r="K136">
            <v>0</v>
          </cell>
          <cell r="L136">
            <v>0</v>
          </cell>
          <cell r="M136" t="str">
            <v>3859/QĐ-UBND ngày 30/10/2017</v>
          </cell>
          <cell r="N136">
            <v>4000</v>
          </cell>
          <cell r="O136">
            <v>0</v>
          </cell>
          <cell r="P136">
            <v>2400</v>
          </cell>
          <cell r="Q136">
            <v>0</v>
          </cell>
          <cell r="R136">
            <v>0</v>
          </cell>
          <cell r="S136">
            <v>0</v>
          </cell>
          <cell r="T136">
            <v>2400</v>
          </cell>
          <cell r="U136">
            <v>2400</v>
          </cell>
          <cell r="V136">
            <v>1200</v>
          </cell>
          <cell r="W136">
            <v>1200</v>
          </cell>
          <cell r="X136">
            <v>50</v>
          </cell>
          <cell r="Y136">
            <v>0</v>
          </cell>
          <cell r="Z136">
            <v>1200</v>
          </cell>
          <cell r="AA136">
            <v>1200</v>
          </cell>
          <cell r="AB136">
            <v>1200</v>
          </cell>
          <cell r="AC136">
            <v>1200</v>
          </cell>
          <cell r="AD136">
            <v>2400</v>
          </cell>
          <cell r="AE136">
            <v>1200</v>
          </cell>
          <cell r="AF136">
            <v>1200</v>
          </cell>
          <cell r="AG136">
            <v>100</v>
          </cell>
          <cell r="AH136">
            <v>0</v>
          </cell>
          <cell r="AI136">
            <v>1200</v>
          </cell>
          <cell r="AJ136">
            <v>2400</v>
          </cell>
          <cell r="AK136">
            <v>2400</v>
          </cell>
          <cell r="AL136">
            <v>2400</v>
          </cell>
          <cell r="AM136">
            <v>0</v>
          </cell>
          <cell r="AN136">
            <v>0</v>
          </cell>
          <cell r="AQ136" t="str">
            <v>Cự Nẫm</v>
          </cell>
          <cell r="AR136">
            <v>0</v>
          </cell>
          <cell r="AS136">
            <v>0</v>
          </cell>
          <cell r="AT136" t="str">
            <v>NTM</v>
          </cell>
          <cell r="AU136" t="str">
            <v>UBND xã Cự Nẫm</v>
          </cell>
        </row>
        <row r="137">
          <cell r="B137" t="str">
            <v>Nhà lớp học 2 tầng 6 phòng Trường THCS xã Võ Ninh</v>
          </cell>
          <cell r="C137">
            <v>0</v>
          </cell>
          <cell r="D137">
            <v>0</v>
          </cell>
          <cell r="E137" t="str">
            <v>2GDĐT</v>
          </cell>
          <cell r="F137" t="str">
            <v>5KCM</v>
          </cell>
          <cell r="G137" t="str">
            <v>Quảng Ninh</v>
          </cell>
          <cell r="H137">
            <v>2018</v>
          </cell>
          <cell r="I137">
            <v>0</v>
          </cell>
          <cell r="J137">
            <v>2020</v>
          </cell>
          <cell r="K137">
            <v>0</v>
          </cell>
          <cell r="L137">
            <v>0</v>
          </cell>
          <cell r="M137" t="str">
            <v>3930/QĐ-UBND ngày 30/10/2017</v>
          </cell>
          <cell r="N137">
            <v>3000</v>
          </cell>
          <cell r="O137">
            <v>0</v>
          </cell>
          <cell r="P137">
            <v>3000</v>
          </cell>
          <cell r="Q137">
            <v>40</v>
          </cell>
          <cell r="R137">
            <v>0</v>
          </cell>
          <cell r="S137">
            <v>40</v>
          </cell>
          <cell r="T137">
            <v>2700</v>
          </cell>
          <cell r="U137">
            <v>2660</v>
          </cell>
          <cell r="V137">
            <v>798</v>
          </cell>
          <cell r="W137">
            <v>798</v>
          </cell>
          <cell r="X137">
            <v>30</v>
          </cell>
          <cell r="Y137">
            <v>0</v>
          </cell>
          <cell r="Z137">
            <v>798</v>
          </cell>
          <cell r="AA137">
            <v>838</v>
          </cell>
          <cell r="AB137">
            <v>798</v>
          </cell>
          <cell r="AC137">
            <v>838</v>
          </cell>
          <cell r="AD137">
            <v>2700</v>
          </cell>
          <cell r="AE137">
            <v>1862</v>
          </cell>
          <cell r="AF137">
            <v>1862</v>
          </cell>
          <cell r="AG137">
            <v>100</v>
          </cell>
          <cell r="AH137">
            <v>0</v>
          </cell>
          <cell r="AI137">
            <v>1862</v>
          </cell>
          <cell r="AJ137">
            <v>2700</v>
          </cell>
          <cell r="AK137">
            <v>2700</v>
          </cell>
          <cell r="AL137">
            <v>2700</v>
          </cell>
          <cell r="AM137">
            <v>0</v>
          </cell>
          <cell r="AN137" t="str">
            <v>Cập nhật KH 2018-2020, trừ CBĐT</v>
          </cell>
          <cell r="AQ137" t="str">
            <v>Võ Ninh</v>
          </cell>
          <cell r="AR137">
            <v>0</v>
          </cell>
          <cell r="AS137">
            <v>0</v>
          </cell>
          <cell r="AT137" t="str">
            <v>NTM</v>
          </cell>
          <cell r="AU137" t="str">
            <v>UBND xã Võ Ninh</v>
          </cell>
        </row>
        <row r="138">
          <cell r="B138" t="str">
            <v>Trường Tiểu học số 1 Quảng Phong (8 phòng)</v>
          </cell>
          <cell r="C138">
            <v>0</v>
          </cell>
          <cell r="D138">
            <v>0</v>
          </cell>
          <cell r="E138" t="str">
            <v>2GDĐT</v>
          </cell>
          <cell r="F138" t="str">
            <v>5KCM</v>
          </cell>
          <cell r="G138" t="str">
            <v>Ba Đồn</v>
          </cell>
          <cell r="H138">
            <v>2018</v>
          </cell>
          <cell r="I138">
            <v>0</v>
          </cell>
          <cell r="J138">
            <v>2020</v>
          </cell>
          <cell r="K138">
            <v>0</v>
          </cell>
          <cell r="L138" t="str">
            <v>3086/QĐ-UBND ngày 30/10/2015</v>
          </cell>
          <cell r="M138" t="str">
            <v>3769/QĐ-UBND ngày 25/10/2007</v>
          </cell>
          <cell r="N138">
            <v>4000</v>
          </cell>
          <cell r="O138">
            <v>0</v>
          </cell>
          <cell r="P138">
            <v>4000</v>
          </cell>
          <cell r="Q138">
            <v>40</v>
          </cell>
          <cell r="R138">
            <v>0</v>
          </cell>
          <cell r="S138">
            <v>40</v>
          </cell>
          <cell r="T138">
            <v>3600</v>
          </cell>
          <cell r="U138">
            <v>3560</v>
          </cell>
          <cell r="V138">
            <v>1068</v>
          </cell>
          <cell r="W138">
            <v>1068</v>
          </cell>
          <cell r="X138">
            <v>30</v>
          </cell>
          <cell r="Y138">
            <v>0</v>
          </cell>
          <cell r="Z138">
            <v>1068</v>
          </cell>
          <cell r="AA138">
            <v>1108</v>
          </cell>
          <cell r="AB138">
            <v>1068</v>
          </cell>
          <cell r="AC138">
            <v>1108</v>
          </cell>
          <cell r="AD138">
            <v>3600</v>
          </cell>
          <cell r="AE138">
            <v>2492</v>
          </cell>
          <cell r="AF138">
            <v>1246</v>
          </cell>
          <cell r="AG138">
            <v>50</v>
          </cell>
          <cell r="AH138">
            <v>0</v>
          </cell>
          <cell r="AI138">
            <v>1246</v>
          </cell>
          <cell r="AJ138">
            <v>2354</v>
          </cell>
          <cell r="AK138">
            <v>2354</v>
          </cell>
          <cell r="AL138">
            <v>3600</v>
          </cell>
          <cell r="AM138">
            <v>1246</v>
          </cell>
          <cell r="AN138" t="str">
            <v>Cập nhật KH 2018-2020, trừ CBĐT</v>
          </cell>
          <cell r="AQ138" t="str">
            <v>Quảng Phong</v>
          </cell>
          <cell r="AR138">
            <v>0</v>
          </cell>
          <cell r="AS138">
            <v>0</v>
          </cell>
          <cell r="AU138" t="str">
            <v>UBND phường Quảng Phong</v>
          </cell>
        </row>
        <row r="139">
          <cell r="B139" t="str">
            <v>Nhà lớp học 2 tầng 6 phòng Trường Tiểu học xã Hàm Ninh</v>
          </cell>
          <cell r="C139">
            <v>0</v>
          </cell>
          <cell r="D139">
            <v>0</v>
          </cell>
          <cell r="E139" t="str">
            <v>2GDĐT</v>
          </cell>
          <cell r="F139" t="str">
            <v>5KCM</v>
          </cell>
          <cell r="G139" t="str">
            <v>Quảng Ninh</v>
          </cell>
          <cell r="H139">
            <v>2018</v>
          </cell>
          <cell r="I139">
            <v>0</v>
          </cell>
          <cell r="J139">
            <v>2020</v>
          </cell>
          <cell r="K139">
            <v>0</v>
          </cell>
          <cell r="L139">
            <v>0</v>
          </cell>
          <cell r="M139" t="str">
            <v>3830a/QĐ-UBND ngày 30/10/2017</v>
          </cell>
          <cell r="N139">
            <v>3000</v>
          </cell>
          <cell r="O139">
            <v>0</v>
          </cell>
          <cell r="P139">
            <v>3000</v>
          </cell>
          <cell r="Q139">
            <v>40</v>
          </cell>
          <cell r="R139">
            <v>0</v>
          </cell>
          <cell r="S139">
            <v>40</v>
          </cell>
          <cell r="T139">
            <v>2700</v>
          </cell>
          <cell r="U139">
            <v>2660</v>
          </cell>
          <cell r="V139">
            <v>798</v>
          </cell>
          <cell r="W139">
            <v>798</v>
          </cell>
          <cell r="X139">
            <v>30</v>
          </cell>
          <cell r="Y139">
            <v>0</v>
          </cell>
          <cell r="Z139">
            <v>798</v>
          </cell>
          <cell r="AA139">
            <v>838</v>
          </cell>
          <cell r="AB139">
            <v>798</v>
          </cell>
          <cell r="AC139">
            <v>838</v>
          </cell>
          <cell r="AD139">
            <v>2700</v>
          </cell>
          <cell r="AE139">
            <v>1862</v>
          </cell>
          <cell r="AF139">
            <v>1862</v>
          </cell>
          <cell r="AG139">
            <v>100</v>
          </cell>
          <cell r="AH139">
            <v>0</v>
          </cell>
          <cell r="AI139">
            <v>1862</v>
          </cell>
          <cell r="AJ139">
            <v>2700</v>
          </cell>
          <cell r="AK139">
            <v>2700</v>
          </cell>
          <cell r="AL139">
            <v>2700</v>
          </cell>
          <cell r="AM139">
            <v>0</v>
          </cell>
          <cell r="AN139" t="str">
            <v>Cập nhật KH 2018-2020, trừ CBĐT</v>
          </cell>
          <cell r="AQ139" t="str">
            <v>Hàm Ninh</v>
          </cell>
          <cell r="AR139">
            <v>0</v>
          </cell>
          <cell r="AS139">
            <v>0</v>
          </cell>
          <cell r="AT139" t="str">
            <v>NTM</v>
          </cell>
          <cell r="AU139" t="str">
            <v>UBND xã Hàm Ninh</v>
          </cell>
        </row>
        <row r="140">
          <cell r="B140" t="str">
            <v>Nhà lớp học 2 tầng 8 phòng Trường THCS Quảng Long</v>
          </cell>
          <cell r="C140">
            <v>0</v>
          </cell>
          <cell r="D140">
            <v>0</v>
          </cell>
          <cell r="E140" t="str">
            <v>2GDĐT</v>
          </cell>
          <cell r="F140" t="str">
            <v>5KCM</v>
          </cell>
          <cell r="G140" t="str">
            <v>Ba Đồn</v>
          </cell>
          <cell r="H140">
            <v>2018</v>
          </cell>
          <cell r="I140">
            <v>0</v>
          </cell>
          <cell r="J140">
            <v>2020</v>
          </cell>
          <cell r="K140">
            <v>0</v>
          </cell>
          <cell r="L140" t="str">
            <v>3631a/QĐ-UBND ngày 10/11/2016</v>
          </cell>
          <cell r="M140" t="str">
            <v>3566/QĐ-UBND ngày 09/7/2017</v>
          </cell>
          <cell r="N140">
            <v>4169</v>
          </cell>
          <cell r="O140">
            <v>0</v>
          </cell>
          <cell r="P140">
            <v>4169</v>
          </cell>
          <cell r="Q140">
            <v>40</v>
          </cell>
          <cell r="R140">
            <v>0</v>
          </cell>
          <cell r="S140">
            <v>40</v>
          </cell>
          <cell r="T140">
            <v>3780</v>
          </cell>
          <cell r="U140">
            <v>3740</v>
          </cell>
          <cell r="V140">
            <v>1122</v>
          </cell>
          <cell r="W140">
            <v>1122</v>
          </cell>
          <cell r="X140">
            <v>30</v>
          </cell>
          <cell r="Y140">
            <v>0</v>
          </cell>
          <cell r="Z140">
            <v>1122</v>
          </cell>
          <cell r="AA140">
            <v>1162</v>
          </cell>
          <cell r="AB140">
            <v>1122</v>
          </cell>
          <cell r="AC140">
            <v>1162</v>
          </cell>
          <cell r="AD140">
            <v>3780</v>
          </cell>
          <cell r="AE140">
            <v>2618</v>
          </cell>
          <cell r="AF140">
            <v>1309</v>
          </cell>
          <cell r="AG140">
            <v>50</v>
          </cell>
          <cell r="AH140">
            <v>0</v>
          </cell>
          <cell r="AI140">
            <v>1309</v>
          </cell>
          <cell r="AJ140">
            <v>2471</v>
          </cell>
          <cell r="AK140">
            <v>2471</v>
          </cell>
          <cell r="AL140">
            <v>3780</v>
          </cell>
          <cell r="AM140">
            <v>1309</v>
          </cell>
          <cell r="AN140">
            <v>0</v>
          </cell>
          <cell r="AQ140" t="str">
            <v>Quảng Long</v>
          </cell>
          <cell r="AR140">
            <v>0</v>
          </cell>
          <cell r="AS140">
            <v>0</v>
          </cell>
          <cell r="AT140">
            <v>0</v>
          </cell>
          <cell r="AU140" t="str">
            <v>UBND phường Quảng Long</v>
          </cell>
        </row>
        <row r="141">
          <cell r="B141" t="str">
            <v xml:space="preserve">Xây dựng nhà lớp học trường Mầm non xã Phù Hóa </v>
          </cell>
          <cell r="C141">
            <v>0</v>
          </cell>
          <cell r="D141">
            <v>0</v>
          </cell>
          <cell r="E141" t="str">
            <v>2GDĐT</v>
          </cell>
          <cell r="F141" t="str">
            <v>5KCM</v>
          </cell>
          <cell r="G141" t="str">
            <v>Quảng Trạch</v>
          </cell>
          <cell r="H141">
            <v>2018</v>
          </cell>
          <cell r="I141">
            <v>0</v>
          </cell>
          <cell r="J141">
            <v>2020</v>
          </cell>
          <cell r="K141">
            <v>0</v>
          </cell>
          <cell r="L141" t="str">
            <v>3686/QĐ-UBND ngày 16/11/2016</v>
          </cell>
          <cell r="M141" t="str">
            <v>3845/QĐ-UBND ngày 30/10/2017</v>
          </cell>
          <cell r="N141">
            <v>4500</v>
          </cell>
          <cell r="O141">
            <v>0</v>
          </cell>
          <cell r="P141">
            <v>4500</v>
          </cell>
          <cell r="Q141">
            <v>0</v>
          </cell>
          <cell r="R141">
            <v>0</v>
          </cell>
          <cell r="S141">
            <v>0</v>
          </cell>
          <cell r="T141">
            <v>4050</v>
          </cell>
          <cell r="U141">
            <v>4050</v>
          </cell>
          <cell r="V141">
            <v>1215</v>
          </cell>
          <cell r="W141">
            <v>1215</v>
          </cell>
          <cell r="X141">
            <v>30</v>
          </cell>
          <cell r="Y141">
            <v>0</v>
          </cell>
          <cell r="Z141">
            <v>1215</v>
          </cell>
          <cell r="AA141">
            <v>1215</v>
          </cell>
          <cell r="AB141">
            <v>1215</v>
          </cell>
          <cell r="AC141">
            <v>1215</v>
          </cell>
          <cell r="AD141">
            <v>4050</v>
          </cell>
          <cell r="AE141">
            <v>2835</v>
          </cell>
          <cell r="AF141">
            <v>1417.5</v>
          </cell>
          <cell r="AG141">
            <v>50</v>
          </cell>
          <cell r="AH141">
            <v>0</v>
          </cell>
          <cell r="AI141">
            <v>1417.5</v>
          </cell>
          <cell r="AJ141">
            <v>2632.5</v>
          </cell>
          <cell r="AK141">
            <v>2632.5</v>
          </cell>
          <cell r="AL141">
            <v>4050</v>
          </cell>
          <cell r="AM141">
            <v>1417.5</v>
          </cell>
          <cell r="AN141">
            <v>0</v>
          </cell>
          <cell r="AQ141" t="str">
            <v>Phù Hóa</v>
          </cell>
          <cell r="AR141">
            <v>0</v>
          </cell>
          <cell r="AS141" t="str">
            <v>bãi ngang</v>
          </cell>
          <cell r="AT141" t="str">
            <v>NTM</v>
          </cell>
          <cell r="AU141" t="str">
            <v>UBND xã Phù Hóa</v>
          </cell>
        </row>
        <row r="142">
          <cell r="B142" t="str">
            <v>Trường MN (khu vực Liên Hòa) xã Nam Trạch, huyện Bố Trạch</v>
          </cell>
          <cell r="C142">
            <v>0</v>
          </cell>
          <cell r="D142">
            <v>0</v>
          </cell>
          <cell r="E142" t="str">
            <v>2GDĐT</v>
          </cell>
          <cell r="F142" t="str">
            <v>5KCM</v>
          </cell>
          <cell r="G142" t="str">
            <v>Bố Trạch</v>
          </cell>
          <cell r="H142">
            <v>2018</v>
          </cell>
          <cell r="I142">
            <v>0</v>
          </cell>
          <cell r="J142">
            <v>2020</v>
          </cell>
          <cell r="K142">
            <v>0</v>
          </cell>
          <cell r="L142" t="str">
            <v>3563/QĐ-UBND ngày 04/11/2016</v>
          </cell>
          <cell r="M142" t="str">
            <v>3947/QĐ-UB ND ngày 31/10/2017</v>
          </cell>
          <cell r="N142">
            <v>3200</v>
          </cell>
          <cell r="O142">
            <v>0</v>
          </cell>
          <cell r="P142">
            <v>3200</v>
          </cell>
          <cell r="Q142">
            <v>40</v>
          </cell>
          <cell r="R142">
            <v>0</v>
          </cell>
          <cell r="S142">
            <v>40</v>
          </cell>
          <cell r="T142">
            <v>2880</v>
          </cell>
          <cell r="U142">
            <v>2840</v>
          </cell>
          <cell r="V142">
            <v>852</v>
          </cell>
          <cell r="W142">
            <v>852</v>
          </cell>
          <cell r="X142">
            <v>30</v>
          </cell>
          <cell r="Y142">
            <v>0</v>
          </cell>
          <cell r="Z142">
            <v>852</v>
          </cell>
          <cell r="AA142">
            <v>892</v>
          </cell>
          <cell r="AB142">
            <v>852</v>
          </cell>
          <cell r="AC142">
            <v>892</v>
          </cell>
          <cell r="AD142">
            <v>2880</v>
          </cell>
          <cell r="AE142">
            <v>1988</v>
          </cell>
          <cell r="AF142">
            <v>1988</v>
          </cell>
          <cell r="AG142">
            <v>100</v>
          </cell>
          <cell r="AH142">
            <v>0</v>
          </cell>
          <cell r="AI142">
            <v>1988</v>
          </cell>
          <cell r="AJ142">
            <v>2880</v>
          </cell>
          <cell r="AK142">
            <v>2880</v>
          </cell>
          <cell r="AL142">
            <v>2880</v>
          </cell>
          <cell r="AM142">
            <v>0</v>
          </cell>
          <cell r="AN142" t="str">
            <v>Cập nhật KH 2018-2020, trừ CBĐT</v>
          </cell>
          <cell r="AQ142" t="str">
            <v>Nam Trạch</v>
          </cell>
          <cell r="AR142">
            <v>0</v>
          </cell>
          <cell r="AS142">
            <v>0</v>
          </cell>
          <cell r="AT142" t="str">
            <v>NTM</v>
          </cell>
          <cell r="AU142" t="str">
            <v>UBND xã Nam Trạch</v>
          </cell>
        </row>
        <row r="143">
          <cell r="B143" t="str">
            <v>Nhà lớp học 2 tầng 6 phòng Trường MN Thị trấn Nông trường Lệ Ninh</v>
          </cell>
          <cell r="C143">
            <v>0</v>
          </cell>
          <cell r="D143">
            <v>0</v>
          </cell>
          <cell r="E143" t="str">
            <v>2GDĐT</v>
          </cell>
          <cell r="F143" t="str">
            <v>5KCM</v>
          </cell>
          <cell r="G143" t="str">
            <v>Lệ Thủy</v>
          </cell>
          <cell r="H143">
            <v>2018</v>
          </cell>
          <cell r="I143">
            <v>0</v>
          </cell>
          <cell r="J143">
            <v>2020</v>
          </cell>
          <cell r="K143">
            <v>0</v>
          </cell>
          <cell r="L143">
            <v>0</v>
          </cell>
          <cell r="M143" t="str">
            <v>3397/QĐ-UBND ngày 27/9/2017</v>
          </cell>
          <cell r="N143">
            <v>4800</v>
          </cell>
          <cell r="O143">
            <v>0</v>
          </cell>
          <cell r="P143">
            <v>4800</v>
          </cell>
          <cell r="Q143">
            <v>0</v>
          </cell>
          <cell r="R143">
            <v>0</v>
          </cell>
          <cell r="S143">
            <v>0</v>
          </cell>
          <cell r="T143">
            <v>4320</v>
          </cell>
          <cell r="U143">
            <v>4320</v>
          </cell>
          <cell r="V143">
            <v>1296</v>
          </cell>
          <cell r="W143">
            <v>1296</v>
          </cell>
          <cell r="X143">
            <v>30</v>
          </cell>
          <cell r="Y143">
            <v>0</v>
          </cell>
          <cell r="Z143">
            <v>1296</v>
          </cell>
          <cell r="AA143">
            <v>1296</v>
          </cell>
          <cell r="AB143">
            <v>1296</v>
          </cell>
          <cell r="AC143">
            <v>1296</v>
          </cell>
          <cell r="AD143">
            <v>4320</v>
          </cell>
          <cell r="AE143">
            <v>3024</v>
          </cell>
          <cell r="AF143">
            <v>1512</v>
          </cell>
          <cell r="AG143">
            <v>50</v>
          </cell>
          <cell r="AH143">
            <v>959</v>
          </cell>
          <cell r="AI143">
            <v>2471</v>
          </cell>
          <cell r="AJ143">
            <v>3767</v>
          </cell>
          <cell r="AK143">
            <v>3767</v>
          </cell>
          <cell r="AL143">
            <v>4320</v>
          </cell>
          <cell r="AM143">
            <v>553</v>
          </cell>
          <cell r="AN143">
            <v>0</v>
          </cell>
          <cell r="AQ143" t="str">
            <v>NT Lệ Ninh</v>
          </cell>
          <cell r="AR143">
            <v>0</v>
          </cell>
          <cell r="AS143">
            <v>0</v>
          </cell>
          <cell r="AT143" t="str">
            <v>NTM</v>
          </cell>
          <cell r="AU143" t="str">
            <v>UBND Thị trấn Nông trường Lệ Ninh</v>
          </cell>
        </row>
        <row r="144">
          <cell r="B144" t="str">
            <v>Trường THCS xã Quảng Lộc</v>
          </cell>
          <cell r="C144">
            <v>0</v>
          </cell>
          <cell r="D144">
            <v>0</v>
          </cell>
          <cell r="E144" t="str">
            <v>2GDĐT</v>
          </cell>
          <cell r="F144" t="str">
            <v>5KCM</v>
          </cell>
          <cell r="G144" t="str">
            <v>Ba Đồn</v>
          </cell>
          <cell r="H144">
            <v>2018</v>
          </cell>
          <cell r="I144">
            <v>0</v>
          </cell>
          <cell r="J144">
            <v>2020</v>
          </cell>
          <cell r="K144">
            <v>0</v>
          </cell>
          <cell r="L144" t="str">
            <v>3710/QĐ-UBND ngày 18/11/2016</v>
          </cell>
          <cell r="M144" t="str">
            <v>3646/QĐ-UBND ngày 16/10/2017</v>
          </cell>
          <cell r="N144">
            <v>2981</v>
          </cell>
          <cell r="O144">
            <v>0</v>
          </cell>
          <cell r="P144">
            <v>2981</v>
          </cell>
          <cell r="Q144">
            <v>40</v>
          </cell>
          <cell r="R144">
            <v>0</v>
          </cell>
          <cell r="S144">
            <v>40</v>
          </cell>
          <cell r="T144">
            <v>2700</v>
          </cell>
          <cell r="U144">
            <v>2660</v>
          </cell>
          <cell r="V144">
            <v>798</v>
          </cell>
          <cell r="W144">
            <v>798</v>
          </cell>
          <cell r="X144">
            <v>30</v>
          </cell>
          <cell r="Y144">
            <v>0</v>
          </cell>
          <cell r="Z144">
            <v>798</v>
          </cell>
          <cell r="AA144">
            <v>838</v>
          </cell>
          <cell r="AB144">
            <v>798</v>
          </cell>
          <cell r="AC144">
            <v>838</v>
          </cell>
          <cell r="AD144">
            <v>2700</v>
          </cell>
          <cell r="AE144">
            <v>1862</v>
          </cell>
          <cell r="AF144">
            <v>1862</v>
          </cell>
          <cell r="AG144">
            <v>100</v>
          </cell>
          <cell r="AH144">
            <v>0</v>
          </cell>
          <cell r="AI144">
            <v>1862</v>
          </cell>
          <cell r="AJ144">
            <v>2700</v>
          </cell>
          <cell r="AK144">
            <v>2700</v>
          </cell>
          <cell r="AL144">
            <v>2700</v>
          </cell>
          <cell r="AM144">
            <v>0</v>
          </cell>
          <cell r="AN144" t="str">
            <v>Cập nhật KH 2018-2020, trừ CBĐT</v>
          </cell>
          <cell r="AQ144" t="str">
            <v>Quảng Lộc</v>
          </cell>
          <cell r="AR144">
            <v>0</v>
          </cell>
          <cell r="AS144">
            <v>0</v>
          </cell>
          <cell r="AT144" t="str">
            <v>NTM</v>
          </cell>
          <cell r="AU144" t="str">
            <v>UBND xã Quảng Lộc</v>
          </cell>
        </row>
        <row r="145">
          <cell r="B145" t="str">
            <v>Nhà lớp học 6 phòng 2 tầng Trường THCS Quảng Thạch</v>
          </cell>
          <cell r="C145">
            <v>0</v>
          </cell>
          <cell r="D145">
            <v>0</v>
          </cell>
          <cell r="E145" t="str">
            <v xml:space="preserve"> </v>
          </cell>
          <cell r="F145" t="str">
            <v>5KCM</v>
          </cell>
          <cell r="G145" t="str">
            <v>Quảng Trạch</v>
          </cell>
          <cell r="H145">
            <v>2018</v>
          </cell>
          <cell r="I145">
            <v>0</v>
          </cell>
          <cell r="J145">
            <v>2020</v>
          </cell>
          <cell r="K145">
            <v>0</v>
          </cell>
          <cell r="L145" t="str">
            <v>3715/QĐ-UBND ngày 18/11/2016</v>
          </cell>
          <cell r="M145" t="str">
            <v>3926/QĐ-UBND ngày 30/10/2017</v>
          </cell>
          <cell r="N145">
            <v>3000</v>
          </cell>
          <cell r="O145">
            <v>0</v>
          </cell>
          <cell r="P145">
            <v>3000</v>
          </cell>
          <cell r="Q145">
            <v>0</v>
          </cell>
          <cell r="R145">
            <v>0</v>
          </cell>
          <cell r="S145">
            <v>0</v>
          </cell>
          <cell r="T145">
            <v>2700</v>
          </cell>
          <cell r="U145">
            <v>2700</v>
          </cell>
          <cell r="V145">
            <v>810</v>
          </cell>
          <cell r="W145">
            <v>810</v>
          </cell>
          <cell r="X145">
            <v>30</v>
          </cell>
          <cell r="Y145">
            <v>0</v>
          </cell>
          <cell r="Z145">
            <v>810</v>
          </cell>
          <cell r="AA145">
            <v>810</v>
          </cell>
          <cell r="AB145">
            <v>810</v>
          </cell>
          <cell r="AC145">
            <v>810</v>
          </cell>
          <cell r="AD145">
            <v>2700</v>
          </cell>
          <cell r="AE145">
            <v>1890</v>
          </cell>
          <cell r="AF145">
            <v>1890</v>
          </cell>
          <cell r="AG145">
            <v>100</v>
          </cell>
          <cell r="AH145">
            <v>0</v>
          </cell>
          <cell r="AI145">
            <v>1890</v>
          </cell>
          <cell r="AJ145">
            <v>2700</v>
          </cell>
          <cell r="AK145">
            <v>2700</v>
          </cell>
          <cell r="AL145">
            <v>2700</v>
          </cell>
          <cell r="AM145">
            <v>0</v>
          </cell>
          <cell r="AN145">
            <v>0</v>
          </cell>
          <cell r="AQ145" t="str">
            <v>Quảng Thạch</v>
          </cell>
          <cell r="AR145">
            <v>0</v>
          </cell>
          <cell r="AS145" t="str">
            <v>xã 135</v>
          </cell>
          <cell r="AT145" t="str">
            <v>NTM</v>
          </cell>
          <cell r="AU145" t="str">
            <v>UBND xã Quảng Thạch</v>
          </cell>
        </row>
        <row r="146">
          <cell r="B146" t="str">
            <v>Nhà lớp học 2 tầng 6 phòng Trường TH Xuân Thủy</v>
          </cell>
          <cell r="C146">
            <v>0</v>
          </cell>
          <cell r="D146">
            <v>0</v>
          </cell>
          <cell r="E146" t="str">
            <v>2GDĐT</v>
          </cell>
          <cell r="F146" t="str">
            <v>5KCM</v>
          </cell>
          <cell r="G146" t="str">
            <v>Lệ Thủy</v>
          </cell>
          <cell r="H146">
            <v>2018</v>
          </cell>
          <cell r="I146">
            <v>0</v>
          </cell>
          <cell r="J146">
            <v>2020</v>
          </cell>
          <cell r="K146">
            <v>0</v>
          </cell>
          <cell r="L146" t="str">
            <v>3711/QĐ-UBND ngày 18/11/2016</v>
          </cell>
          <cell r="M146" t="str">
            <v>3688/QĐ-UBND ngày 16/10/2017</v>
          </cell>
          <cell r="N146">
            <v>3200</v>
          </cell>
          <cell r="O146">
            <v>0</v>
          </cell>
          <cell r="P146">
            <v>3200</v>
          </cell>
          <cell r="Q146">
            <v>0</v>
          </cell>
          <cell r="R146">
            <v>0</v>
          </cell>
          <cell r="S146">
            <v>0</v>
          </cell>
          <cell r="T146">
            <v>2880</v>
          </cell>
          <cell r="U146">
            <v>2880</v>
          </cell>
          <cell r="V146">
            <v>864</v>
          </cell>
          <cell r="W146">
            <v>864</v>
          </cell>
          <cell r="X146">
            <v>30</v>
          </cell>
          <cell r="Y146">
            <v>0</v>
          </cell>
          <cell r="Z146">
            <v>864</v>
          </cell>
          <cell r="AA146">
            <v>864</v>
          </cell>
          <cell r="AB146">
            <v>864</v>
          </cell>
          <cell r="AC146">
            <v>864</v>
          </cell>
          <cell r="AD146">
            <v>2880</v>
          </cell>
          <cell r="AE146">
            <v>2016</v>
          </cell>
          <cell r="AF146">
            <v>1008</v>
          </cell>
          <cell r="AG146">
            <v>50</v>
          </cell>
          <cell r="AH146">
            <v>0</v>
          </cell>
          <cell r="AI146">
            <v>1008</v>
          </cell>
          <cell r="AJ146">
            <v>1872</v>
          </cell>
          <cell r="AK146">
            <v>1872</v>
          </cell>
          <cell r="AL146">
            <v>2880</v>
          </cell>
          <cell r="AM146">
            <v>1008</v>
          </cell>
          <cell r="AN146">
            <v>0</v>
          </cell>
          <cell r="AQ146" t="str">
            <v>Xuân Thủy</v>
          </cell>
          <cell r="AR146">
            <v>0</v>
          </cell>
          <cell r="AS146">
            <v>0</v>
          </cell>
          <cell r="AT146" t="str">
            <v>NTM</v>
          </cell>
          <cell r="AU146" t="str">
            <v>UBND xã Xuân Thủy</v>
          </cell>
        </row>
        <row r="147">
          <cell r="B147" t="str">
            <v>Nhà đa năng trường THPT Lê Hồng Phong</v>
          </cell>
          <cell r="C147">
            <v>0</v>
          </cell>
          <cell r="D147">
            <v>0</v>
          </cell>
          <cell r="E147" t="str">
            <v>2GDĐT</v>
          </cell>
          <cell r="F147" t="str">
            <v>5KCM</v>
          </cell>
          <cell r="G147" t="str">
            <v>Ba Đồn</v>
          </cell>
          <cell r="H147">
            <v>2018</v>
          </cell>
          <cell r="I147">
            <v>0</v>
          </cell>
          <cell r="J147">
            <v>2020</v>
          </cell>
          <cell r="K147">
            <v>0</v>
          </cell>
          <cell r="L147" t="str">
            <v>2867/QĐ-UBND ngày 15/10/2015</v>
          </cell>
          <cell r="M147" t="str">
            <v>3946/QĐ-UBND ngày 31/10/2017</v>
          </cell>
          <cell r="N147">
            <v>5000</v>
          </cell>
          <cell r="O147">
            <v>0</v>
          </cell>
          <cell r="P147">
            <v>5000</v>
          </cell>
          <cell r="Q147">
            <v>60</v>
          </cell>
          <cell r="R147">
            <v>0</v>
          </cell>
          <cell r="S147">
            <v>60</v>
          </cell>
          <cell r="T147">
            <v>4500</v>
          </cell>
          <cell r="U147">
            <v>4440</v>
          </cell>
          <cell r="V147">
            <v>1332</v>
          </cell>
          <cell r="W147">
            <v>1332</v>
          </cell>
          <cell r="X147">
            <v>30</v>
          </cell>
          <cell r="Y147">
            <v>0</v>
          </cell>
          <cell r="Z147">
            <v>1332</v>
          </cell>
          <cell r="AA147">
            <v>1392</v>
          </cell>
          <cell r="AB147">
            <v>1332</v>
          </cell>
          <cell r="AC147">
            <v>1392</v>
          </cell>
          <cell r="AD147">
            <v>4500</v>
          </cell>
          <cell r="AE147">
            <v>3108</v>
          </cell>
          <cell r="AF147">
            <v>1554</v>
          </cell>
          <cell r="AG147">
            <v>50</v>
          </cell>
          <cell r="AH147">
            <v>0</v>
          </cell>
          <cell r="AI147">
            <v>1554</v>
          </cell>
          <cell r="AJ147">
            <v>2946</v>
          </cell>
          <cell r="AK147">
            <v>2946</v>
          </cell>
          <cell r="AL147">
            <v>4500</v>
          </cell>
          <cell r="AM147">
            <v>1554</v>
          </cell>
          <cell r="AN147" t="str">
            <v>Cập nhật KH 2018-2020, trừ CBĐT</v>
          </cell>
          <cell r="AQ147" t="str">
            <v>Quảng Hòa</v>
          </cell>
          <cell r="AR147">
            <v>0</v>
          </cell>
          <cell r="AS147">
            <v>0</v>
          </cell>
          <cell r="AT147" t="str">
            <v>NTM</v>
          </cell>
          <cell r="AU147" t="str">
            <v>Trường THPT Lê Hồng Phong</v>
          </cell>
        </row>
        <row r="148">
          <cell r="B148" t="str">
            <v>Xây dựng phòng học Trường Tiểu học Quảng Thuận</v>
          </cell>
          <cell r="C148">
            <v>0</v>
          </cell>
          <cell r="D148">
            <v>0</v>
          </cell>
          <cell r="E148" t="str">
            <v>2GDĐT</v>
          </cell>
          <cell r="F148" t="str">
            <v>5KCM</v>
          </cell>
          <cell r="G148" t="str">
            <v>Ba Đồn</v>
          </cell>
          <cell r="H148">
            <v>2018</v>
          </cell>
          <cell r="I148">
            <v>0</v>
          </cell>
          <cell r="J148">
            <v>2020</v>
          </cell>
          <cell r="K148">
            <v>0</v>
          </cell>
          <cell r="L148" t="str">
            <v>3712/QĐ-UBND ngày 18/11/2016</v>
          </cell>
          <cell r="M148" t="str">
            <v>3744/QĐ-UBND ngày 23/10/2017</v>
          </cell>
          <cell r="N148">
            <v>2979</v>
          </cell>
          <cell r="O148">
            <v>0</v>
          </cell>
          <cell r="P148">
            <v>2979</v>
          </cell>
          <cell r="Q148">
            <v>40</v>
          </cell>
          <cell r="R148">
            <v>0</v>
          </cell>
          <cell r="S148">
            <v>40</v>
          </cell>
          <cell r="T148">
            <v>2700</v>
          </cell>
          <cell r="U148">
            <v>2660</v>
          </cell>
          <cell r="V148">
            <v>798</v>
          </cell>
          <cell r="W148">
            <v>798</v>
          </cell>
          <cell r="X148">
            <v>30</v>
          </cell>
          <cell r="Y148">
            <v>0</v>
          </cell>
          <cell r="Z148">
            <v>798</v>
          </cell>
          <cell r="AA148">
            <v>838</v>
          </cell>
          <cell r="AB148">
            <v>798</v>
          </cell>
          <cell r="AC148">
            <v>838</v>
          </cell>
          <cell r="AD148">
            <v>2700</v>
          </cell>
          <cell r="AE148">
            <v>1862</v>
          </cell>
          <cell r="AF148">
            <v>1862</v>
          </cell>
          <cell r="AG148">
            <v>100</v>
          </cell>
          <cell r="AH148">
            <v>0</v>
          </cell>
          <cell r="AI148">
            <v>1862</v>
          </cell>
          <cell r="AJ148">
            <v>2700</v>
          </cell>
          <cell r="AK148">
            <v>2700</v>
          </cell>
          <cell r="AL148">
            <v>2700</v>
          </cell>
          <cell r="AM148">
            <v>0</v>
          </cell>
          <cell r="AN148" t="str">
            <v>Cập nhật KH 2018-2020, trừ CBĐT</v>
          </cell>
          <cell r="AQ148" t="str">
            <v>Quảng Thuận</v>
          </cell>
          <cell r="AR148">
            <v>0</v>
          </cell>
          <cell r="AS148">
            <v>0</v>
          </cell>
          <cell r="AU148" t="str">
            <v>UBND phường Quảng Thuận</v>
          </cell>
        </row>
        <row r="149">
          <cell r="B149" t="str">
            <v>Trường MN mang tên Đại tướng Võ Nguyên Giáp</v>
          </cell>
          <cell r="C149">
            <v>0</v>
          </cell>
          <cell r="D149">
            <v>0</v>
          </cell>
          <cell r="E149" t="str">
            <v>2GDĐT</v>
          </cell>
          <cell r="F149" t="str">
            <v>5KCM</v>
          </cell>
          <cell r="G149" t="str">
            <v>Lệ Thủy</v>
          </cell>
          <cell r="H149">
            <v>2018</v>
          </cell>
          <cell r="I149">
            <v>0</v>
          </cell>
          <cell r="J149">
            <v>2020</v>
          </cell>
          <cell r="K149">
            <v>0</v>
          </cell>
          <cell r="L149">
            <v>0</v>
          </cell>
          <cell r="M149" t="str">
            <v>3002/QĐ-UBND ngày 25/10/2014</v>
          </cell>
          <cell r="N149">
            <v>26142</v>
          </cell>
          <cell r="O149">
            <v>0</v>
          </cell>
          <cell r="P149">
            <v>10000</v>
          </cell>
          <cell r="Q149">
            <v>0</v>
          </cell>
          <cell r="R149">
            <v>0</v>
          </cell>
          <cell r="S149">
            <v>0</v>
          </cell>
          <cell r="T149">
            <v>10000</v>
          </cell>
          <cell r="U149">
            <v>10000</v>
          </cell>
          <cell r="V149">
            <v>3000</v>
          </cell>
          <cell r="W149">
            <v>3000</v>
          </cell>
          <cell r="X149">
            <v>30</v>
          </cell>
          <cell r="Y149">
            <v>0</v>
          </cell>
          <cell r="Z149">
            <v>3000</v>
          </cell>
          <cell r="AA149">
            <v>3000</v>
          </cell>
          <cell r="AB149">
            <v>3000</v>
          </cell>
          <cell r="AC149">
            <v>3000</v>
          </cell>
          <cell r="AD149">
            <v>10000</v>
          </cell>
          <cell r="AE149">
            <v>7000</v>
          </cell>
          <cell r="AF149">
            <v>3500</v>
          </cell>
          <cell r="AG149">
            <v>50</v>
          </cell>
          <cell r="AH149">
            <v>0</v>
          </cell>
          <cell r="AI149">
            <v>3500</v>
          </cell>
          <cell r="AJ149">
            <v>6500</v>
          </cell>
          <cell r="AK149">
            <v>6500</v>
          </cell>
          <cell r="AL149">
            <v>10000</v>
          </cell>
          <cell r="AM149">
            <v>3500</v>
          </cell>
          <cell r="AN149">
            <v>0</v>
          </cell>
          <cell r="AQ149" t="str">
            <v>Kiến Giang</v>
          </cell>
          <cell r="AR149">
            <v>0</v>
          </cell>
          <cell r="AS149">
            <v>0</v>
          </cell>
          <cell r="AT149">
            <v>0</v>
          </cell>
          <cell r="AU149" t="str">
            <v>UBND huyện Lệ Thủy</v>
          </cell>
        </row>
        <row r="150">
          <cell r="B150" t="str">
            <v>Nhà lớp học 2 tầng 8 phòng Trường THCS Thị trấn nông trường Lệ Ninh</v>
          </cell>
          <cell r="C150">
            <v>0</v>
          </cell>
          <cell r="D150">
            <v>0</v>
          </cell>
          <cell r="E150" t="str">
            <v>2GDĐT</v>
          </cell>
          <cell r="F150" t="str">
            <v>5KCM</v>
          </cell>
          <cell r="G150" t="str">
            <v>Lệ Thủy</v>
          </cell>
          <cell r="H150">
            <v>2018</v>
          </cell>
          <cell r="I150">
            <v>0</v>
          </cell>
          <cell r="J150">
            <v>2020</v>
          </cell>
          <cell r="K150">
            <v>0</v>
          </cell>
          <cell r="L150">
            <v>0</v>
          </cell>
          <cell r="M150" t="str">
            <v>3241/QĐ-UBND ngày 18/9/2017</v>
          </cell>
          <cell r="N150">
            <v>4000</v>
          </cell>
          <cell r="O150">
            <v>0</v>
          </cell>
          <cell r="P150">
            <v>4000</v>
          </cell>
          <cell r="Q150">
            <v>0</v>
          </cell>
          <cell r="R150">
            <v>0</v>
          </cell>
          <cell r="S150">
            <v>0</v>
          </cell>
          <cell r="T150">
            <v>3600</v>
          </cell>
          <cell r="U150">
            <v>3600</v>
          </cell>
          <cell r="V150">
            <v>1080</v>
          </cell>
          <cell r="W150">
            <v>1080</v>
          </cell>
          <cell r="X150">
            <v>30</v>
          </cell>
          <cell r="Y150">
            <v>0</v>
          </cell>
          <cell r="Z150">
            <v>1080</v>
          </cell>
          <cell r="AA150">
            <v>1080</v>
          </cell>
          <cell r="AB150">
            <v>1080</v>
          </cell>
          <cell r="AC150">
            <v>1080</v>
          </cell>
          <cell r="AD150">
            <v>3600</v>
          </cell>
          <cell r="AE150">
            <v>2520</v>
          </cell>
          <cell r="AF150">
            <v>1260</v>
          </cell>
          <cell r="AG150">
            <v>50</v>
          </cell>
          <cell r="AH150">
            <v>0</v>
          </cell>
          <cell r="AI150">
            <v>1260</v>
          </cell>
          <cell r="AJ150">
            <v>2340</v>
          </cell>
          <cell r="AK150">
            <v>2340</v>
          </cell>
          <cell r="AL150">
            <v>3600</v>
          </cell>
          <cell r="AM150">
            <v>1260</v>
          </cell>
          <cell r="AN150">
            <v>0</v>
          </cell>
          <cell r="AQ150" t="str">
            <v>NT Lệ Ninh</v>
          </cell>
          <cell r="AR150">
            <v>0</v>
          </cell>
          <cell r="AS150">
            <v>0</v>
          </cell>
          <cell r="AT150">
            <v>0</v>
          </cell>
          <cell r="AU150" t="str">
            <v>UBND thị trấn Nông trường Lệ Ninh</v>
          </cell>
        </row>
        <row r="151">
          <cell r="B151" t="str">
            <v>Nhà phòng học THPT Lệ Thủy</v>
          </cell>
          <cell r="C151">
            <v>0</v>
          </cell>
          <cell r="D151">
            <v>0</v>
          </cell>
          <cell r="E151" t="str">
            <v>2GDĐT</v>
          </cell>
          <cell r="F151" t="str">
            <v>5KCM</v>
          </cell>
          <cell r="G151" t="str">
            <v>Lệ Thủy</v>
          </cell>
          <cell r="H151">
            <v>2018</v>
          </cell>
          <cell r="I151">
            <v>0</v>
          </cell>
          <cell r="J151">
            <v>2020</v>
          </cell>
          <cell r="K151">
            <v>0</v>
          </cell>
          <cell r="L151">
            <v>0</v>
          </cell>
          <cell r="M151" t="str">
            <v>3893/QĐ-UBND ngày 30/10/2017</v>
          </cell>
          <cell r="N151">
            <v>4500</v>
          </cell>
          <cell r="O151">
            <v>0</v>
          </cell>
          <cell r="P151">
            <v>4500</v>
          </cell>
          <cell r="Q151">
            <v>40</v>
          </cell>
          <cell r="R151">
            <v>0</v>
          </cell>
          <cell r="S151">
            <v>40</v>
          </cell>
          <cell r="T151">
            <v>4000</v>
          </cell>
          <cell r="U151">
            <v>3960</v>
          </cell>
          <cell r="V151">
            <v>1188</v>
          </cell>
          <cell r="W151">
            <v>1188</v>
          </cell>
          <cell r="X151">
            <v>30</v>
          </cell>
          <cell r="Y151">
            <v>0</v>
          </cell>
          <cell r="Z151">
            <v>1188</v>
          </cell>
          <cell r="AA151">
            <v>1228</v>
          </cell>
          <cell r="AB151">
            <v>1188</v>
          </cell>
          <cell r="AC151">
            <v>1228</v>
          </cell>
          <cell r="AD151">
            <v>4000</v>
          </cell>
          <cell r="AE151">
            <v>2772</v>
          </cell>
          <cell r="AF151">
            <v>1386</v>
          </cell>
          <cell r="AG151">
            <v>50</v>
          </cell>
          <cell r="AH151">
            <v>0</v>
          </cell>
          <cell r="AI151">
            <v>1386</v>
          </cell>
          <cell r="AJ151">
            <v>2614</v>
          </cell>
          <cell r="AK151">
            <v>2614</v>
          </cell>
          <cell r="AL151">
            <v>4000</v>
          </cell>
          <cell r="AM151">
            <v>1386</v>
          </cell>
          <cell r="AN151" t="str">
            <v>Cập nhật KH 2018-2020, trừ CBĐT</v>
          </cell>
          <cell r="AQ151" t="str">
            <v>Kiến Giang</v>
          </cell>
          <cell r="AR151">
            <v>0</v>
          </cell>
          <cell r="AS151">
            <v>0</v>
          </cell>
          <cell r="AU151" t="str">
            <v>Trường THPT Lệ Thủy</v>
          </cell>
        </row>
        <row r="152">
          <cell r="B152" t="str">
            <v xml:space="preserve">Trường Tiểu học Bắc Dinh thị trấn Nông trường Việt Trung  (6 phòng) </v>
          </cell>
          <cell r="C152">
            <v>0</v>
          </cell>
          <cell r="D152">
            <v>0</v>
          </cell>
          <cell r="E152" t="str">
            <v>2GDĐT</v>
          </cell>
          <cell r="F152" t="str">
            <v>5KCM</v>
          </cell>
          <cell r="G152" t="str">
            <v>Bố Trạch</v>
          </cell>
          <cell r="H152">
            <v>2018</v>
          </cell>
          <cell r="I152">
            <v>0</v>
          </cell>
          <cell r="J152">
            <v>2020</v>
          </cell>
          <cell r="K152">
            <v>0</v>
          </cell>
          <cell r="L152">
            <v>0</v>
          </cell>
          <cell r="M152" t="str">
            <v>3963/QĐ-UBND ngày 31/10/2017</v>
          </cell>
          <cell r="N152">
            <v>3000</v>
          </cell>
          <cell r="O152">
            <v>0</v>
          </cell>
          <cell r="P152">
            <v>3000</v>
          </cell>
          <cell r="Q152">
            <v>0</v>
          </cell>
          <cell r="R152">
            <v>0</v>
          </cell>
          <cell r="S152">
            <v>0</v>
          </cell>
          <cell r="T152">
            <v>2700</v>
          </cell>
          <cell r="U152">
            <v>2700</v>
          </cell>
          <cell r="V152">
            <v>810</v>
          </cell>
          <cell r="W152">
            <v>810</v>
          </cell>
          <cell r="X152">
            <v>30</v>
          </cell>
          <cell r="Y152">
            <v>0</v>
          </cell>
          <cell r="Z152">
            <v>810</v>
          </cell>
          <cell r="AA152">
            <v>810</v>
          </cell>
          <cell r="AB152">
            <v>810</v>
          </cell>
          <cell r="AC152">
            <v>810</v>
          </cell>
          <cell r="AD152">
            <v>2700</v>
          </cell>
          <cell r="AE152">
            <v>1890</v>
          </cell>
          <cell r="AF152">
            <v>1890</v>
          </cell>
          <cell r="AG152">
            <v>100</v>
          </cell>
          <cell r="AH152">
            <v>0</v>
          </cell>
          <cell r="AI152">
            <v>1890</v>
          </cell>
          <cell r="AJ152">
            <v>2700</v>
          </cell>
          <cell r="AK152">
            <v>2700</v>
          </cell>
          <cell r="AL152">
            <v>2700</v>
          </cell>
          <cell r="AM152">
            <v>0</v>
          </cell>
          <cell r="AN152" t="str">
            <v>Đ/c thời gian KCM từ 2019 về 2018</v>
          </cell>
          <cell r="AQ152" t="str">
            <v>NT Việt Trung</v>
          </cell>
          <cell r="AR152">
            <v>0</v>
          </cell>
          <cell r="AS152">
            <v>0</v>
          </cell>
          <cell r="AT152">
            <v>0</v>
          </cell>
          <cell r="AU152" t="str">
            <v>UBND Thị trấn Nông trường Việt Trung</v>
          </cell>
        </row>
        <row r="153">
          <cell r="B153" t="str">
            <v>Nhà đa chức năng Trường THPT Quang Trung</v>
          </cell>
          <cell r="C153">
            <v>0</v>
          </cell>
          <cell r="D153">
            <v>0</v>
          </cell>
          <cell r="E153" t="str">
            <v>2GDĐT</v>
          </cell>
          <cell r="F153" t="str">
            <v>5KCM</v>
          </cell>
          <cell r="G153" t="str">
            <v>Quảng Trạch</v>
          </cell>
          <cell r="H153">
            <v>2018</v>
          </cell>
          <cell r="I153">
            <v>0</v>
          </cell>
          <cell r="J153">
            <v>2020</v>
          </cell>
          <cell r="K153">
            <v>0</v>
          </cell>
          <cell r="L153">
            <v>0</v>
          </cell>
          <cell r="M153" t="str">
            <v>3881/QĐ-UBND ngày 30/10/2017</v>
          </cell>
          <cell r="N153">
            <v>5500</v>
          </cell>
          <cell r="O153">
            <v>0</v>
          </cell>
          <cell r="P153">
            <v>5500</v>
          </cell>
          <cell r="Q153">
            <v>0</v>
          </cell>
          <cell r="R153">
            <v>0</v>
          </cell>
          <cell r="S153">
            <v>0</v>
          </cell>
          <cell r="T153">
            <v>2970</v>
          </cell>
          <cell r="U153">
            <v>2970</v>
          </cell>
          <cell r="V153">
            <v>891</v>
          </cell>
          <cell r="W153">
            <v>891</v>
          </cell>
          <cell r="X153">
            <v>30</v>
          </cell>
          <cell r="Y153">
            <v>0</v>
          </cell>
          <cell r="Z153">
            <v>891</v>
          </cell>
          <cell r="AA153">
            <v>891</v>
          </cell>
          <cell r="AB153">
            <v>891</v>
          </cell>
          <cell r="AC153">
            <v>891</v>
          </cell>
          <cell r="AD153">
            <v>2970</v>
          </cell>
          <cell r="AE153">
            <v>2079</v>
          </cell>
          <cell r="AF153">
            <v>1039.5</v>
          </cell>
          <cell r="AG153">
            <v>50</v>
          </cell>
          <cell r="AH153">
            <v>0</v>
          </cell>
          <cell r="AI153">
            <v>1039.5</v>
          </cell>
          <cell r="AJ153">
            <v>1930.5</v>
          </cell>
          <cell r="AK153">
            <v>1930.5</v>
          </cell>
          <cell r="AL153">
            <v>2970</v>
          </cell>
          <cell r="AM153">
            <v>1039.5</v>
          </cell>
          <cell r="AN153" t="str">
            <v>Đ/c thời gian KCM từ 2019 về 2018</v>
          </cell>
          <cell r="AQ153" t="str">
            <v>Quảng Phú</v>
          </cell>
          <cell r="AR153">
            <v>0</v>
          </cell>
          <cell r="AS153">
            <v>0</v>
          </cell>
          <cell r="AT153" t="str">
            <v>NTM</v>
          </cell>
          <cell r="AU153" t="str">
            <v>Trường THPT Quang Trung</v>
          </cell>
        </row>
        <row r="154">
          <cell r="B154" t="str">
            <v>Trường Mầm non xã Quảng Tân</v>
          </cell>
          <cell r="C154">
            <v>0</v>
          </cell>
          <cell r="D154">
            <v>0</v>
          </cell>
          <cell r="E154" t="str">
            <v>2GDĐT</v>
          </cell>
          <cell r="F154" t="str">
            <v>5KCM</v>
          </cell>
          <cell r="G154" t="str">
            <v>Ba Đồn</v>
          </cell>
          <cell r="H154">
            <v>2018</v>
          </cell>
          <cell r="I154">
            <v>0</v>
          </cell>
          <cell r="J154">
            <v>2020</v>
          </cell>
          <cell r="K154">
            <v>0</v>
          </cell>
          <cell r="L154">
            <v>0</v>
          </cell>
          <cell r="M154" t="str">
            <v>3955/QĐ-UBND ngày 31/10/2017</v>
          </cell>
          <cell r="N154">
            <v>6500</v>
          </cell>
          <cell r="O154">
            <v>0</v>
          </cell>
          <cell r="P154">
            <v>3900</v>
          </cell>
          <cell r="Q154">
            <v>0</v>
          </cell>
          <cell r="R154">
            <v>0</v>
          </cell>
          <cell r="S154">
            <v>0</v>
          </cell>
          <cell r="T154">
            <v>3900</v>
          </cell>
          <cell r="U154">
            <v>3900</v>
          </cell>
          <cell r="V154">
            <v>1170</v>
          </cell>
          <cell r="W154">
            <v>1170</v>
          </cell>
          <cell r="X154">
            <v>30</v>
          </cell>
          <cell r="Y154">
            <v>0</v>
          </cell>
          <cell r="Z154">
            <v>1170</v>
          </cell>
          <cell r="AA154">
            <v>1170</v>
          </cell>
          <cell r="AB154">
            <v>1170</v>
          </cell>
          <cell r="AC154">
            <v>1170</v>
          </cell>
          <cell r="AD154">
            <v>3900</v>
          </cell>
          <cell r="AE154">
            <v>2730</v>
          </cell>
          <cell r="AF154">
            <v>1365</v>
          </cell>
          <cell r="AG154">
            <v>50</v>
          </cell>
          <cell r="AH154">
            <v>0</v>
          </cell>
          <cell r="AI154">
            <v>1365</v>
          </cell>
          <cell r="AJ154">
            <v>2535</v>
          </cell>
          <cell r="AK154">
            <v>2535</v>
          </cell>
          <cell r="AL154">
            <v>3900</v>
          </cell>
          <cell r="AM154">
            <v>1365</v>
          </cell>
          <cell r="AN154" t="str">
            <v>Bổ sung ngoài Nghị quyết số 11/2016/Q-HĐND</v>
          </cell>
          <cell r="AQ154" t="str">
            <v>Quảng Tân</v>
          </cell>
          <cell r="AR154">
            <v>0</v>
          </cell>
          <cell r="AS154">
            <v>0</v>
          </cell>
          <cell r="AT154" t="str">
            <v>NTM</v>
          </cell>
          <cell r="AU154" t="str">
            <v>UBND xã Quảng Tân</v>
          </cell>
        </row>
        <row r="155">
          <cell r="B155" t="str">
            <v>Dự án Khởi công mới  năm 2019</v>
          </cell>
          <cell r="C155">
            <v>0</v>
          </cell>
          <cell r="D155">
            <v>0</v>
          </cell>
          <cell r="E155">
            <v>0</v>
          </cell>
          <cell r="F155">
            <v>0</v>
          </cell>
          <cell r="G155">
            <v>0</v>
          </cell>
          <cell r="H155">
            <v>0</v>
          </cell>
          <cell r="I155">
            <v>0</v>
          </cell>
          <cell r="J155">
            <v>0</v>
          </cell>
          <cell r="K155">
            <v>0</v>
          </cell>
          <cell r="L155">
            <v>0</v>
          </cell>
          <cell r="M155">
            <v>0</v>
          </cell>
          <cell r="N155">
            <v>116591</v>
          </cell>
          <cell r="O155">
            <v>0</v>
          </cell>
          <cell r="P155">
            <v>105992</v>
          </cell>
          <cell r="Q155">
            <v>0</v>
          </cell>
          <cell r="R155">
            <v>0</v>
          </cell>
          <cell r="S155">
            <v>0</v>
          </cell>
          <cell r="T155">
            <v>1200</v>
          </cell>
          <cell r="U155">
            <v>0</v>
          </cell>
          <cell r="V155">
            <v>0</v>
          </cell>
          <cell r="W155">
            <v>0</v>
          </cell>
          <cell r="X155">
            <v>0</v>
          </cell>
          <cell r="Y155">
            <v>0</v>
          </cell>
          <cell r="Z155">
            <v>0</v>
          </cell>
          <cell r="AA155">
            <v>0</v>
          </cell>
          <cell r="AB155">
            <v>0</v>
          </cell>
          <cell r="AC155">
            <v>0</v>
          </cell>
          <cell r="AD155">
            <v>59448</v>
          </cell>
          <cell r="AE155">
            <v>59448</v>
          </cell>
          <cell r="AF155">
            <v>29124</v>
          </cell>
          <cell r="AG155">
            <v>0</v>
          </cell>
          <cell r="AH155">
            <v>0</v>
          </cell>
          <cell r="AI155">
            <v>0</v>
          </cell>
          <cell r="AJ155">
            <v>0</v>
          </cell>
          <cell r="AK155">
            <v>0</v>
          </cell>
          <cell r="AL155">
            <v>0</v>
          </cell>
          <cell r="AM155">
            <v>0</v>
          </cell>
          <cell r="AN155">
            <v>0</v>
          </cell>
          <cell r="AQ155">
            <v>0</v>
          </cell>
          <cell r="AR155">
            <v>0</v>
          </cell>
          <cell r="AS155">
            <v>0</v>
          </cell>
          <cell r="AU155">
            <v>0</v>
          </cell>
          <cell r="AV155">
            <v>0</v>
          </cell>
        </row>
        <row r="156">
          <cell r="B156" t="str">
            <v>Các dự án trong KH trung hạn đã cân đối nguồn</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Q156">
            <v>0</v>
          </cell>
          <cell r="AR156">
            <v>0</v>
          </cell>
          <cell r="AS156">
            <v>0</v>
          </cell>
          <cell r="AU156">
            <v>0</v>
          </cell>
          <cell r="AV156">
            <v>0</v>
          </cell>
        </row>
        <row r="157">
          <cell r="B157" t="str">
            <v xml:space="preserve">Nhà lớp học và chức năng 2 tầng 8 phòng trường Tiểu học Hải Thành </v>
          </cell>
          <cell r="C157">
            <v>0</v>
          </cell>
          <cell r="D157">
            <v>0</v>
          </cell>
          <cell r="E157">
            <v>0</v>
          </cell>
          <cell r="F157">
            <v>0</v>
          </cell>
          <cell r="G157" t="str">
            <v>Đồng Hới</v>
          </cell>
          <cell r="H157">
            <v>2019</v>
          </cell>
          <cell r="I157">
            <v>0</v>
          </cell>
          <cell r="J157">
            <v>2021</v>
          </cell>
          <cell r="K157">
            <v>0</v>
          </cell>
          <cell r="L157">
            <v>0</v>
          </cell>
          <cell r="M157" t="str">
            <v>3346/QĐ-UBND ngày 09/10/2018</v>
          </cell>
          <cell r="N157">
            <v>4000</v>
          </cell>
          <cell r="O157">
            <v>0</v>
          </cell>
          <cell r="P157">
            <v>4000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2160</v>
          </cell>
          <cell r="AE157">
            <v>2160</v>
          </cell>
          <cell r="AF157">
            <v>1080</v>
          </cell>
          <cell r="AG157">
            <v>50</v>
          </cell>
          <cell r="AH157">
            <v>0</v>
          </cell>
          <cell r="AI157">
            <v>1080</v>
          </cell>
          <cell r="AJ157">
            <v>1080</v>
          </cell>
          <cell r="AK157">
            <v>1080</v>
          </cell>
          <cell r="AL157">
            <v>2160</v>
          </cell>
          <cell r="AM157">
            <v>1080</v>
          </cell>
          <cell r="AN157" t="str">
            <v>P.VX
đề xuất bố trí</v>
          </cell>
          <cell r="AQ157" t="str">
            <v>Hải Thành</v>
          </cell>
          <cell r="AR157">
            <v>0</v>
          </cell>
          <cell r="AS157">
            <v>0</v>
          </cell>
          <cell r="AU157" t="str">
            <v>UBND phường Hải Thành</v>
          </cell>
          <cell r="AV157" t="str">
            <v>Có trong KH trung hạn, phê duyệt CTĐT từ 2015</v>
          </cell>
        </row>
        <row r="158">
          <cell r="B158" t="str">
            <v>Nhà thư viện, phòng học bộ môn Trường THCS xã Thanh Trạch</v>
          </cell>
          <cell r="C158">
            <v>0</v>
          </cell>
          <cell r="D158">
            <v>0</v>
          </cell>
          <cell r="E158">
            <v>0</v>
          </cell>
          <cell r="F158">
            <v>0</v>
          </cell>
          <cell r="G158" t="str">
            <v>Bố Trạch</v>
          </cell>
          <cell r="H158">
            <v>2019</v>
          </cell>
          <cell r="I158">
            <v>0</v>
          </cell>
          <cell r="J158">
            <v>2021</v>
          </cell>
          <cell r="K158">
            <v>0</v>
          </cell>
          <cell r="L158">
            <v>0</v>
          </cell>
          <cell r="M158" t="str">
            <v>3679/QĐ-UBND ngày 29/10/2018</v>
          </cell>
          <cell r="N158">
            <v>5375</v>
          </cell>
          <cell r="O158">
            <v>0</v>
          </cell>
          <cell r="P158">
            <v>2700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2700</v>
          </cell>
          <cell r="AE158">
            <v>2700</v>
          </cell>
          <cell r="AF158">
            <v>1350</v>
          </cell>
          <cell r="AG158">
            <v>50</v>
          </cell>
          <cell r="AH158">
            <v>0</v>
          </cell>
          <cell r="AI158">
            <v>1350</v>
          </cell>
          <cell r="AJ158">
            <v>1350</v>
          </cell>
          <cell r="AK158">
            <v>1350</v>
          </cell>
          <cell r="AL158">
            <v>2700</v>
          </cell>
          <cell r="AM158">
            <v>1350</v>
          </cell>
          <cell r="AN158">
            <v>0</v>
          </cell>
          <cell r="AQ158" t="str">
            <v>Thanh Trạch</v>
          </cell>
          <cell r="AR158">
            <v>0</v>
          </cell>
          <cell r="AS158">
            <v>0</v>
          </cell>
          <cell r="AT158" t="str">
            <v>NTM</v>
          </cell>
          <cell r="AU158" t="str">
            <v>UBND xã Thanh Trạch</v>
          </cell>
          <cell r="AV158" t="str">
            <v>có trong KH trung hạn, phê duyệt CTĐT từ năm 2017</v>
          </cell>
        </row>
        <row r="159">
          <cell r="B159" t="str">
            <v>Trường Tiểu học xã Thuận Đức (2 tầng 6 phòng)</v>
          </cell>
          <cell r="C159">
            <v>0</v>
          </cell>
          <cell r="D159">
            <v>0</v>
          </cell>
          <cell r="E159">
            <v>0</v>
          </cell>
          <cell r="F159">
            <v>0</v>
          </cell>
          <cell r="G159" t="str">
            <v>Đồng Hới</v>
          </cell>
          <cell r="H159">
            <v>2019</v>
          </cell>
          <cell r="I159">
            <v>0</v>
          </cell>
          <cell r="J159">
            <v>2021</v>
          </cell>
          <cell r="K159">
            <v>0</v>
          </cell>
          <cell r="L159">
            <v>0</v>
          </cell>
          <cell r="M159" t="str">
            <v>3681/QĐ-UBND ngày 29/10/2018</v>
          </cell>
          <cell r="N159">
            <v>3994</v>
          </cell>
          <cell r="O159">
            <v>0</v>
          </cell>
          <cell r="P159">
            <v>3000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1620</v>
          </cell>
          <cell r="AE159">
            <v>1620</v>
          </cell>
          <cell r="AF159">
            <v>810</v>
          </cell>
          <cell r="AG159">
            <v>50</v>
          </cell>
          <cell r="AH159">
            <v>0</v>
          </cell>
          <cell r="AI159">
            <v>810</v>
          </cell>
          <cell r="AJ159">
            <v>810</v>
          </cell>
          <cell r="AK159">
            <v>810</v>
          </cell>
          <cell r="AL159">
            <v>1620</v>
          </cell>
          <cell r="AM159">
            <v>810</v>
          </cell>
          <cell r="AN159" t="str">
            <v>P.VX
đề xuất bố trí</v>
          </cell>
          <cell r="AQ159" t="str">
            <v>Thuận Đức</v>
          </cell>
          <cell r="AR159">
            <v>0</v>
          </cell>
          <cell r="AS159">
            <v>0</v>
          </cell>
          <cell r="AT159" t="str">
            <v>NTM</v>
          </cell>
          <cell r="AU159" t="str">
            <v>UBND xã Thuận Đức</v>
          </cell>
          <cell r="AV159" t="str">
            <v>có trong KH trung hạn, phê duyệt CTĐT từ năm 2015</v>
          </cell>
        </row>
        <row r="160">
          <cell r="B160" t="str">
            <v>Trường Tiểu học xã Vạn Trạch (6 phòng) (Khu vực Thống Nhất)</v>
          </cell>
          <cell r="C160">
            <v>0</v>
          </cell>
          <cell r="D160">
            <v>0</v>
          </cell>
          <cell r="E160">
            <v>0</v>
          </cell>
          <cell r="F160">
            <v>0</v>
          </cell>
          <cell r="G160" t="str">
            <v>Bố Trạch</v>
          </cell>
          <cell r="H160">
            <v>2019</v>
          </cell>
          <cell r="I160">
            <v>0</v>
          </cell>
          <cell r="J160">
            <v>2021</v>
          </cell>
          <cell r="K160">
            <v>0</v>
          </cell>
          <cell r="L160">
            <v>0</v>
          </cell>
          <cell r="M160" t="str">
            <v>3818/QD-UBND ngày 31/10/2018</v>
          </cell>
          <cell r="N160">
            <v>4825</v>
          </cell>
          <cell r="O160">
            <v>0</v>
          </cell>
          <cell r="P160">
            <v>2895</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1620</v>
          </cell>
          <cell r="AE160">
            <v>1620</v>
          </cell>
          <cell r="AF160">
            <v>810</v>
          </cell>
          <cell r="AG160">
            <v>50</v>
          </cell>
          <cell r="AH160">
            <v>0</v>
          </cell>
          <cell r="AI160">
            <v>810</v>
          </cell>
          <cell r="AJ160">
            <v>810</v>
          </cell>
          <cell r="AK160">
            <v>810</v>
          </cell>
          <cell r="AL160">
            <v>1620</v>
          </cell>
          <cell r="AM160">
            <v>810</v>
          </cell>
          <cell r="AN160" t="str">
            <v>P.VX
đề xuất bố trí</v>
          </cell>
          <cell r="AQ160" t="str">
            <v>Vạn Trạch</v>
          </cell>
          <cell r="AR160">
            <v>0</v>
          </cell>
          <cell r="AS160">
            <v>0</v>
          </cell>
          <cell r="AT160" t="str">
            <v>NTM</v>
          </cell>
          <cell r="AU160" t="str">
            <v>UBND xã Vạn Trạch</v>
          </cell>
          <cell r="AV160" t="str">
            <v>có trong KH trung hạn</v>
          </cell>
        </row>
        <row r="161">
          <cell r="B161" t="str">
            <v>Nhà thi đấu đa chức năng trường THCS&amp;THPT Dương Văn An</v>
          </cell>
          <cell r="C161">
            <v>0</v>
          </cell>
          <cell r="D161">
            <v>0</v>
          </cell>
          <cell r="E161">
            <v>0</v>
          </cell>
          <cell r="F161">
            <v>0</v>
          </cell>
          <cell r="G161" t="str">
            <v>Lệ Thủy</v>
          </cell>
          <cell r="H161">
            <v>2019</v>
          </cell>
          <cell r="I161">
            <v>0</v>
          </cell>
          <cell r="J161">
            <v>2021</v>
          </cell>
          <cell r="K161">
            <v>0</v>
          </cell>
          <cell r="L161">
            <v>0</v>
          </cell>
          <cell r="M161" t="str">
            <v>3445/QĐ-UBND ngày 17/10/2018</v>
          </cell>
          <cell r="N161">
            <v>5500</v>
          </cell>
          <cell r="O161">
            <v>0</v>
          </cell>
          <cell r="P161">
            <v>5500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2970</v>
          </cell>
          <cell r="AE161">
            <v>2970</v>
          </cell>
          <cell r="AF161">
            <v>1485</v>
          </cell>
          <cell r="AG161">
            <v>50</v>
          </cell>
          <cell r="AH161">
            <v>0</v>
          </cell>
          <cell r="AI161">
            <v>1485</v>
          </cell>
          <cell r="AJ161">
            <v>1485</v>
          </cell>
          <cell r="AK161">
            <v>1485</v>
          </cell>
          <cell r="AL161">
            <v>2970</v>
          </cell>
          <cell r="AM161">
            <v>1485</v>
          </cell>
          <cell r="AN161">
            <v>0</v>
          </cell>
          <cell r="AQ161" t="str">
            <v>Thanh Thủy</v>
          </cell>
          <cell r="AR161">
            <v>0</v>
          </cell>
          <cell r="AS161">
            <v>0</v>
          </cell>
          <cell r="AT161" t="str">
            <v>NTM</v>
          </cell>
          <cell r="AU161" t="str">
            <v xml:space="preserve"> Trường THCS&amp;THPT Dương Văn An</v>
          </cell>
          <cell r="AV161" t="str">
            <v>có trong KH trung hạn</v>
          </cell>
        </row>
        <row r="162">
          <cell r="B162" t="str">
            <v>Xây mới phòng học bộ môn trường THPT Tuyên Hóa</v>
          </cell>
          <cell r="C162">
            <v>0</v>
          </cell>
          <cell r="D162">
            <v>0</v>
          </cell>
          <cell r="E162">
            <v>0</v>
          </cell>
          <cell r="F162">
            <v>0</v>
          </cell>
          <cell r="G162" t="str">
            <v>Tuyên Hóa</v>
          </cell>
          <cell r="H162">
            <v>2019</v>
          </cell>
          <cell r="I162">
            <v>0</v>
          </cell>
          <cell r="J162">
            <v>2021</v>
          </cell>
          <cell r="K162">
            <v>0</v>
          </cell>
          <cell r="L162">
            <v>0</v>
          </cell>
          <cell r="M162" t="str">
            <v>3625/QĐ-UBND ngày 26/10/2018</v>
          </cell>
          <cell r="N162">
            <v>2874</v>
          </cell>
          <cell r="O162">
            <v>0</v>
          </cell>
          <cell r="P162">
            <v>2874</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1620</v>
          </cell>
          <cell r="AE162">
            <v>1620</v>
          </cell>
          <cell r="AF162">
            <v>810</v>
          </cell>
          <cell r="AG162">
            <v>50</v>
          </cell>
          <cell r="AH162">
            <v>0</v>
          </cell>
          <cell r="AI162">
            <v>810</v>
          </cell>
          <cell r="AJ162">
            <v>810</v>
          </cell>
          <cell r="AK162">
            <v>810</v>
          </cell>
          <cell r="AL162">
            <v>1620</v>
          </cell>
          <cell r="AM162">
            <v>810</v>
          </cell>
          <cell r="AN162">
            <v>0</v>
          </cell>
          <cell r="AQ162" t="str">
            <v>Đồng Lê</v>
          </cell>
          <cell r="AR162">
            <v>0</v>
          </cell>
          <cell r="AS162">
            <v>0</v>
          </cell>
          <cell r="AT162">
            <v>0</v>
          </cell>
          <cell r="AU162" t="str">
            <v>Trường THPT Tuyên Hóa</v>
          </cell>
          <cell r="AV162" t="str">
            <v>có trong KH trung hạn</v>
          </cell>
        </row>
        <row r="163">
          <cell r="B163" t="str">
            <v>Nhà phòng học 10 phòng trường THPT Minh Hóa</v>
          </cell>
          <cell r="C163">
            <v>0</v>
          </cell>
          <cell r="D163">
            <v>0</v>
          </cell>
          <cell r="E163">
            <v>0</v>
          </cell>
          <cell r="F163">
            <v>0</v>
          </cell>
          <cell r="G163" t="str">
            <v>Minh Hóa</v>
          </cell>
          <cell r="H163">
            <v>2019</v>
          </cell>
          <cell r="I163">
            <v>0</v>
          </cell>
          <cell r="J163">
            <v>2021</v>
          </cell>
          <cell r="K163">
            <v>0</v>
          </cell>
          <cell r="L163">
            <v>0</v>
          </cell>
          <cell r="M163" t="str">
            <v>3766/QĐ-UBND ngày 31/10/2018</v>
          </cell>
          <cell r="N163">
            <v>5000</v>
          </cell>
          <cell r="O163">
            <v>0</v>
          </cell>
          <cell r="P163">
            <v>5000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2700</v>
          </cell>
          <cell r="AE163">
            <v>2700</v>
          </cell>
          <cell r="AF163">
            <v>1350</v>
          </cell>
          <cell r="AG163">
            <v>50</v>
          </cell>
          <cell r="AH163">
            <v>0</v>
          </cell>
          <cell r="AI163">
            <v>1350</v>
          </cell>
          <cell r="AJ163">
            <v>1350</v>
          </cell>
          <cell r="AK163">
            <v>1350</v>
          </cell>
          <cell r="AL163">
            <v>2700</v>
          </cell>
          <cell r="AM163">
            <v>1350</v>
          </cell>
          <cell r="AN163">
            <v>0</v>
          </cell>
          <cell r="AQ163" t="str">
            <v>Quy Đạt</v>
          </cell>
          <cell r="AR163">
            <v>0</v>
          </cell>
          <cell r="AS163">
            <v>0</v>
          </cell>
          <cell r="AT163">
            <v>0</v>
          </cell>
          <cell r="AU163" t="str">
            <v>Trường THPT Minh Hóa</v>
          </cell>
          <cell r="AV163" t="str">
            <v>có trong KH trung hạn</v>
          </cell>
        </row>
        <row r="164">
          <cell r="B164" t="str">
            <v>Nhà lớp học bộ môn 6 phòng - Trường THCS Cam Thủy</v>
          </cell>
          <cell r="C164">
            <v>0</v>
          </cell>
          <cell r="D164">
            <v>0</v>
          </cell>
          <cell r="E164">
            <v>0</v>
          </cell>
          <cell r="F164">
            <v>0</v>
          </cell>
          <cell r="G164" t="str">
            <v>Lệ Thủy</v>
          </cell>
          <cell r="H164">
            <v>2019</v>
          </cell>
          <cell r="I164">
            <v>0</v>
          </cell>
          <cell r="J164">
            <v>2021</v>
          </cell>
          <cell r="K164">
            <v>0</v>
          </cell>
          <cell r="L164">
            <v>0</v>
          </cell>
          <cell r="M164" t="str">
            <v>3827/QĐ-UBND ngày 31/10/2018</v>
          </cell>
          <cell r="N164">
            <v>4000</v>
          </cell>
          <cell r="O164">
            <v>0</v>
          </cell>
          <cell r="P164">
            <v>2400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2160</v>
          </cell>
          <cell r="AE164">
            <v>2160</v>
          </cell>
          <cell r="AF164">
            <v>1080</v>
          </cell>
          <cell r="AG164">
            <v>50</v>
          </cell>
          <cell r="AH164">
            <v>0</v>
          </cell>
          <cell r="AI164">
            <v>1080</v>
          </cell>
          <cell r="AJ164">
            <v>1080</v>
          </cell>
          <cell r="AK164">
            <v>1080</v>
          </cell>
          <cell r="AL164">
            <v>2160</v>
          </cell>
          <cell r="AM164">
            <v>1080</v>
          </cell>
          <cell r="AN164">
            <v>0</v>
          </cell>
          <cell r="AQ164" t="str">
            <v>Cam Thủy</v>
          </cell>
          <cell r="AR164">
            <v>0</v>
          </cell>
          <cell r="AS164">
            <v>0</v>
          </cell>
          <cell r="AT164" t="str">
            <v>NTM</v>
          </cell>
          <cell r="AU164" t="str">
            <v>UBND xã Cam Thủy</v>
          </cell>
          <cell r="AV164" t="str">
            <v>có trong KH trung hạn</v>
          </cell>
        </row>
        <row r="165">
          <cell r="B165" t="str">
            <v>Trường Tiểu học Quảng Thạch  (6 phòng)</v>
          </cell>
          <cell r="C165">
            <v>0</v>
          </cell>
          <cell r="D165">
            <v>0</v>
          </cell>
          <cell r="E165">
            <v>0</v>
          </cell>
          <cell r="F165">
            <v>0</v>
          </cell>
          <cell r="G165" t="str">
            <v>Quảng Trạch</v>
          </cell>
          <cell r="H165">
            <v>2019</v>
          </cell>
          <cell r="I165">
            <v>0</v>
          </cell>
          <cell r="J165">
            <v>2021</v>
          </cell>
          <cell r="K165">
            <v>0</v>
          </cell>
          <cell r="L165">
            <v>0</v>
          </cell>
          <cell r="M165" t="str">
            <v>3775/QĐ-UBND ngày 31/10/2018</v>
          </cell>
          <cell r="N165">
            <v>3000</v>
          </cell>
          <cell r="O165">
            <v>0</v>
          </cell>
          <cell r="P165">
            <v>3000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1620</v>
          </cell>
          <cell r="AE165">
            <v>1620</v>
          </cell>
          <cell r="AF165">
            <v>810</v>
          </cell>
          <cell r="AG165">
            <v>50</v>
          </cell>
          <cell r="AH165">
            <v>0</v>
          </cell>
          <cell r="AI165">
            <v>810</v>
          </cell>
          <cell r="AJ165">
            <v>810</v>
          </cell>
          <cell r="AK165">
            <v>810</v>
          </cell>
          <cell r="AL165">
            <v>1620</v>
          </cell>
          <cell r="AM165">
            <v>810</v>
          </cell>
          <cell r="AN165" t="str">
            <v>P.VX
đề xuất NS tỉnh hỗ trợ 100% TMĐT như trong KH trung hạn</v>
          </cell>
          <cell r="AQ165" t="str">
            <v>Quảng Thạch</v>
          </cell>
          <cell r="AR165">
            <v>0</v>
          </cell>
          <cell r="AS165" t="str">
            <v>xã 135</v>
          </cell>
          <cell r="AT165" t="str">
            <v>NTM</v>
          </cell>
          <cell r="AU165" t="str">
            <v>UBND xã Quảng Thạch</v>
          </cell>
          <cell r="AV165" t="str">
            <v>có trong KH trung hạn</v>
          </cell>
        </row>
        <row r="166">
          <cell r="B166" t="str">
            <v>Nhà thi đấu đa chức năng  trường THPT Ngô Quyền (trước đây là Trường THPT số 5 Bố Trạch)</v>
          </cell>
          <cell r="C166">
            <v>0</v>
          </cell>
          <cell r="D166">
            <v>0</v>
          </cell>
          <cell r="E166">
            <v>0</v>
          </cell>
          <cell r="F166">
            <v>0</v>
          </cell>
          <cell r="G166" t="str">
            <v>Bố Trạch</v>
          </cell>
          <cell r="H166">
            <v>2019</v>
          </cell>
          <cell r="I166">
            <v>0</v>
          </cell>
          <cell r="J166">
            <v>2021</v>
          </cell>
          <cell r="K166">
            <v>0</v>
          </cell>
          <cell r="L166">
            <v>0</v>
          </cell>
          <cell r="M166" t="str">
            <v>3765/QĐ-UBND ngày 31/10/2018</v>
          </cell>
          <cell r="N166">
            <v>5500</v>
          </cell>
          <cell r="O166">
            <v>0</v>
          </cell>
          <cell r="P166">
            <v>5500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2970</v>
          </cell>
          <cell r="AE166">
            <v>2970</v>
          </cell>
          <cell r="AF166">
            <v>1485</v>
          </cell>
          <cell r="AG166">
            <v>50</v>
          </cell>
          <cell r="AH166">
            <v>0</v>
          </cell>
          <cell r="AI166">
            <v>1485</v>
          </cell>
          <cell r="AJ166">
            <v>1485</v>
          </cell>
          <cell r="AK166">
            <v>1485</v>
          </cell>
          <cell r="AL166">
            <v>2970</v>
          </cell>
          <cell r="AM166">
            <v>1485</v>
          </cell>
          <cell r="AN166">
            <v>0</v>
          </cell>
          <cell r="AQ166" t="str">
            <v>Hoàn Lão</v>
          </cell>
          <cell r="AR166">
            <v>0</v>
          </cell>
          <cell r="AS166">
            <v>0</v>
          </cell>
          <cell r="AT166">
            <v>0</v>
          </cell>
          <cell r="AU166" t="str">
            <v xml:space="preserve"> Trường THPT Ngô Quyền</v>
          </cell>
          <cell r="AV166" t="str">
            <v>có trong KH trung hạn</v>
          </cell>
        </row>
        <row r="167">
          <cell r="B167" t="str">
            <v>Trường Tiểu học số 2 xã Quảng Xuân - Hạng mục: Nhà lớp học 6 phòng 2 tầng</v>
          </cell>
          <cell r="C167">
            <v>0</v>
          </cell>
          <cell r="D167">
            <v>0</v>
          </cell>
          <cell r="E167">
            <v>0</v>
          </cell>
          <cell r="F167">
            <v>0</v>
          </cell>
          <cell r="G167" t="str">
            <v>Quảng Trạch</v>
          </cell>
          <cell r="H167">
            <v>2019</v>
          </cell>
          <cell r="I167">
            <v>0</v>
          </cell>
          <cell r="J167">
            <v>2021</v>
          </cell>
          <cell r="K167">
            <v>0</v>
          </cell>
          <cell r="L167">
            <v>0</v>
          </cell>
          <cell r="M167" t="str">
            <v>3117/QĐ-UBND ngày 05/9/2017</v>
          </cell>
          <cell r="N167">
            <v>3000</v>
          </cell>
          <cell r="O167">
            <v>0</v>
          </cell>
          <cell r="P167">
            <v>3000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1620</v>
          </cell>
          <cell r="AE167">
            <v>1620</v>
          </cell>
          <cell r="AF167">
            <v>810</v>
          </cell>
          <cell r="AG167">
            <v>50</v>
          </cell>
          <cell r="AH167">
            <v>0</v>
          </cell>
          <cell r="AI167">
            <v>810</v>
          </cell>
          <cell r="AJ167">
            <v>810</v>
          </cell>
          <cell r="AK167">
            <v>810</v>
          </cell>
          <cell r="AL167">
            <v>1620</v>
          </cell>
          <cell r="AM167">
            <v>810</v>
          </cell>
          <cell r="AN167" t="str">
            <v>P.VX
đề xuất NS tỉnh hỗ trợ 100% TMĐT như trong KH trung hạn</v>
          </cell>
          <cell r="AQ167" t="str">
            <v>Quảng Xuân</v>
          </cell>
          <cell r="AR167">
            <v>0</v>
          </cell>
          <cell r="AS167">
            <v>0</v>
          </cell>
          <cell r="AT167" t="str">
            <v>NTM</v>
          </cell>
          <cell r="AU167" t="str">
            <v>UBND xã Quảng Xuân</v>
          </cell>
          <cell r="AV167" t="str">
            <v>có trong KH trung hạn</v>
          </cell>
        </row>
        <row r="168">
          <cell r="B168" t="str">
            <v>Xây dựng phòng học trường THCS Kim Hóa (6 phòng học)</v>
          </cell>
          <cell r="C168">
            <v>0</v>
          </cell>
          <cell r="D168">
            <v>0</v>
          </cell>
          <cell r="E168">
            <v>0</v>
          </cell>
          <cell r="F168">
            <v>0</v>
          </cell>
          <cell r="G168" t="str">
            <v>Tuyên Hóa</v>
          </cell>
          <cell r="H168">
            <v>2019</v>
          </cell>
          <cell r="I168">
            <v>0</v>
          </cell>
          <cell r="J168">
            <v>2021</v>
          </cell>
          <cell r="K168">
            <v>0</v>
          </cell>
          <cell r="L168">
            <v>0</v>
          </cell>
          <cell r="M168" t="str">
            <v>3825/QĐ-UBND ngày 31/10/2018</v>
          </cell>
          <cell r="N168">
            <v>3000</v>
          </cell>
          <cell r="O168">
            <v>0</v>
          </cell>
          <cell r="P168">
            <v>3000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1620</v>
          </cell>
          <cell r="AE168">
            <v>1620</v>
          </cell>
          <cell r="AF168">
            <v>810</v>
          </cell>
          <cell r="AG168">
            <v>50</v>
          </cell>
          <cell r="AH168">
            <v>0</v>
          </cell>
          <cell r="AI168">
            <v>810</v>
          </cell>
          <cell r="AJ168">
            <v>810</v>
          </cell>
          <cell r="AK168">
            <v>810</v>
          </cell>
          <cell r="AL168">
            <v>1620</v>
          </cell>
          <cell r="AM168">
            <v>810</v>
          </cell>
          <cell r="AN168" t="str">
            <v>P.VX
đề xuất NS tỉnh hỗ trợ 100% TMĐT như trong KH trung hạn</v>
          </cell>
          <cell r="AQ168" t="str">
            <v>Kim Hóa</v>
          </cell>
          <cell r="AR168">
            <v>0</v>
          </cell>
          <cell r="AS168" t="str">
            <v>xã 135</v>
          </cell>
          <cell r="AT168" t="str">
            <v>NTM</v>
          </cell>
          <cell r="AU168" t="str">
            <v>UBND xã Kim Hóa</v>
          </cell>
          <cell r="AV168" t="str">
            <v>có trong KH trung hạn</v>
          </cell>
        </row>
        <row r="169">
          <cell r="B169" t="str">
            <v xml:space="preserve">Trường THCS Sơn Lộc (2 tầng 6 phòng) </v>
          </cell>
          <cell r="C169">
            <v>0</v>
          </cell>
          <cell r="D169">
            <v>0</v>
          </cell>
          <cell r="E169">
            <v>0</v>
          </cell>
          <cell r="F169">
            <v>0</v>
          </cell>
          <cell r="G169" t="str">
            <v>Bố Trạch</v>
          </cell>
          <cell r="H169">
            <v>2019</v>
          </cell>
          <cell r="I169">
            <v>0</v>
          </cell>
          <cell r="J169">
            <v>2021</v>
          </cell>
          <cell r="K169">
            <v>0</v>
          </cell>
          <cell r="L169">
            <v>0</v>
          </cell>
          <cell r="M169" t="str">
            <v>3167/QĐ-UBND ngày 24/9/2018</v>
          </cell>
          <cell r="N169">
            <v>2823</v>
          </cell>
          <cell r="O169">
            <v>0</v>
          </cell>
          <cell r="P169">
            <v>2823</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1620</v>
          </cell>
          <cell r="AE169">
            <v>1620</v>
          </cell>
          <cell r="AF169">
            <v>810</v>
          </cell>
          <cell r="AG169">
            <v>50</v>
          </cell>
          <cell r="AH169">
            <v>0</v>
          </cell>
          <cell r="AI169">
            <v>810</v>
          </cell>
          <cell r="AJ169">
            <v>810</v>
          </cell>
          <cell r="AK169">
            <v>810</v>
          </cell>
          <cell r="AL169">
            <v>1620</v>
          </cell>
          <cell r="AM169">
            <v>810</v>
          </cell>
          <cell r="AN169" t="str">
            <v>P.VX
đề xuất NS tỉnh hỗ trợ 100% TMĐT như trong KH trung hạn</v>
          </cell>
          <cell r="AQ169" t="str">
            <v>Sơn Lộc</v>
          </cell>
          <cell r="AR169">
            <v>0</v>
          </cell>
          <cell r="AS169">
            <v>0</v>
          </cell>
          <cell r="AT169" t="str">
            <v>NTM</v>
          </cell>
          <cell r="AU169" t="str">
            <v>UBND xã Sơn Lộc</v>
          </cell>
          <cell r="AV169" t="str">
            <v>có trong KH trung hạn</v>
          </cell>
        </row>
        <row r="170">
          <cell r="B170" t="str">
            <v>Nhà lớp học 2 tầng 8 phòng trường THCS Cảnh Hóa</v>
          </cell>
          <cell r="C170">
            <v>0</v>
          </cell>
          <cell r="D170">
            <v>0</v>
          </cell>
          <cell r="E170">
            <v>0</v>
          </cell>
          <cell r="F170">
            <v>0</v>
          </cell>
          <cell r="G170" t="str">
            <v>Quảng Trạch</v>
          </cell>
          <cell r="H170">
            <v>2019</v>
          </cell>
          <cell r="I170">
            <v>0</v>
          </cell>
          <cell r="J170">
            <v>2021</v>
          </cell>
          <cell r="K170">
            <v>0</v>
          </cell>
          <cell r="L170">
            <v>0</v>
          </cell>
          <cell r="M170" t="str">
            <v>3624/QĐ-UBND ngày 26/10/2018</v>
          </cell>
          <cell r="N170">
            <v>4000</v>
          </cell>
          <cell r="O170">
            <v>0</v>
          </cell>
          <cell r="P170">
            <v>4000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2160</v>
          </cell>
          <cell r="AE170">
            <v>2160</v>
          </cell>
          <cell r="AF170">
            <v>1080</v>
          </cell>
          <cell r="AG170">
            <v>50</v>
          </cell>
          <cell r="AH170">
            <v>0</v>
          </cell>
          <cell r="AI170">
            <v>1080</v>
          </cell>
          <cell r="AJ170">
            <v>1080</v>
          </cell>
          <cell r="AK170">
            <v>1080</v>
          </cell>
          <cell r="AL170">
            <v>2160</v>
          </cell>
          <cell r="AM170">
            <v>1080</v>
          </cell>
          <cell r="AN170" t="str">
            <v>P.VX
đề xuất NS tỉnh hỗ trợ 100% TMĐT như trong KH trung hạn</v>
          </cell>
          <cell r="AQ170" t="str">
            <v>Cảnh Hóa</v>
          </cell>
          <cell r="AR170">
            <v>0</v>
          </cell>
          <cell r="AS170" t="str">
            <v>xã 135</v>
          </cell>
          <cell r="AT170" t="str">
            <v>NTM</v>
          </cell>
          <cell r="AU170" t="str">
            <v>UBND xã Cảnh Hóa</v>
          </cell>
          <cell r="AV170" t="str">
            <v>có trong KH trung hạn</v>
          </cell>
        </row>
        <row r="171">
          <cell r="B171" t="str">
            <v>Trường Tiểu học số 1 xã Quảng Xuân (06 phòng)</v>
          </cell>
          <cell r="C171">
            <v>0</v>
          </cell>
          <cell r="D171">
            <v>0</v>
          </cell>
          <cell r="E171">
            <v>0</v>
          </cell>
          <cell r="F171">
            <v>0</v>
          </cell>
          <cell r="G171" t="str">
            <v>Quảng Trạch</v>
          </cell>
          <cell r="H171">
            <v>2019</v>
          </cell>
          <cell r="I171">
            <v>0</v>
          </cell>
          <cell r="J171">
            <v>2021</v>
          </cell>
          <cell r="K171">
            <v>0</v>
          </cell>
          <cell r="L171">
            <v>0</v>
          </cell>
          <cell r="M171" t="str">
            <v>3716/QĐ-UBND ngày 30/10/2018</v>
          </cell>
          <cell r="N171">
            <v>3000</v>
          </cell>
          <cell r="O171">
            <v>0</v>
          </cell>
          <cell r="P171">
            <v>3000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1620</v>
          </cell>
          <cell r="AE171">
            <v>1620</v>
          </cell>
          <cell r="AF171">
            <v>810</v>
          </cell>
          <cell r="AG171">
            <v>50</v>
          </cell>
          <cell r="AH171">
            <v>0</v>
          </cell>
          <cell r="AI171">
            <v>810</v>
          </cell>
          <cell r="AJ171">
            <v>810</v>
          </cell>
          <cell r="AK171">
            <v>810</v>
          </cell>
          <cell r="AL171">
            <v>1620</v>
          </cell>
          <cell r="AM171">
            <v>810</v>
          </cell>
          <cell r="AN171" t="str">
            <v>P.VX
đề xuất NS tỉnh hỗ trợ 100% TMĐT như trong KH trung hạn</v>
          </cell>
          <cell r="AQ171" t="str">
            <v>Quảng Xuân</v>
          </cell>
          <cell r="AR171">
            <v>0</v>
          </cell>
          <cell r="AS171">
            <v>0</v>
          </cell>
          <cell r="AT171" t="str">
            <v>NTM</v>
          </cell>
          <cell r="AU171" t="str">
            <v>UBND xã Quảng Xuân</v>
          </cell>
          <cell r="AV171" t="str">
            <v>có trong KH trung hạn</v>
          </cell>
        </row>
        <row r="172">
          <cell r="B172" t="str">
            <v>Nhà lớp học 2 tầng 4 phòng cụm MN Xuân Bồ, Xuân Thủy</v>
          </cell>
          <cell r="C172">
            <v>0</v>
          </cell>
          <cell r="D172">
            <v>0</v>
          </cell>
          <cell r="E172">
            <v>0</v>
          </cell>
          <cell r="F172">
            <v>0</v>
          </cell>
          <cell r="G172" t="str">
            <v>Lệ Thủy</v>
          </cell>
          <cell r="H172">
            <v>2019</v>
          </cell>
          <cell r="I172">
            <v>0</v>
          </cell>
          <cell r="J172">
            <v>2021</v>
          </cell>
          <cell r="K172">
            <v>0</v>
          </cell>
          <cell r="L172">
            <v>0</v>
          </cell>
          <cell r="M172" t="str">
            <v>3857a/QĐ-UBND ngày 31/10/2018</v>
          </cell>
          <cell r="N172">
            <v>3200</v>
          </cell>
          <cell r="O172">
            <v>0</v>
          </cell>
          <cell r="P172">
            <v>3200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1728</v>
          </cell>
          <cell r="AE172">
            <v>1728</v>
          </cell>
          <cell r="AF172">
            <v>864</v>
          </cell>
          <cell r="AG172">
            <v>50</v>
          </cell>
          <cell r="AH172">
            <v>0</v>
          </cell>
          <cell r="AI172">
            <v>864</v>
          </cell>
          <cell r="AJ172">
            <v>864</v>
          </cell>
          <cell r="AK172">
            <v>864</v>
          </cell>
          <cell r="AL172">
            <v>1728</v>
          </cell>
          <cell r="AM172">
            <v>864</v>
          </cell>
          <cell r="AN172" t="str">
            <v>P.VX
đề xuất NS tỉnh hỗ trợ 100% TMĐT như trong KH trung hạn</v>
          </cell>
          <cell r="AQ172" t="str">
            <v>Xuân Thủy</v>
          </cell>
          <cell r="AR172">
            <v>0</v>
          </cell>
          <cell r="AS172">
            <v>0</v>
          </cell>
          <cell r="AT172" t="str">
            <v>NTM</v>
          </cell>
          <cell r="AU172" t="str">
            <v>UBND xã Xuân Thủy</v>
          </cell>
          <cell r="AV172" t="str">
            <v>có trong KH trung hạn</v>
          </cell>
        </row>
        <row r="173">
          <cell r="B173" t="str">
            <v>Trường Tiểu học xã Quảng Sơn (8 phòng)</v>
          </cell>
          <cell r="C173">
            <v>0</v>
          </cell>
          <cell r="D173">
            <v>0</v>
          </cell>
          <cell r="E173">
            <v>0</v>
          </cell>
          <cell r="F173">
            <v>0</v>
          </cell>
          <cell r="G173" t="str">
            <v>Ba Đồn</v>
          </cell>
          <cell r="H173">
            <v>2019</v>
          </cell>
          <cell r="I173">
            <v>0</v>
          </cell>
          <cell r="J173">
            <v>2021</v>
          </cell>
          <cell r="K173">
            <v>0</v>
          </cell>
          <cell r="L173">
            <v>0</v>
          </cell>
          <cell r="M173" t="str">
            <v>3804/QĐ-UBND ngày 31/10/2018</v>
          </cell>
          <cell r="N173">
            <v>4000</v>
          </cell>
          <cell r="O173">
            <v>0</v>
          </cell>
          <cell r="P173">
            <v>4000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2400</v>
          </cell>
          <cell r="AE173">
            <v>2400</v>
          </cell>
          <cell r="AF173">
            <v>1200</v>
          </cell>
          <cell r="AG173">
            <v>50</v>
          </cell>
          <cell r="AH173">
            <v>0</v>
          </cell>
          <cell r="AI173">
            <v>1200</v>
          </cell>
          <cell r="AJ173">
            <v>1200</v>
          </cell>
          <cell r="AK173">
            <v>1200</v>
          </cell>
          <cell r="AL173">
            <v>2400</v>
          </cell>
          <cell r="AM173">
            <v>1200</v>
          </cell>
          <cell r="AN173" t="str">
            <v>Điều chỉnh năm khởi công từ 2020 thành 2019</v>
          </cell>
          <cell r="AQ173" t="str">
            <v>Quảng Sơn</v>
          </cell>
          <cell r="AR173">
            <v>0</v>
          </cell>
          <cell r="AS173" t="str">
            <v>bãi ngang</v>
          </cell>
          <cell r="AT173" t="str">
            <v>NTM</v>
          </cell>
          <cell r="AU173" t="str">
            <v>UBND xã Quảng Sơn</v>
          </cell>
          <cell r="AV173" t="str">
            <v>Đ/c Giám đốc, phê duyệt CTĐT từ năm 2016</v>
          </cell>
        </row>
        <row r="174">
          <cell r="B174" t="str">
            <v>Nhà lớp học 8 phòng 2 tầng trường THCS Quảng Hải</v>
          </cell>
          <cell r="C174">
            <v>0</v>
          </cell>
          <cell r="D174">
            <v>0</v>
          </cell>
          <cell r="E174">
            <v>0</v>
          </cell>
          <cell r="F174">
            <v>0</v>
          </cell>
          <cell r="G174" t="str">
            <v>Ba Đồn</v>
          </cell>
          <cell r="H174">
            <v>2019</v>
          </cell>
          <cell r="I174">
            <v>0</v>
          </cell>
          <cell r="J174">
            <v>2021</v>
          </cell>
          <cell r="K174">
            <v>0</v>
          </cell>
          <cell r="L174">
            <v>0</v>
          </cell>
          <cell r="M174" t="str">
            <v>3786/QĐ-UBND ngày 31/10/2018</v>
          </cell>
          <cell r="N174">
            <v>4000</v>
          </cell>
          <cell r="O174">
            <v>0</v>
          </cell>
          <cell r="P174">
            <v>4000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2400</v>
          </cell>
          <cell r="AE174">
            <v>2400</v>
          </cell>
          <cell r="AF174">
            <v>1200</v>
          </cell>
          <cell r="AG174">
            <v>50</v>
          </cell>
          <cell r="AH174">
            <v>0</v>
          </cell>
          <cell r="AI174">
            <v>1200</v>
          </cell>
          <cell r="AJ174">
            <v>1200</v>
          </cell>
          <cell r="AK174">
            <v>1200</v>
          </cell>
          <cell r="AL174">
            <v>2400</v>
          </cell>
          <cell r="AM174">
            <v>1200</v>
          </cell>
          <cell r="AN174" t="str">
            <v>Điều chỉnh năm khởi công từ 2020 thành 2019</v>
          </cell>
          <cell r="AP174" t="str">
            <v>Điều chỉnh ngày 20.11</v>
          </cell>
          <cell r="AQ174" t="str">
            <v>Quảng Hải</v>
          </cell>
          <cell r="AR174">
            <v>0</v>
          </cell>
          <cell r="AS174">
            <v>0</v>
          </cell>
          <cell r="AT174" t="str">
            <v>NTM</v>
          </cell>
          <cell r="AU174" t="str">
            <v>UBND xã Quảng Hải</v>
          </cell>
          <cell r="AV174">
            <v>0</v>
          </cell>
        </row>
        <row r="175">
          <cell r="B175" t="str">
            <v>Các dự án trong KH trung hạn chưa cân đối nguồn</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Q175">
            <v>0</v>
          </cell>
          <cell r="AR175">
            <v>0</v>
          </cell>
          <cell r="AS175">
            <v>0</v>
          </cell>
          <cell r="AT175">
            <v>0</v>
          </cell>
          <cell r="AU175">
            <v>0</v>
          </cell>
          <cell r="AV175">
            <v>0</v>
          </cell>
        </row>
        <row r="176">
          <cell r="B176" t="str">
            <v>XD mới Nhà đa chức năng Trường CĐ Kỹ thuật công nông nghiệp Quảng Bình</v>
          </cell>
          <cell r="C176">
            <v>0</v>
          </cell>
          <cell r="D176">
            <v>0</v>
          </cell>
          <cell r="E176">
            <v>0</v>
          </cell>
          <cell r="F176">
            <v>0</v>
          </cell>
          <cell r="G176" t="str">
            <v>Đồng Hới</v>
          </cell>
          <cell r="H176">
            <v>2019</v>
          </cell>
          <cell r="I176">
            <v>0</v>
          </cell>
          <cell r="J176">
            <v>2021</v>
          </cell>
          <cell r="K176">
            <v>0</v>
          </cell>
          <cell r="L176">
            <v>0</v>
          </cell>
          <cell r="M176" t="str">
            <v>2753/QĐ-UBDN ngày  20/8/2018</v>
          </cell>
          <cell r="N176">
            <v>9500</v>
          </cell>
          <cell r="O176">
            <v>0</v>
          </cell>
          <cell r="P176">
            <v>9500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5700</v>
          </cell>
          <cell r="AE176">
            <v>5700</v>
          </cell>
          <cell r="AF176">
            <v>2850</v>
          </cell>
          <cell r="AG176">
            <v>50</v>
          </cell>
          <cell r="AH176">
            <v>0</v>
          </cell>
          <cell r="AI176">
            <v>2850</v>
          </cell>
          <cell r="AJ176">
            <v>2850</v>
          </cell>
          <cell r="AK176">
            <v>2850</v>
          </cell>
          <cell r="AL176">
            <v>5700</v>
          </cell>
          <cell r="AM176">
            <v>2850</v>
          </cell>
          <cell r="AN176">
            <v>0</v>
          </cell>
          <cell r="AQ176" t="str">
            <v>Bắc Nghĩa</v>
          </cell>
          <cell r="AR176">
            <v>0</v>
          </cell>
          <cell r="AS176">
            <v>0</v>
          </cell>
          <cell r="AT176">
            <v>0</v>
          </cell>
          <cell r="AU176" t="str">
            <v>Trường CĐ Kỹ thuật công nông nghiệp Quảng Bình</v>
          </cell>
          <cell r="AV176" t="str">
            <v>có trong KH trung hạn</v>
          </cell>
        </row>
        <row r="177">
          <cell r="B177" t="str">
            <v xml:space="preserve">Các dự án bổ sung KH trung hạn </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Q177">
            <v>0</v>
          </cell>
          <cell r="AR177">
            <v>0</v>
          </cell>
          <cell r="AS177">
            <v>0</v>
          </cell>
          <cell r="AT177">
            <v>0</v>
          </cell>
          <cell r="AU177">
            <v>0</v>
          </cell>
          <cell r="AV177">
            <v>0</v>
          </cell>
        </row>
        <row r="178">
          <cell r="B178" t="str">
            <v>Nhà hiệu bộ Trường Mầm non xã Nghĩa Ninh</v>
          </cell>
          <cell r="C178">
            <v>0</v>
          </cell>
          <cell r="D178">
            <v>0</v>
          </cell>
          <cell r="E178">
            <v>0</v>
          </cell>
          <cell r="F178">
            <v>0</v>
          </cell>
          <cell r="G178" t="str">
            <v>Đồng Hới</v>
          </cell>
          <cell r="H178">
            <v>2019</v>
          </cell>
          <cell r="I178">
            <v>0</v>
          </cell>
          <cell r="J178">
            <v>2021</v>
          </cell>
          <cell r="K178">
            <v>0</v>
          </cell>
          <cell r="L178">
            <v>0</v>
          </cell>
          <cell r="M178" t="str">
            <v>3773/QĐ-UBND ngày 31/10/2018</v>
          </cell>
          <cell r="N178">
            <v>3000</v>
          </cell>
          <cell r="O178">
            <v>0</v>
          </cell>
          <cell r="P178">
            <v>3000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1800</v>
          </cell>
          <cell r="AE178">
            <v>1800</v>
          </cell>
          <cell r="AF178">
            <v>900</v>
          </cell>
          <cell r="AG178">
            <v>50</v>
          </cell>
          <cell r="AH178">
            <v>0</v>
          </cell>
          <cell r="AI178">
            <v>900</v>
          </cell>
          <cell r="AJ178">
            <v>900</v>
          </cell>
          <cell r="AK178">
            <v>900</v>
          </cell>
          <cell r="AL178">
            <v>1800</v>
          </cell>
          <cell r="AM178">
            <v>900</v>
          </cell>
          <cell r="AN178" t="str">
            <v>Thay thế dự án Trường THCS xã Nghĩa Ninh (2 tầng 6 phòng)</v>
          </cell>
          <cell r="AQ178" t="str">
            <v>Nghĩa Ninh</v>
          </cell>
          <cell r="AR178">
            <v>0</v>
          </cell>
          <cell r="AS178">
            <v>0</v>
          </cell>
          <cell r="AT178" t="str">
            <v>NTM</v>
          </cell>
          <cell r="AU178" t="str">
            <v>UBND xã Nghĩa Ninh</v>
          </cell>
          <cell r="AV178" t="str">
            <v>có trong KH trung hạn</v>
          </cell>
        </row>
        <row r="179">
          <cell r="B179" t="str">
            <v xml:space="preserve">Nhà lớp học 2 tầng 8 phòng Trường Tiểu học Lộc Ninh </v>
          </cell>
          <cell r="C179">
            <v>0</v>
          </cell>
          <cell r="D179">
            <v>0</v>
          </cell>
          <cell r="E179">
            <v>0</v>
          </cell>
          <cell r="F179">
            <v>0</v>
          </cell>
          <cell r="G179" t="str">
            <v>Đồng Hới</v>
          </cell>
          <cell r="H179">
            <v>2019</v>
          </cell>
          <cell r="I179">
            <v>0</v>
          </cell>
          <cell r="J179">
            <v>2021</v>
          </cell>
          <cell r="K179">
            <v>0</v>
          </cell>
          <cell r="L179">
            <v>0</v>
          </cell>
          <cell r="M179" t="str">
            <v>3876a/QĐ-UBND ngày 31/10/2018</v>
          </cell>
          <cell r="N179">
            <v>4000</v>
          </cell>
          <cell r="O179">
            <v>0</v>
          </cell>
          <cell r="P179">
            <v>2400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1440</v>
          </cell>
          <cell r="AE179">
            <v>1440</v>
          </cell>
          <cell r="AF179">
            <v>720</v>
          </cell>
          <cell r="AG179">
            <v>50</v>
          </cell>
          <cell r="AH179">
            <v>0</v>
          </cell>
          <cell r="AI179">
            <v>720</v>
          </cell>
          <cell r="AJ179">
            <v>720</v>
          </cell>
          <cell r="AK179">
            <v>720</v>
          </cell>
          <cell r="AL179">
            <v>1440</v>
          </cell>
          <cell r="AM179">
            <v>720</v>
          </cell>
          <cell r="AN179" t="str">
            <v>Thay thế Dự án Nhà Hiệu bộ trường TH Lộc Ninh cơ sở 2 (thuộc KH trung hạn)</v>
          </cell>
          <cell r="AQ179" t="str">
            <v>Lộc Ninh</v>
          </cell>
          <cell r="AR179">
            <v>0</v>
          </cell>
          <cell r="AS179">
            <v>0</v>
          </cell>
          <cell r="AT179" t="str">
            <v>NTM</v>
          </cell>
          <cell r="AU179" t="str">
            <v>UBND xã Lộc Ninh</v>
          </cell>
          <cell r="AV179" t="str">
            <v>có trong KH trung hạn</v>
          </cell>
        </row>
        <row r="180">
          <cell r="B180" t="str">
            <v>Sửa chữa, nâng cấp khối nhà lớp học 3 tầng, 24 phòng Trường THPT Đồng Hới</v>
          </cell>
          <cell r="C180">
            <v>0</v>
          </cell>
          <cell r="D180">
            <v>0</v>
          </cell>
          <cell r="E180">
            <v>0</v>
          </cell>
          <cell r="F180">
            <v>0</v>
          </cell>
          <cell r="G180" t="str">
            <v>Đồng Hới</v>
          </cell>
          <cell r="H180">
            <v>2019</v>
          </cell>
          <cell r="I180">
            <v>0</v>
          </cell>
          <cell r="J180">
            <v>2021</v>
          </cell>
          <cell r="K180">
            <v>0</v>
          </cell>
          <cell r="L180">
            <v>0</v>
          </cell>
          <cell r="M180" t="str">
            <v>3884a/QĐ-UBND ngày 31/10/2018</v>
          </cell>
          <cell r="N180">
            <v>4000</v>
          </cell>
          <cell r="O180">
            <v>0</v>
          </cell>
          <cell r="P180">
            <v>4000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2400</v>
          </cell>
          <cell r="AE180">
            <v>2400</v>
          </cell>
          <cell r="AF180">
            <v>1200</v>
          </cell>
          <cell r="AG180">
            <v>50</v>
          </cell>
          <cell r="AH180">
            <v>0</v>
          </cell>
          <cell r="AI180">
            <v>1200</v>
          </cell>
          <cell r="AJ180">
            <v>1200</v>
          </cell>
          <cell r="AK180">
            <v>1200</v>
          </cell>
          <cell r="AL180">
            <v>2400</v>
          </cell>
          <cell r="AM180">
            <v>1200</v>
          </cell>
          <cell r="AN180" t="str">
            <v>Thay thế Dự án Nhà lớp học 8 phòng trường THPT Đồng Hới (VB số 137/HĐND-VP ngày 25/10/2018)</v>
          </cell>
          <cell r="AQ180" t="str">
            <v>Đồng Sơn</v>
          </cell>
          <cell r="AR180">
            <v>0</v>
          </cell>
          <cell r="AS180">
            <v>0</v>
          </cell>
          <cell r="AT180">
            <v>0</v>
          </cell>
          <cell r="AU180" t="str">
            <v>Trường THPT Đồng Hới</v>
          </cell>
          <cell r="AV180" t="str">
            <v>Đ/c Dũng PCT</v>
          </cell>
        </row>
        <row r="181">
          <cell r="B181" t="str">
            <v>Nhà lớp học 6 phòng, cổng và hàng rào Trường Tiểu học số 1 xã An Ninh</v>
          </cell>
          <cell r="C181">
            <v>0</v>
          </cell>
          <cell r="D181">
            <v>0</v>
          </cell>
          <cell r="E181">
            <v>0</v>
          </cell>
          <cell r="F181">
            <v>0</v>
          </cell>
          <cell r="G181" t="str">
            <v>Quảng Ninh</v>
          </cell>
          <cell r="H181">
            <v>2018</v>
          </cell>
          <cell r="I181">
            <v>0</v>
          </cell>
          <cell r="J181">
            <v>2020</v>
          </cell>
          <cell r="K181">
            <v>0</v>
          </cell>
          <cell r="L181">
            <v>0</v>
          </cell>
          <cell r="M181" t="str">
            <v>3964/QĐ-UBND ngày 31/10/2017</v>
          </cell>
          <cell r="N181">
            <v>4500</v>
          </cell>
          <cell r="O181">
            <v>0</v>
          </cell>
          <cell r="P181">
            <v>2700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2700</v>
          </cell>
          <cell r="AE181">
            <v>2700</v>
          </cell>
          <cell r="AF181">
            <v>1350</v>
          </cell>
          <cell r="AG181">
            <v>50</v>
          </cell>
          <cell r="AH181">
            <v>0</v>
          </cell>
          <cell r="AI181">
            <v>1350</v>
          </cell>
          <cell r="AJ181">
            <v>1350</v>
          </cell>
          <cell r="AK181">
            <v>1350</v>
          </cell>
          <cell r="AL181">
            <v>2700</v>
          </cell>
          <cell r="AM181">
            <v>1350</v>
          </cell>
          <cell r="AN181" t="str">
            <v>NS xã bố trí năm 2018</v>
          </cell>
          <cell r="AQ181" t="str">
            <v>An Ninh</v>
          </cell>
          <cell r="AR181">
            <v>0</v>
          </cell>
          <cell r="AS181">
            <v>0</v>
          </cell>
          <cell r="AT181" t="str">
            <v>NTM</v>
          </cell>
          <cell r="AU181" t="str">
            <v>UBND xã An Ninh</v>
          </cell>
          <cell r="AV181" t="str">
            <v>Đ/c Giám đốc, phê duyệt CTĐT từ năm 2017</v>
          </cell>
        </row>
        <row r="182">
          <cell r="B182" t="str">
            <v>Trường Mầm non Bắc Lý ( Cụm Khu công nghiệp Tây Bắc Đồng Hới)</v>
          </cell>
          <cell r="C182">
            <v>0</v>
          </cell>
          <cell r="D182">
            <v>0</v>
          </cell>
          <cell r="E182">
            <v>0</v>
          </cell>
          <cell r="F182">
            <v>0</v>
          </cell>
          <cell r="G182" t="str">
            <v>Đồng Hới</v>
          </cell>
          <cell r="H182">
            <v>2019</v>
          </cell>
          <cell r="I182">
            <v>0</v>
          </cell>
          <cell r="J182">
            <v>2021</v>
          </cell>
          <cell r="K182">
            <v>0</v>
          </cell>
          <cell r="L182">
            <v>0</v>
          </cell>
          <cell r="M182" t="str">
            <v>3806/QĐ-UBND ngày 31/10/2018</v>
          </cell>
          <cell r="N182">
            <v>6000</v>
          </cell>
          <cell r="O182">
            <v>0</v>
          </cell>
          <cell r="P182">
            <v>6000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3600</v>
          </cell>
          <cell r="AE182">
            <v>3600</v>
          </cell>
          <cell r="AF182">
            <v>1800</v>
          </cell>
          <cell r="AG182">
            <v>50</v>
          </cell>
          <cell r="AH182">
            <v>0</v>
          </cell>
          <cell r="AI182">
            <v>1800</v>
          </cell>
          <cell r="AJ182">
            <v>1800</v>
          </cell>
          <cell r="AK182">
            <v>1800</v>
          </cell>
          <cell r="AL182">
            <v>3600</v>
          </cell>
          <cell r="AM182">
            <v>1800</v>
          </cell>
          <cell r="AN182">
            <v>0</v>
          </cell>
          <cell r="AQ182" t="str">
            <v>Bắc Lý</v>
          </cell>
          <cell r="AR182">
            <v>0</v>
          </cell>
          <cell r="AS182">
            <v>0</v>
          </cell>
          <cell r="AT182">
            <v>0</v>
          </cell>
          <cell r="AU182" t="str">
            <v>Liên đoàn Lao động tỉnh</v>
          </cell>
          <cell r="AV182" t="str">
            <v>Đ/c Quang PCT, đ/c Giám đốc</v>
          </cell>
        </row>
        <row r="183">
          <cell r="B183" t="str">
            <v>Nhà đa năng Trường THPT Trần Hưng Đạo</v>
          </cell>
          <cell r="C183">
            <v>0</v>
          </cell>
          <cell r="D183">
            <v>0</v>
          </cell>
          <cell r="E183">
            <v>0</v>
          </cell>
          <cell r="F183">
            <v>0</v>
          </cell>
          <cell r="G183" t="str">
            <v>Lệ Thủy</v>
          </cell>
          <cell r="H183">
            <v>2019</v>
          </cell>
          <cell r="I183">
            <v>0</v>
          </cell>
          <cell r="J183">
            <v>2021</v>
          </cell>
          <cell r="K183">
            <v>0</v>
          </cell>
          <cell r="L183">
            <v>0</v>
          </cell>
          <cell r="M183" t="str">
            <v>3891/QĐ-UBND ngày 31/10/2018</v>
          </cell>
          <cell r="N183">
            <v>5500</v>
          </cell>
          <cell r="O183">
            <v>0</v>
          </cell>
          <cell r="P183">
            <v>5500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3300</v>
          </cell>
          <cell r="AE183">
            <v>3300</v>
          </cell>
          <cell r="AF183">
            <v>1650</v>
          </cell>
          <cell r="AG183">
            <v>50</v>
          </cell>
          <cell r="AH183">
            <v>0</v>
          </cell>
          <cell r="AI183">
            <v>1650</v>
          </cell>
          <cell r="AJ183">
            <v>1650</v>
          </cell>
          <cell r="AK183">
            <v>1650</v>
          </cell>
          <cell r="AL183">
            <v>3300</v>
          </cell>
          <cell r="AM183">
            <v>1650</v>
          </cell>
          <cell r="AN183">
            <v>0</v>
          </cell>
          <cell r="AQ183" t="str">
            <v>Hưng Thủy</v>
          </cell>
          <cell r="AR183">
            <v>0</v>
          </cell>
          <cell r="AS183" t="str">
            <v>bãi ngang</v>
          </cell>
          <cell r="AT183" t="str">
            <v>NTM</v>
          </cell>
          <cell r="AU183" t="str">
            <v>Trường THPT Trần Hưng Đạo</v>
          </cell>
          <cell r="AV183">
            <v>0</v>
          </cell>
        </row>
        <row r="184">
          <cell r="B184" t="str">
            <v>Nhà thư viện, hội trường, văn phòng trường THPT Nguyễn Chí Thanh</v>
          </cell>
          <cell r="C184">
            <v>0</v>
          </cell>
          <cell r="D184">
            <v>0</v>
          </cell>
          <cell r="E184">
            <v>0</v>
          </cell>
          <cell r="F184">
            <v>0</v>
          </cell>
          <cell r="G184" t="str">
            <v>Lệ Thủy</v>
          </cell>
          <cell r="H184">
            <v>2020</v>
          </cell>
          <cell r="I184">
            <v>0</v>
          </cell>
          <cell r="J184">
            <v>2022</v>
          </cell>
          <cell r="K184">
            <v>0</v>
          </cell>
          <cell r="L184">
            <v>0</v>
          </cell>
          <cell r="M184" t="str">
            <v>3644/QĐ-UBND ngày 29/10/2018</v>
          </cell>
          <cell r="N184">
            <v>4000</v>
          </cell>
          <cell r="O184">
            <v>0</v>
          </cell>
          <cell r="P184">
            <v>4000</v>
          </cell>
          <cell r="Q184">
            <v>0</v>
          </cell>
          <cell r="R184">
            <v>0</v>
          </cell>
          <cell r="S184">
            <v>0</v>
          </cell>
          <cell r="T184">
            <v>1200</v>
          </cell>
          <cell r="U184">
            <v>0</v>
          </cell>
          <cell r="V184">
            <v>0</v>
          </cell>
          <cell r="W184">
            <v>0</v>
          </cell>
          <cell r="X184">
            <v>0</v>
          </cell>
          <cell r="Y184">
            <v>0</v>
          </cell>
          <cell r="Z184">
            <v>0</v>
          </cell>
          <cell r="AA184">
            <v>0</v>
          </cell>
          <cell r="AB184">
            <v>0</v>
          </cell>
          <cell r="AC184">
            <v>0</v>
          </cell>
          <cell r="AD184">
            <v>1200</v>
          </cell>
          <cell r="AE184">
            <v>1200</v>
          </cell>
          <cell r="AF184">
            <v>0</v>
          </cell>
          <cell r="AG184">
            <v>0</v>
          </cell>
          <cell r="AH184">
            <v>0</v>
          </cell>
          <cell r="AI184">
            <v>0</v>
          </cell>
          <cell r="AJ184">
            <v>0</v>
          </cell>
          <cell r="AK184">
            <v>0</v>
          </cell>
          <cell r="AL184">
            <v>1200</v>
          </cell>
          <cell r="AM184">
            <v>1200</v>
          </cell>
          <cell r="AN184" t="str">
            <v>Đề nghị không bố trí vốn do sát nhập trường</v>
          </cell>
          <cell r="AQ184" t="str">
            <v>Kiến Giang</v>
          </cell>
          <cell r="AR184">
            <v>0</v>
          </cell>
          <cell r="AS184">
            <v>0</v>
          </cell>
          <cell r="AT184">
            <v>0</v>
          </cell>
          <cell r="AU184" t="str">
            <v>Trường THPT Nguyễn Chí Thanh</v>
          </cell>
          <cell r="AV184" t="str">
            <v>Đ/c Dũng PCT</v>
          </cell>
        </row>
        <row r="185">
          <cell r="B185" t="str">
            <v>Nhà ở giáo viên giảng dạy và bồi dưỡng TT GDTX tỉnh</v>
          </cell>
          <cell r="C185">
            <v>0</v>
          </cell>
          <cell r="D185">
            <v>0</v>
          </cell>
          <cell r="E185">
            <v>0</v>
          </cell>
          <cell r="F185">
            <v>0</v>
          </cell>
          <cell r="G185" t="str">
            <v>Đồng Hới</v>
          </cell>
          <cell r="H185">
            <v>2019</v>
          </cell>
          <cell r="I185">
            <v>0</v>
          </cell>
          <cell r="J185">
            <v>2021</v>
          </cell>
          <cell r="K185">
            <v>0</v>
          </cell>
          <cell r="L185">
            <v>0</v>
          </cell>
          <cell r="M185" t="str">
            <v>2326a/QĐ-UBND ngày 13/7/2018</v>
          </cell>
          <cell r="N185">
            <v>5000</v>
          </cell>
          <cell r="O185">
            <v>0</v>
          </cell>
          <cell r="P185">
            <v>5000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t="str">
            <v>Theo đề án dự kiến giải thể, vì vậy đề nghị không bố trí vốn</v>
          </cell>
          <cell r="AQ185" t="str">
            <v>Bắc Lý</v>
          </cell>
          <cell r="AR185">
            <v>0</v>
          </cell>
          <cell r="AS185">
            <v>0</v>
          </cell>
          <cell r="AT185">
            <v>0</v>
          </cell>
          <cell r="AU185" t="str">
            <v>Trung tâm GDTX tỉnh</v>
          </cell>
          <cell r="AV185" t="str">
            <v>có trong KH trung hạn</v>
          </cell>
        </row>
        <row r="186">
          <cell r="B186" t="str">
            <v>Các dự án khởi công mới 2019 dùng nguồn vốn huyện, xã (NS tỉnh bố trí từ năm 2020)</v>
          </cell>
          <cell r="C186">
            <v>0</v>
          </cell>
          <cell r="D186">
            <v>0</v>
          </cell>
          <cell r="E186">
            <v>0</v>
          </cell>
          <cell r="F186">
            <v>0</v>
          </cell>
          <cell r="G186">
            <v>0</v>
          </cell>
          <cell r="H186">
            <v>0</v>
          </cell>
          <cell r="I186">
            <v>0</v>
          </cell>
          <cell r="J186">
            <v>0</v>
          </cell>
          <cell r="K186">
            <v>0</v>
          </cell>
          <cell r="L186">
            <v>0</v>
          </cell>
          <cell r="M186">
            <v>0</v>
          </cell>
          <cell r="N186">
            <v>143761</v>
          </cell>
          <cell r="O186">
            <v>0</v>
          </cell>
          <cell r="P186">
            <v>84980</v>
          </cell>
          <cell r="Q186">
            <v>0</v>
          </cell>
          <cell r="R186">
            <v>0</v>
          </cell>
          <cell r="S186">
            <v>0</v>
          </cell>
          <cell r="T186">
            <v>40840</v>
          </cell>
          <cell r="U186">
            <v>0</v>
          </cell>
          <cell r="V186">
            <v>0</v>
          </cell>
          <cell r="W186">
            <v>0</v>
          </cell>
          <cell r="X186">
            <v>0</v>
          </cell>
          <cell r="Y186">
            <v>0</v>
          </cell>
          <cell r="Z186">
            <v>0</v>
          </cell>
          <cell r="AA186">
            <v>0</v>
          </cell>
          <cell r="AB186">
            <v>0</v>
          </cell>
          <cell r="AC186">
            <v>0</v>
          </cell>
          <cell r="AD186">
            <v>43720</v>
          </cell>
          <cell r="AE186">
            <v>43720</v>
          </cell>
          <cell r="AF186">
            <v>0</v>
          </cell>
          <cell r="AG186">
            <v>0</v>
          </cell>
          <cell r="AH186">
            <v>0</v>
          </cell>
          <cell r="AI186">
            <v>0</v>
          </cell>
          <cell r="AJ186">
            <v>0</v>
          </cell>
          <cell r="AK186">
            <v>0</v>
          </cell>
          <cell r="AL186">
            <v>0</v>
          </cell>
          <cell r="AM186">
            <v>0</v>
          </cell>
          <cell r="AN186">
            <v>0</v>
          </cell>
          <cell r="AQ186">
            <v>0</v>
          </cell>
          <cell r="AR186">
            <v>0</v>
          </cell>
          <cell r="AS186">
            <v>0</v>
          </cell>
          <cell r="AT186">
            <v>0</v>
          </cell>
          <cell r="AU186">
            <v>0</v>
          </cell>
          <cell r="AV186">
            <v>0</v>
          </cell>
        </row>
        <row r="187">
          <cell r="B187" t="str">
            <v>Các dự án trong KH trung hạn chưa cân đối nguồn</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Q187">
            <v>0</v>
          </cell>
          <cell r="AR187">
            <v>0</v>
          </cell>
          <cell r="AS187">
            <v>0</v>
          </cell>
          <cell r="AT187">
            <v>0</v>
          </cell>
          <cell r="AU187">
            <v>0</v>
          </cell>
          <cell r="AV187">
            <v>0</v>
          </cell>
        </row>
        <row r="188">
          <cell r="B188" t="str">
            <v>Trường Tiểu học số 1 Sen Thủy (6 phòng 2 tầng)</v>
          </cell>
          <cell r="C188">
            <v>0</v>
          </cell>
          <cell r="D188">
            <v>0</v>
          </cell>
          <cell r="E188">
            <v>0</v>
          </cell>
          <cell r="F188">
            <v>0</v>
          </cell>
          <cell r="G188" t="str">
            <v>Lệ Thủy</v>
          </cell>
          <cell r="H188">
            <v>2019</v>
          </cell>
          <cell r="I188">
            <v>0</v>
          </cell>
          <cell r="J188">
            <v>2021</v>
          </cell>
          <cell r="K188">
            <v>0</v>
          </cell>
          <cell r="L188">
            <v>0</v>
          </cell>
          <cell r="M188" t="str">
            <v>3796/QĐ-UBND ngày 31/10/2018</v>
          </cell>
          <cell r="N188">
            <v>2955</v>
          </cell>
          <cell r="O188">
            <v>0</v>
          </cell>
          <cell r="P188">
            <v>1800</v>
          </cell>
          <cell r="Q188">
            <v>0</v>
          </cell>
          <cell r="R188">
            <v>0</v>
          </cell>
          <cell r="S188">
            <v>0</v>
          </cell>
          <cell r="T188">
            <v>900</v>
          </cell>
          <cell r="U188">
            <v>0</v>
          </cell>
          <cell r="V188">
            <v>0</v>
          </cell>
          <cell r="W188">
            <v>0</v>
          </cell>
          <cell r="X188">
            <v>0</v>
          </cell>
          <cell r="Y188">
            <v>0</v>
          </cell>
          <cell r="Z188">
            <v>0</v>
          </cell>
          <cell r="AA188">
            <v>0</v>
          </cell>
          <cell r="AB188">
            <v>0</v>
          </cell>
          <cell r="AC188">
            <v>0</v>
          </cell>
          <cell r="AD188">
            <v>900</v>
          </cell>
          <cell r="AE188">
            <v>900</v>
          </cell>
          <cell r="AF188">
            <v>0</v>
          </cell>
          <cell r="AG188">
            <v>0</v>
          </cell>
          <cell r="AH188">
            <v>0</v>
          </cell>
          <cell r="AI188">
            <v>0</v>
          </cell>
          <cell r="AJ188">
            <v>0</v>
          </cell>
          <cell r="AK188">
            <v>0</v>
          </cell>
          <cell r="AL188">
            <v>900</v>
          </cell>
          <cell r="AM188">
            <v>900</v>
          </cell>
          <cell r="AN188">
            <v>0</v>
          </cell>
          <cell r="AQ188" t="str">
            <v>Sen Thủy</v>
          </cell>
          <cell r="AR188">
            <v>0</v>
          </cell>
          <cell r="AS188">
            <v>0</v>
          </cell>
          <cell r="AT188" t="str">
            <v>NTM</v>
          </cell>
          <cell r="AU188" t="str">
            <v>UBND xã Sen Thủy</v>
          </cell>
          <cell r="AV188" t="str">
            <v>Đ/c Giám đốc</v>
          </cell>
        </row>
        <row r="189">
          <cell r="B189" t="str">
            <v xml:space="preserve">Các dự án bổ sung KH trung hạn </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Q189">
            <v>0</v>
          </cell>
          <cell r="AR189">
            <v>0</v>
          </cell>
          <cell r="AS189">
            <v>0</v>
          </cell>
          <cell r="AT189">
            <v>0</v>
          </cell>
          <cell r="AU189">
            <v>0</v>
          </cell>
          <cell r="AV189">
            <v>0</v>
          </cell>
        </row>
        <row r="190">
          <cell r="B190" t="str">
            <v>Nhà lớp học 2 tầng 6 phòng Trường Mầm non Huyền Thủy, xã Thạch Hóa</v>
          </cell>
          <cell r="C190">
            <v>0</v>
          </cell>
          <cell r="D190">
            <v>0</v>
          </cell>
          <cell r="E190">
            <v>0</v>
          </cell>
          <cell r="F190">
            <v>0</v>
          </cell>
          <cell r="G190" t="str">
            <v>Tuyên Hóa</v>
          </cell>
          <cell r="H190">
            <v>2019</v>
          </cell>
          <cell r="I190">
            <v>0</v>
          </cell>
          <cell r="J190">
            <v>2021</v>
          </cell>
          <cell r="K190">
            <v>0</v>
          </cell>
          <cell r="L190">
            <v>0</v>
          </cell>
          <cell r="M190" t="str">
            <v>3824/QĐ-UBND ngày 31/10/2018</v>
          </cell>
          <cell r="N190">
            <v>5638</v>
          </cell>
          <cell r="O190">
            <v>0</v>
          </cell>
          <cell r="P190">
            <v>3600</v>
          </cell>
          <cell r="Q190">
            <v>0</v>
          </cell>
          <cell r="R190">
            <v>0</v>
          </cell>
          <cell r="S190">
            <v>0</v>
          </cell>
          <cell r="T190">
            <v>1800</v>
          </cell>
          <cell r="U190">
            <v>0</v>
          </cell>
          <cell r="V190">
            <v>0</v>
          </cell>
          <cell r="W190">
            <v>0</v>
          </cell>
          <cell r="X190">
            <v>0</v>
          </cell>
          <cell r="Y190">
            <v>0</v>
          </cell>
          <cell r="Z190">
            <v>0</v>
          </cell>
          <cell r="AA190">
            <v>0</v>
          </cell>
          <cell r="AB190">
            <v>0</v>
          </cell>
          <cell r="AC190">
            <v>0</v>
          </cell>
          <cell r="AD190">
            <v>1800</v>
          </cell>
          <cell r="AE190">
            <v>1800</v>
          </cell>
          <cell r="AF190">
            <v>0</v>
          </cell>
          <cell r="AG190">
            <v>0</v>
          </cell>
          <cell r="AH190">
            <v>0</v>
          </cell>
          <cell r="AI190">
            <v>0</v>
          </cell>
          <cell r="AJ190">
            <v>0</v>
          </cell>
          <cell r="AK190">
            <v>0</v>
          </cell>
          <cell r="AL190">
            <v>1800</v>
          </cell>
          <cell r="AM190">
            <v>1800</v>
          </cell>
          <cell r="AN190">
            <v>0</v>
          </cell>
          <cell r="AQ190" t="str">
            <v>Thạch Hóa</v>
          </cell>
          <cell r="AR190">
            <v>0</v>
          </cell>
          <cell r="AS190" t="str">
            <v>xã 135</v>
          </cell>
          <cell r="AT190" t="str">
            <v>NTM</v>
          </cell>
          <cell r="AU190" t="str">
            <v>UBND xã Thạch Hóa</v>
          </cell>
          <cell r="AV190" t="str">
            <v>Đ/c Dũng PCT</v>
          </cell>
        </row>
        <row r="191">
          <cell r="B191" t="str">
            <v>Trường MN 2 tầng 4 phòng thôn Áng Sơn xã Vạn Ninh</v>
          </cell>
          <cell r="C191">
            <v>0</v>
          </cell>
          <cell r="D191">
            <v>0</v>
          </cell>
          <cell r="E191">
            <v>0</v>
          </cell>
          <cell r="F191">
            <v>0</v>
          </cell>
          <cell r="G191" t="str">
            <v>Quảng Ninh</v>
          </cell>
          <cell r="H191">
            <v>2019</v>
          </cell>
          <cell r="I191">
            <v>0</v>
          </cell>
          <cell r="J191">
            <v>2021</v>
          </cell>
          <cell r="K191">
            <v>0</v>
          </cell>
          <cell r="L191">
            <v>0</v>
          </cell>
          <cell r="M191" t="str">
            <v>3800/QĐ-UBND ngày 31/10/2018</v>
          </cell>
          <cell r="N191">
            <v>4192</v>
          </cell>
          <cell r="O191">
            <v>0</v>
          </cell>
          <cell r="P191">
            <v>2520</v>
          </cell>
          <cell r="Q191">
            <v>0</v>
          </cell>
          <cell r="R191">
            <v>0</v>
          </cell>
          <cell r="S191">
            <v>0</v>
          </cell>
          <cell r="T191">
            <v>1260</v>
          </cell>
          <cell r="U191">
            <v>0</v>
          </cell>
          <cell r="V191">
            <v>0</v>
          </cell>
          <cell r="W191">
            <v>0</v>
          </cell>
          <cell r="X191">
            <v>0</v>
          </cell>
          <cell r="Y191">
            <v>0</v>
          </cell>
          <cell r="Z191">
            <v>0</v>
          </cell>
          <cell r="AA191">
            <v>0</v>
          </cell>
          <cell r="AB191">
            <v>0</v>
          </cell>
          <cell r="AC191">
            <v>0</v>
          </cell>
          <cell r="AD191">
            <v>1260</v>
          </cell>
          <cell r="AE191">
            <v>1260</v>
          </cell>
          <cell r="AF191">
            <v>0</v>
          </cell>
          <cell r="AG191">
            <v>0</v>
          </cell>
          <cell r="AH191">
            <v>0</v>
          </cell>
          <cell r="AI191">
            <v>0</v>
          </cell>
          <cell r="AJ191">
            <v>0</v>
          </cell>
          <cell r="AK191">
            <v>0</v>
          </cell>
          <cell r="AL191">
            <v>1260</v>
          </cell>
          <cell r="AM191">
            <v>1260</v>
          </cell>
          <cell r="AN191" t="str">
            <v>PVX đưa xuống KCM năm 2019, dùng NS huyện xã</v>
          </cell>
          <cell r="AQ191" t="str">
            <v>Vạn Ninh</v>
          </cell>
          <cell r="AR191">
            <v>0</v>
          </cell>
          <cell r="AS191">
            <v>0</v>
          </cell>
          <cell r="AT191" t="str">
            <v>NTM</v>
          </cell>
          <cell r="AU191" t="str">
            <v>UBND huyện Quảng Ninh</v>
          </cell>
          <cell r="AV191" t="str">
            <v>Chủ tịch</v>
          </cell>
        </row>
        <row r="192">
          <cell r="B192" t="str">
            <v>Nhà lớp học bộ môn 2 tầng 4 phòng Trường THCS xã Tiến Hóa</v>
          </cell>
          <cell r="C192">
            <v>0</v>
          </cell>
          <cell r="D192">
            <v>0</v>
          </cell>
          <cell r="E192">
            <v>0</v>
          </cell>
          <cell r="F192">
            <v>0</v>
          </cell>
          <cell r="G192" t="str">
            <v>Tuyên Hóa</v>
          </cell>
          <cell r="H192">
            <v>2019</v>
          </cell>
          <cell r="I192">
            <v>0</v>
          </cell>
          <cell r="J192">
            <v>2021</v>
          </cell>
          <cell r="K192">
            <v>0</v>
          </cell>
          <cell r="L192">
            <v>0</v>
          </cell>
          <cell r="M192" t="str">
            <v>3835/QĐ-UBND ngày 31/10/2018</v>
          </cell>
          <cell r="N192">
            <v>3000</v>
          </cell>
          <cell r="O192">
            <v>0</v>
          </cell>
          <cell r="P192">
            <v>1800</v>
          </cell>
          <cell r="Q192">
            <v>0</v>
          </cell>
          <cell r="R192">
            <v>0</v>
          </cell>
          <cell r="S192">
            <v>0</v>
          </cell>
          <cell r="T192">
            <v>900</v>
          </cell>
          <cell r="U192">
            <v>0</v>
          </cell>
          <cell r="V192">
            <v>0</v>
          </cell>
          <cell r="W192">
            <v>0</v>
          </cell>
          <cell r="X192">
            <v>0</v>
          </cell>
          <cell r="Y192">
            <v>0</v>
          </cell>
          <cell r="Z192">
            <v>0</v>
          </cell>
          <cell r="AA192">
            <v>0</v>
          </cell>
          <cell r="AB192">
            <v>0</v>
          </cell>
          <cell r="AC192">
            <v>0</v>
          </cell>
          <cell r="AD192">
            <v>900</v>
          </cell>
          <cell r="AE192">
            <v>900</v>
          </cell>
          <cell r="AF192">
            <v>0</v>
          </cell>
          <cell r="AG192">
            <v>0</v>
          </cell>
          <cell r="AH192">
            <v>0</v>
          </cell>
          <cell r="AI192">
            <v>0</v>
          </cell>
          <cell r="AJ192">
            <v>0</v>
          </cell>
          <cell r="AK192">
            <v>0</v>
          </cell>
          <cell r="AL192">
            <v>900</v>
          </cell>
          <cell r="AM192">
            <v>900</v>
          </cell>
          <cell r="AN192">
            <v>0</v>
          </cell>
          <cell r="AQ192" t="str">
            <v>Tiến Hóa</v>
          </cell>
          <cell r="AR192">
            <v>0</v>
          </cell>
          <cell r="AS192">
            <v>0</v>
          </cell>
          <cell r="AT192" t="str">
            <v>NTM</v>
          </cell>
          <cell r="AU192" t="str">
            <v>UBND xã Tiến Hóa</v>
          </cell>
          <cell r="AV192" t="str">
            <v>Đ/c Quang PCT</v>
          </cell>
        </row>
        <row r="193">
          <cell r="B193" t="str">
            <v>Nhà lớp học 2 tầng 8 phòng Trường Tiểu học Quảng Thọ</v>
          </cell>
          <cell r="C193">
            <v>0</v>
          </cell>
          <cell r="D193">
            <v>0</v>
          </cell>
          <cell r="E193">
            <v>0</v>
          </cell>
          <cell r="F193">
            <v>0</v>
          </cell>
          <cell r="G193" t="str">
            <v>Ba Đồn</v>
          </cell>
          <cell r="H193">
            <v>2019</v>
          </cell>
          <cell r="I193">
            <v>0</v>
          </cell>
          <cell r="J193">
            <v>2021</v>
          </cell>
          <cell r="K193">
            <v>0</v>
          </cell>
          <cell r="L193">
            <v>0</v>
          </cell>
          <cell r="M193" t="str">
            <v>3772/QĐ-UBND ngày 31/10/2018</v>
          </cell>
          <cell r="N193">
            <v>4401</v>
          </cell>
          <cell r="O193">
            <v>0</v>
          </cell>
          <cell r="P193">
            <v>2700</v>
          </cell>
          <cell r="Q193">
            <v>0</v>
          </cell>
          <cell r="R193">
            <v>0</v>
          </cell>
          <cell r="S193">
            <v>0</v>
          </cell>
          <cell r="T193">
            <v>1350</v>
          </cell>
          <cell r="U193">
            <v>0</v>
          </cell>
          <cell r="V193">
            <v>0</v>
          </cell>
          <cell r="W193">
            <v>0</v>
          </cell>
          <cell r="X193">
            <v>0</v>
          </cell>
          <cell r="Y193">
            <v>0</v>
          </cell>
          <cell r="Z193">
            <v>0</v>
          </cell>
          <cell r="AA193">
            <v>0</v>
          </cell>
          <cell r="AB193">
            <v>0</v>
          </cell>
          <cell r="AC193">
            <v>0</v>
          </cell>
          <cell r="AD193">
            <v>1350</v>
          </cell>
          <cell r="AE193">
            <v>1350</v>
          </cell>
          <cell r="AF193">
            <v>0</v>
          </cell>
          <cell r="AG193">
            <v>0</v>
          </cell>
          <cell r="AH193">
            <v>0</v>
          </cell>
          <cell r="AI193">
            <v>0</v>
          </cell>
          <cell r="AJ193">
            <v>0</v>
          </cell>
          <cell r="AK193">
            <v>0</v>
          </cell>
          <cell r="AL193">
            <v>1350</v>
          </cell>
          <cell r="AM193">
            <v>1350</v>
          </cell>
          <cell r="AN193">
            <v>0</v>
          </cell>
          <cell r="AQ193" t="str">
            <v>Quảng Thọ</v>
          </cell>
          <cell r="AR193">
            <v>0</v>
          </cell>
          <cell r="AS193">
            <v>0</v>
          </cell>
          <cell r="AT193">
            <v>0</v>
          </cell>
          <cell r="AU193" t="str">
            <v>UBND phường Quảng Thọ</v>
          </cell>
          <cell r="AV193" t="str">
            <v>Đ/c Dũng PCT</v>
          </cell>
        </row>
        <row r="194">
          <cell r="B194" t="str">
            <v>Nhà lớp học 2 tầng 8 phòng Trường Tiểu học Cồn Sẻ, xã Quảng Lộc</v>
          </cell>
          <cell r="C194">
            <v>0</v>
          </cell>
          <cell r="D194">
            <v>0</v>
          </cell>
          <cell r="E194">
            <v>0</v>
          </cell>
          <cell r="F194">
            <v>0</v>
          </cell>
          <cell r="G194" t="str">
            <v>Ba Đồn</v>
          </cell>
          <cell r="H194">
            <v>2019</v>
          </cell>
          <cell r="I194">
            <v>0</v>
          </cell>
          <cell r="J194">
            <v>2021</v>
          </cell>
          <cell r="K194">
            <v>0</v>
          </cell>
          <cell r="L194">
            <v>0</v>
          </cell>
          <cell r="M194" t="str">
            <v>3795/QĐ-UBND ngày 31/10/2018</v>
          </cell>
          <cell r="N194">
            <v>5500</v>
          </cell>
          <cell r="O194">
            <v>0</v>
          </cell>
          <cell r="P194">
            <v>3300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1980</v>
          </cell>
          <cell r="AE194">
            <v>1980</v>
          </cell>
          <cell r="AF194">
            <v>990</v>
          </cell>
          <cell r="AG194">
            <v>50</v>
          </cell>
          <cell r="AH194">
            <v>0</v>
          </cell>
          <cell r="AI194">
            <v>990</v>
          </cell>
          <cell r="AJ194">
            <v>990</v>
          </cell>
          <cell r="AK194">
            <v>990</v>
          </cell>
          <cell r="AL194">
            <v>1980</v>
          </cell>
          <cell r="AM194">
            <v>990</v>
          </cell>
          <cell r="AN194">
            <v>0</v>
          </cell>
          <cell r="AQ194" t="str">
            <v>Quảng Lộc</v>
          </cell>
          <cell r="AR194">
            <v>0</v>
          </cell>
          <cell r="AS194">
            <v>0</v>
          </cell>
          <cell r="AT194" t="str">
            <v>NTM</v>
          </cell>
          <cell r="AU194" t="str">
            <v>UBND xã Quảng Lộc</v>
          </cell>
          <cell r="AV194" t="str">
            <v>P VX</v>
          </cell>
        </row>
        <row r="195">
          <cell r="B195" t="str">
            <v>Nhà lớp học 2 tầng 6 phòng Trường Tiểu học số 1 Ba Đồn</v>
          </cell>
          <cell r="C195">
            <v>0</v>
          </cell>
          <cell r="D195">
            <v>0</v>
          </cell>
          <cell r="E195">
            <v>0</v>
          </cell>
          <cell r="F195">
            <v>0</v>
          </cell>
          <cell r="G195" t="str">
            <v>Ba Đồn</v>
          </cell>
          <cell r="H195">
            <v>2019</v>
          </cell>
          <cell r="I195">
            <v>0</v>
          </cell>
          <cell r="J195">
            <v>2021</v>
          </cell>
          <cell r="K195">
            <v>0</v>
          </cell>
          <cell r="L195">
            <v>0</v>
          </cell>
          <cell r="M195" t="str">
            <v>3779/QĐ-UBND ngày 31/10/2018</v>
          </cell>
          <cell r="N195">
            <v>3427</v>
          </cell>
          <cell r="O195">
            <v>0</v>
          </cell>
          <cell r="P195">
            <v>2100</v>
          </cell>
          <cell r="Q195">
            <v>0</v>
          </cell>
          <cell r="R195">
            <v>0</v>
          </cell>
          <cell r="S195">
            <v>0</v>
          </cell>
          <cell r="T195">
            <v>1050</v>
          </cell>
          <cell r="U195">
            <v>0</v>
          </cell>
          <cell r="V195">
            <v>0</v>
          </cell>
          <cell r="W195">
            <v>0</v>
          </cell>
          <cell r="X195">
            <v>0</v>
          </cell>
          <cell r="Y195">
            <v>0</v>
          </cell>
          <cell r="Z195">
            <v>0</v>
          </cell>
          <cell r="AA195">
            <v>0</v>
          </cell>
          <cell r="AB195">
            <v>0</v>
          </cell>
          <cell r="AC195">
            <v>0</v>
          </cell>
          <cell r="AD195">
            <v>1050</v>
          </cell>
          <cell r="AE195">
            <v>1050</v>
          </cell>
          <cell r="AF195">
            <v>0</v>
          </cell>
          <cell r="AG195">
            <v>0</v>
          </cell>
          <cell r="AH195">
            <v>0</v>
          </cell>
          <cell r="AI195">
            <v>0</v>
          </cell>
          <cell r="AJ195">
            <v>0</v>
          </cell>
          <cell r="AK195">
            <v>0</v>
          </cell>
          <cell r="AL195">
            <v>1050</v>
          </cell>
          <cell r="AM195">
            <v>1050</v>
          </cell>
          <cell r="AN195">
            <v>0</v>
          </cell>
          <cell r="AQ195" t="str">
            <v>Ba Đồn</v>
          </cell>
          <cell r="AR195">
            <v>0</v>
          </cell>
          <cell r="AS195">
            <v>0</v>
          </cell>
          <cell r="AT195">
            <v>0</v>
          </cell>
          <cell r="AU195" t="str">
            <v>UBND phường Ba Đồn</v>
          </cell>
          <cell r="AV195" t="str">
            <v>Đ/c Giám đốc</v>
          </cell>
        </row>
        <row r="196">
          <cell r="B196" t="str">
            <v>Nhà lớp học và các phòng chức năng 2 tầng 6 phòng trường MN xã Quảng Thủy</v>
          </cell>
          <cell r="C196">
            <v>0</v>
          </cell>
          <cell r="D196">
            <v>0</v>
          </cell>
          <cell r="E196">
            <v>0</v>
          </cell>
          <cell r="F196">
            <v>0</v>
          </cell>
          <cell r="G196" t="str">
            <v>Ba Đồn</v>
          </cell>
          <cell r="H196">
            <v>2019</v>
          </cell>
          <cell r="I196">
            <v>0</v>
          </cell>
          <cell r="J196">
            <v>2021</v>
          </cell>
          <cell r="K196">
            <v>0</v>
          </cell>
          <cell r="L196">
            <v>0</v>
          </cell>
          <cell r="M196" t="str">
            <v>3878a/QĐ-UBND ngày 31/10/2018</v>
          </cell>
          <cell r="N196">
            <v>5500</v>
          </cell>
          <cell r="O196">
            <v>0</v>
          </cell>
          <cell r="P196">
            <v>3600</v>
          </cell>
          <cell r="Q196">
            <v>0</v>
          </cell>
          <cell r="R196">
            <v>0</v>
          </cell>
          <cell r="S196">
            <v>0</v>
          </cell>
          <cell r="T196">
            <v>1800</v>
          </cell>
          <cell r="U196">
            <v>0</v>
          </cell>
          <cell r="V196">
            <v>0</v>
          </cell>
          <cell r="W196">
            <v>0</v>
          </cell>
          <cell r="X196">
            <v>0</v>
          </cell>
          <cell r="Y196">
            <v>0</v>
          </cell>
          <cell r="Z196">
            <v>0</v>
          </cell>
          <cell r="AA196">
            <v>0</v>
          </cell>
          <cell r="AB196">
            <v>0</v>
          </cell>
          <cell r="AC196">
            <v>0</v>
          </cell>
          <cell r="AD196">
            <v>1800</v>
          </cell>
          <cell r="AE196">
            <v>1800</v>
          </cell>
          <cell r="AF196">
            <v>0</v>
          </cell>
          <cell r="AG196">
            <v>0</v>
          </cell>
          <cell r="AH196">
            <v>0</v>
          </cell>
          <cell r="AI196">
            <v>0</v>
          </cell>
          <cell r="AJ196">
            <v>0</v>
          </cell>
          <cell r="AK196">
            <v>0</v>
          </cell>
          <cell r="AL196">
            <v>1800</v>
          </cell>
          <cell r="AM196">
            <v>1800</v>
          </cell>
          <cell r="AN196">
            <v>0</v>
          </cell>
          <cell r="AQ196" t="str">
            <v>Quảng Thủy</v>
          </cell>
          <cell r="AR196">
            <v>0</v>
          </cell>
          <cell r="AS196">
            <v>0</v>
          </cell>
          <cell r="AT196" t="str">
            <v>NTM</v>
          </cell>
          <cell r="AU196" t="str">
            <v>UBND xã Quảng Thủy</v>
          </cell>
          <cell r="AV196" t="str">
            <v>Đ/c Dũng PCT</v>
          </cell>
        </row>
        <row r="197">
          <cell r="B197" t="str">
            <v>Nhà lớp học 2 tầng 6 phòng Trường  Tiểu học số 1 Quảng Hòa</v>
          </cell>
          <cell r="C197">
            <v>0</v>
          </cell>
          <cell r="D197">
            <v>0</v>
          </cell>
          <cell r="E197">
            <v>0</v>
          </cell>
          <cell r="F197">
            <v>0</v>
          </cell>
          <cell r="G197" t="str">
            <v>Ba Đồn</v>
          </cell>
          <cell r="H197">
            <v>2019</v>
          </cell>
          <cell r="I197">
            <v>0</v>
          </cell>
          <cell r="J197">
            <v>2021</v>
          </cell>
          <cell r="K197">
            <v>0</v>
          </cell>
          <cell r="L197">
            <v>0</v>
          </cell>
          <cell r="M197" t="str">
            <v>3780/QĐ-UBND ngày 31/10/2018</v>
          </cell>
          <cell r="N197">
            <v>3000</v>
          </cell>
          <cell r="O197">
            <v>0</v>
          </cell>
          <cell r="P197">
            <v>1800</v>
          </cell>
          <cell r="Q197">
            <v>0</v>
          </cell>
          <cell r="R197">
            <v>0</v>
          </cell>
          <cell r="S197">
            <v>0</v>
          </cell>
          <cell r="T197">
            <v>900</v>
          </cell>
          <cell r="U197">
            <v>0</v>
          </cell>
          <cell r="V197">
            <v>0</v>
          </cell>
          <cell r="W197">
            <v>0</v>
          </cell>
          <cell r="X197">
            <v>0</v>
          </cell>
          <cell r="Y197">
            <v>0</v>
          </cell>
          <cell r="Z197">
            <v>0</v>
          </cell>
          <cell r="AA197">
            <v>0</v>
          </cell>
          <cell r="AB197">
            <v>0</v>
          </cell>
          <cell r="AC197">
            <v>0</v>
          </cell>
          <cell r="AD197">
            <v>900</v>
          </cell>
          <cell r="AE197">
            <v>900</v>
          </cell>
          <cell r="AF197">
            <v>0</v>
          </cell>
          <cell r="AG197">
            <v>0</v>
          </cell>
          <cell r="AH197">
            <v>0</v>
          </cell>
          <cell r="AI197">
            <v>0</v>
          </cell>
          <cell r="AJ197">
            <v>0</v>
          </cell>
          <cell r="AK197">
            <v>0</v>
          </cell>
          <cell r="AL197">
            <v>900</v>
          </cell>
          <cell r="AM197">
            <v>900</v>
          </cell>
          <cell r="AN197">
            <v>0</v>
          </cell>
          <cell r="AQ197" t="str">
            <v>Quảng Hòa</v>
          </cell>
          <cell r="AR197">
            <v>0</v>
          </cell>
          <cell r="AS197">
            <v>0</v>
          </cell>
          <cell r="AT197" t="str">
            <v>NTM</v>
          </cell>
          <cell r="AU197" t="str">
            <v>UBND xã Quảng Hòa</v>
          </cell>
          <cell r="AV197" t="str">
            <v>Đ/c Dũng PCT</v>
          </cell>
        </row>
        <row r="198">
          <cell r="B198" t="str">
            <v>Xây dựng 6 phòng 2 tầng Trường Mầm non xã Quảng Liên</v>
          </cell>
          <cell r="C198">
            <v>0</v>
          </cell>
          <cell r="D198">
            <v>0</v>
          </cell>
          <cell r="E198">
            <v>0</v>
          </cell>
          <cell r="F198">
            <v>0</v>
          </cell>
          <cell r="G198" t="str">
            <v>Quảng Trạch</v>
          </cell>
          <cell r="H198">
            <v>2019</v>
          </cell>
          <cell r="I198">
            <v>0</v>
          </cell>
          <cell r="J198">
            <v>2021</v>
          </cell>
          <cell r="K198">
            <v>0</v>
          </cell>
          <cell r="L198">
            <v>0</v>
          </cell>
          <cell r="M198" t="str">
            <v>3807/QĐ-UBND ngày 31/10/2018</v>
          </cell>
          <cell r="N198">
            <v>4600</v>
          </cell>
          <cell r="O198">
            <v>0</v>
          </cell>
          <cell r="P198">
            <v>2760</v>
          </cell>
          <cell r="Q198">
            <v>0</v>
          </cell>
          <cell r="R198">
            <v>0</v>
          </cell>
          <cell r="S198">
            <v>0</v>
          </cell>
          <cell r="T198">
            <v>1380</v>
          </cell>
          <cell r="U198">
            <v>0</v>
          </cell>
          <cell r="V198">
            <v>0</v>
          </cell>
          <cell r="W198">
            <v>0</v>
          </cell>
          <cell r="X198">
            <v>0</v>
          </cell>
          <cell r="Y198">
            <v>0</v>
          </cell>
          <cell r="Z198">
            <v>0</v>
          </cell>
          <cell r="AA198">
            <v>0</v>
          </cell>
          <cell r="AB198">
            <v>0</v>
          </cell>
          <cell r="AC198">
            <v>0</v>
          </cell>
          <cell r="AD198">
            <v>1380</v>
          </cell>
          <cell r="AE198">
            <v>1380</v>
          </cell>
          <cell r="AF198">
            <v>0</v>
          </cell>
          <cell r="AG198">
            <v>0</v>
          </cell>
          <cell r="AH198">
            <v>0</v>
          </cell>
          <cell r="AI198">
            <v>0</v>
          </cell>
          <cell r="AJ198">
            <v>0</v>
          </cell>
          <cell r="AK198">
            <v>0</v>
          </cell>
          <cell r="AL198">
            <v>1380</v>
          </cell>
          <cell r="AM198">
            <v>1380</v>
          </cell>
          <cell r="AN198">
            <v>0</v>
          </cell>
          <cell r="AQ198" t="str">
            <v>Quảng Liên</v>
          </cell>
          <cell r="AR198">
            <v>0</v>
          </cell>
          <cell r="AS198">
            <v>0</v>
          </cell>
          <cell r="AT198" t="str">
            <v>NTM</v>
          </cell>
          <cell r="AU198" t="str">
            <v>UBND xã  Liên Trường (trước đây là UBND xã Quảng Liên)</v>
          </cell>
          <cell r="AV198" t="str">
            <v>Đ/c Dũng PCT</v>
          </cell>
        </row>
        <row r="199">
          <cell r="B199" t="str">
            <v>Nhà lớp học 2 tầng 6 phòng Trường Tiểu học Quảng Liên</v>
          </cell>
          <cell r="C199">
            <v>0</v>
          </cell>
          <cell r="D199">
            <v>0</v>
          </cell>
          <cell r="E199">
            <v>0</v>
          </cell>
          <cell r="F199">
            <v>0</v>
          </cell>
          <cell r="G199" t="str">
            <v>Quảng Trạch</v>
          </cell>
          <cell r="H199">
            <v>2019</v>
          </cell>
          <cell r="I199">
            <v>0</v>
          </cell>
          <cell r="J199">
            <v>2021</v>
          </cell>
          <cell r="K199">
            <v>0</v>
          </cell>
          <cell r="L199">
            <v>0</v>
          </cell>
          <cell r="M199" t="str">
            <v>3808/QĐ-UBND ngày 31/10/2018</v>
          </cell>
          <cell r="N199">
            <v>3289</v>
          </cell>
          <cell r="O199">
            <v>0</v>
          </cell>
          <cell r="P199">
            <v>1980</v>
          </cell>
          <cell r="Q199">
            <v>0</v>
          </cell>
          <cell r="R199">
            <v>0</v>
          </cell>
          <cell r="S199">
            <v>0</v>
          </cell>
          <cell r="T199">
            <v>990</v>
          </cell>
          <cell r="U199">
            <v>0</v>
          </cell>
          <cell r="V199">
            <v>0</v>
          </cell>
          <cell r="W199">
            <v>0</v>
          </cell>
          <cell r="X199">
            <v>0</v>
          </cell>
          <cell r="Y199">
            <v>0</v>
          </cell>
          <cell r="Z199">
            <v>0</v>
          </cell>
          <cell r="AA199">
            <v>0</v>
          </cell>
          <cell r="AB199">
            <v>0</v>
          </cell>
          <cell r="AC199">
            <v>0</v>
          </cell>
          <cell r="AD199">
            <v>990</v>
          </cell>
          <cell r="AE199">
            <v>990</v>
          </cell>
          <cell r="AF199">
            <v>0</v>
          </cell>
          <cell r="AG199">
            <v>0</v>
          </cell>
          <cell r="AH199">
            <v>0</v>
          </cell>
          <cell r="AI199">
            <v>0</v>
          </cell>
          <cell r="AJ199">
            <v>0</v>
          </cell>
          <cell r="AK199">
            <v>0</v>
          </cell>
          <cell r="AL199">
            <v>990</v>
          </cell>
          <cell r="AM199">
            <v>990</v>
          </cell>
          <cell r="AN199">
            <v>0</v>
          </cell>
          <cell r="AQ199" t="str">
            <v>Quảng Liên</v>
          </cell>
          <cell r="AR199">
            <v>0</v>
          </cell>
          <cell r="AS199">
            <v>0</v>
          </cell>
          <cell r="AT199" t="str">
            <v>NTM</v>
          </cell>
          <cell r="AU199" t="str">
            <v>UBND xã  Liên Trường (trước đây là UBND xã Quảng Liên)</v>
          </cell>
          <cell r="AV199" t="str">
            <v>Đ/c Dũng PCT</v>
          </cell>
        </row>
        <row r="200">
          <cell r="B200" t="str">
            <v>Nhà lớp học 2 tầng 8 phòng Trường THCS xã Quảng Xuân</v>
          </cell>
          <cell r="C200">
            <v>0</v>
          </cell>
          <cell r="D200">
            <v>0</v>
          </cell>
          <cell r="E200">
            <v>0</v>
          </cell>
          <cell r="F200">
            <v>0</v>
          </cell>
          <cell r="G200" t="str">
            <v>Quảng Trạch</v>
          </cell>
          <cell r="H200">
            <v>2019</v>
          </cell>
          <cell r="I200">
            <v>0</v>
          </cell>
          <cell r="J200">
            <v>2021</v>
          </cell>
          <cell r="K200">
            <v>0</v>
          </cell>
          <cell r="L200">
            <v>0</v>
          </cell>
          <cell r="M200" t="str">
            <v>3709/QĐ-UBND ngày 30/10/2018</v>
          </cell>
          <cell r="N200">
            <v>4500</v>
          </cell>
          <cell r="O200">
            <v>0</v>
          </cell>
          <cell r="P200">
            <v>2700</v>
          </cell>
          <cell r="Q200">
            <v>0</v>
          </cell>
          <cell r="R200">
            <v>0</v>
          </cell>
          <cell r="S200">
            <v>0</v>
          </cell>
          <cell r="T200">
            <v>1350</v>
          </cell>
          <cell r="U200">
            <v>0</v>
          </cell>
          <cell r="V200">
            <v>0</v>
          </cell>
          <cell r="W200">
            <v>0</v>
          </cell>
          <cell r="X200">
            <v>0</v>
          </cell>
          <cell r="Y200">
            <v>0</v>
          </cell>
          <cell r="Z200">
            <v>0</v>
          </cell>
          <cell r="AA200">
            <v>0</v>
          </cell>
          <cell r="AB200">
            <v>0</v>
          </cell>
          <cell r="AC200">
            <v>0</v>
          </cell>
          <cell r="AD200">
            <v>1350</v>
          </cell>
          <cell r="AE200">
            <v>1350</v>
          </cell>
          <cell r="AF200">
            <v>0</v>
          </cell>
          <cell r="AG200">
            <v>0</v>
          </cell>
          <cell r="AH200">
            <v>0</v>
          </cell>
          <cell r="AI200">
            <v>0</v>
          </cell>
          <cell r="AJ200">
            <v>0</v>
          </cell>
          <cell r="AK200">
            <v>0</v>
          </cell>
          <cell r="AL200">
            <v>1350</v>
          </cell>
          <cell r="AM200">
            <v>1350</v>
          </cell>
          <cell r="AN200">
            <v>0</v>
          </cell>
          <cell r="AQ200" t="str">
            <v>Quảng Xuân</v>
          </cell>
          <cell r="AR200">
            <v>0</v>
          </cell>
          <cell r="AS200">
            <v>0</v>
          </cell>
          <cell r="AT200" t="str">
            <v>NTM</v>
          </cell>
          <cell r="AU200" t="str">
            <v>UBND xã Quảng Xuân</v>
          </cell>
          <cell r="AV200" t="str">
            <v>Đ/c Dũng PCT</v>
          </cell>
        </row>
        <row r="201">
          <cell r="B201" t="str">
            <v>Dãy nhà 2 tầng 8 phòng Trường THCS xã Quảng Châu</v>
          </cell>
          <cell r="C201">
            <v>0</v>
          </cell>
          <cell r="D201">
            <v>0</v>
          </cell>
          <cell r="E201">
            <v>0</v>
          </cell>
          <cell r="F201">
            <v>0</v>
          </cell>
          <cell r="G201" t="str">
            <v>Quảng Trạch</v>
          </cell>
          <cell r="H201">
            <v>2019</v>
          </cell>
          <cell r="I201">
            <v>0</v>
          </cell>
          <cell r="J201">
            <v>2021</v>
          </cell>
          <cell r="K201">
            <v>0</v>
          </cell>
          <cell r="L201">
            <v>0</v>
          </cell>
          <cell r="M201" t="str">
            <v>3782/QĐ-UBND ngày 31/10/2018</v>
          </cell>
          <cell r="N201">
            <v>4500</v>
          </cell>
          <cell r="O201">
            <v>0</v>
          </cell>
          <cell r="P201">
            <v>2700</v>
          </cell>
          <cell r="Q201">
            <v>0</v>
          </cell>
          <cell r="R201">
            <v>0</v>
          </cell>
          <cell r="S201">
            <v>0</v>
          </cell>
          <cell r="T201">
            <v>1350</v>
          </cell>
          <cell r="U201">
            <v>0</v>
          </cell>
          <cell r="V201">
            <v>0</v>
          </cell>
          <cell r="W201">
            <v>0</v>
          </cell>
          <cell r="X201">
            <v>0</v>
          </cell>
          <cell r="Y201">
            <v>0</v>
          </cell>
          <cell r="Z201">
            <v>0</v>
          </cell>
          <cell r="AA201">
            <v>0</v>
          </cell>
          <cell r="AB201">
            <v>0</v>
          </cell>
          <cell r="AC201">
            <v>0</v>
          </cell>
          <cell r="AD201">
            <v>1350</v>
          </cell>
          <cell r="AE201">
            <v>1350</v>
          </cell>
          <cell r="AF201">
            <v>0</v>
          </cell>
          <cell r="AG201">
            <v>0</v>
          </cell>
          <cell r="AH201">
            <v>0</v>
          </cell>
          <cell r="AI201">
            <v>0</v>
          </cell>
          <cell r="AJ201">
            <v>0</v>
          </cell>
          <cell r="AK201">
            <v>0</v>
          </cell>
          <cell r="AL201">
            <v>1350</v>
          </cell>
          <cell r="AM201">
            <v>1350</v>
          </cell>
          <cell r="AN201">
            <v>0</v>
          </cell>
          <cell r="AQ201" t="str">
            <v>Quảng Châu</v>
          </cell>
          <cell r="AR201">
            <v>0</v>
          </cell>
          <cell r="AS201" t="str">
            <v>xã 135</v>
          </cell>
          <cell r="AT201" t="str">
            <v>NTM</v>
          </cell>
          <cell r="AU201" t="str">
            <v>UBND xã Quảng Châu</v>
          </cell>
          <cell r="AV201" t="str">
            <v>Đ/c Dũng PCT</v>
          </cell>
        </row>
        <row r="202">
          <cell r="B202" t="str">
            <v xml:space="preserve">Nhà hiệu bộ và các phòng chức năng trường THCS Sơn Trạch </v>
          </cell>
          <cell r="C202">
            <v>0</v>
          </cell>
          <cell r="D202">
            <v>0</v>
          </cell>
          <cell r="E202">
            <v>0</v>
          </cell>
          <cell r="F202">
            <v>0</v>
          </cell>
          <cell r="G202" t="str">
            <v>Bố Trạch</v>
          </cell>
          <cell r="H202">
            <v>2019</v>
          </cell>
          <cell r="I202">
            <v>0</v>
          </cell>
          <cell r="J202">
            <v>2021</v>
          </cell>
          <cell r="K202">
            <v>0</v>
          </cell>
          <cell r="L202">
            <v>0</v>
          </cell>
          <cell r="M202" t="str">
            <v>3744/QĐ-UBND ngày 30/10/2018</v>
          </cell>
          <cell r="N202">
            <v>6000</v>
          </cell>
          <cell r="O202">
            <v>0</v>
          </cell>
          <cell r="P202">
            <v>3600</v>
          </cell>
          <cell r="Q202">
            <v>0</v>
          </cell>
          <cell r="R202">
            <v>0</v>
          </cell>
          <cell r="S202">
            <v>0</v>
          </cell>
          <cell r="T202">
            <v>1800</v>
          </cell>
          <cell r="U202">
            <v>0</v>
          </cell>
          <cell r="V202">
            <v>0</v>
          </cell>
          <cell r="W202">
            <v>0</v>
          </cell>
          <cell r="X202">
            <v>0</v>
          </cell>
          <cell r="Y202">
            <v>0</v>
          </cell>
          <cell r="Z202">
            <v>0</v>
          </cell>
          <cell r="AA202">
            <v>0</v>
          </cell>
          <cell r="AB202">
            <v>0</v>
          </cell>
          <cell r="AC202">
            <v>0</v>
          </cell>
          <cell r="AD202">
            <v>1800</v>
          </cell>
          <cell r="AE202">
            <v>1800</v>
          </cell>
          <cell r="AF202">
            <v>0</v>
          </cell>
          <cell r="AG202">
            <v>0</v>
          </cell>
          <cell r="AH202">
            <v>0</v>
          </cell>
          <cell r="AI202">
            <v>0</v>
          </cell>
          <cell r="AJ202">
            <v>0</v>
          </cell>
          <cell r="AK202">
            <v>0</v>
          </cell>
          <cell r="AL202">
            <v>1800</v>
          </cell>
          <cell r="AM202">
            <v>1800</v>
          </cell>
          <cell r="AN202">
            <v>0</v>
          </cell>
          <cell r="AQ202" t="str">
            <v>Sơn Trạch</v>
          </cell>
          <cell r="AR202">
            <v>0</v>
          </cell>
          <cell r="AS202">
            <v>0</v>
          </cell>
          <cell r="AT202" t="str">
            <v>NTM</v>
          </cell>
          <cell r="AU202" t="str">
            <v>UBND huyện Bố Trạch</v>
          </cell>
          <cell r="AV202" t="str">
            <v>Đ/c Dũng PCT</v>
          </cell>
        </row>
        <row r="203">
          <cell r="B203" t="str">
            <v xml:space="preserve">Nhà lớp học 6 phòng 2 tầng Trường tiểu học số 4 Sơn Trạch </v>
          </cell>
          <cell r="C203">
            <v>0</v>
          </cell>
          <cell r="D203">
            <v>0</v>
          </cell>
          <cell r="E203">
            <v>0</v>
          </cell>
          <cell r="F203">
            <v>0</v>
          </cell>
          <cell r="G203" t="str">
            <v>Bố Trạch</v>
          </cell>
          <cell r="H203">
            <v>2019</v>
          </cell>
          <cell r="I203">
            <v>0</v>
          </cell>
          <cell r="J203">
            <v>2021</v>
          </cell>
          <cell r="K203">
            <v>0</v>
          </cell>
          <cell r="L203">
            <v>0</v>
          </cell>
          <cell r="M203" t="str">
            <v>3743/QĐ-UBND ngày 30/10/2018</v>
          </cell>
          <cell r="N203">
            <v>3200</v>
          </cell>
          <cell r="O203">
            <v>0</v>
          </cell>
          <cell r="P203">
            <v>1800</v>
          </cell>
          <cell r="Q203">
            <v>0</v>
          </cell>
          <cell r="R203">
            <v>0</v>
          </cell>
          <cell r="S203">
            <v>0</v>
          </cell>
          <cell r="T203">
            <v>900</v>
          </cell>
          <cell r="U203">
            <v>0</v>
          </cell>
          <cell r="V203">
            <v>0</v>
          </cell>
          <cell r="W203">
            <v>0</v>
          </cell>
          <cell r="X203">
            <v>0</v>
          </cell>
          <cell r="Y203">
            <v>0</v>
          </cell>
          <cell r="Z203">
            <v>0</v>
          </cell>
          <cell r="AA203">
            <v>0</v>
          </cell>
          <cell r="AB203">
            <v>0</v>
          </cell>
          <cell r="AC203">
            <v>0</v>
          </cell>
          <cell r="AD203">
            <v>900</v>
          </cell>
          <cell r="AE203">
            <v>900</v>
          </cell>
          <cell r="AF203">
            <v>0</v>
          </cell>
          <cell r="AG203">
            <v>0</v>
          </cell>
          <cell r="AH203">
            <v>0</v>
          </cell>
          <cell r="AI203">
            <v>0</v>
          </cell>
          <cell r="AJ203">
            <v>0</v>
          </cell>
          <cell r="AK203">
            <v>0</v>
          </cell>
          <cell r="AL203">
            <v>900</v>
          </cell>
          <cell r="AM203">
            <v>900</v>
          </cell>
          <cell r="AN203">
            <v>0</v>
          </cell>
          <cell r="AQ203" t="str">
            <v>Sơn Trạch</v>
          </cell>
          <cell r="AR203">
            <v>0</v>
          </cell>
          <cell r="AS203">
            <v>0</v>
          </cell>
          <cell r="AT203" t="str">
            <v>NTM</v>
          </cell>
          <cell r="AU203" t="str">
            <v>UBND thị trấn Phong Nha (trước đây là UBND xã Sơn Trạch)</v>
          </cell>
          <cell r="AV203" t="str">
            <v>Hỏi lại VX</v>
          </cell>
        </row>
        <row r="204">
          <cell r="B204" t="str">
            <v xml:space="preserve">Nhà lớp học 2 tầng 8 phòng Trường tiểu học số 4 Hưng Trạch </v>
          </cell>
          <cell r="C204">
            <v>0</v>
          </cell>
          <cell r="D204">
            <v>0</v>
          </cell>
          <cell r="E204">
            <v>0</v>
          </cell>
          <cell r="F204">
            <v>0</v>
          </cell>
          <cell r="G204" t="str">
            <v>Bố Trạch</v>
          </cell>
          <cell r="H204">
            <v>2019</v>
          </cell>
          <cell r="I204">
            <v>0</v>
          </cell>
          <cell r="J204">
            <v>2021</v>
          </cell>
          <cell r="K204">
            <v>0</v>
          </cell>
          <cell r="L204">
            <v>0</v>
          </cell>
          <cell r="M204" t="str">
            <v>3742/QĐ-UBND ngày 30/10/2018</v>
          </cell>
          <cell r="N204">
            <v>4508</v>
          </cell>
          <cell r="O204">
            <v>0</v>
          </cell>
          <cell r="P204">
            <v>2760</v>
          </cell>
          <cell r="Q204">
            <v>0</v>
          </cell>
          <cell r="R204">
            <v>0</v>
          </cell>
          <cell r="S204">
            <v>0</v>
          </cell>
          <cell r="T204">
            <v>1380</v>
          </cell>
          <cell r="U204">
            <v>0</v>
          </cell>
          <cell r="V204">
            <v>0</v>
          </cell>
          <cell r="W204">
            <v>0</v>
          </cell>
          <cell r="X204">
            <v>0</v>
          </cell>
          <cell r="Y204">
            <v>0</v>
          </cell>
          <cell r="Z204">
            <v>0</v>
          </cell>
          <cell r="AA204">
            <v>0</v>
          </cell>
          <cell r="AB204">
            <v>0</v>
          </cell>
          <cell r="AC204">
            <v>0</v>
          </cell>
          <cell r="AD204">
            <v>1380</v>
          </cell>
          <cell r="AE204">
            <v>1380</v>
          </cell>
          <cell r="AF204">
            <v>0</v>
          </cell>
          <cell r="AG204">
            <v>0</v>
          </cell>
          <cell r="AH204">
            <v>0</v>
          </cell>
          <cell r="AI204">
            <v>0</v>
          </cell>
          <cell r="AJ204">
            <v>0</v>
          </cell>
          <cell r="AK204">
            <v>0</v>
          </cell>
          <cell r="AL204">
            <v>1380</v>
          </cell>
          <cell r="AM204">
            <v>1380</v>
          </cell>
          <cell r="AN204">
            <v>0</v>
          </cell>
          <cell r="AQ204" t="str">
            <v>Hưng Trạch</v>
          </cell>
          <cell r="AR204">
            <v>0</v>
          </cell>
          <cell r="AS204">
            <v>0</v>
          </cell>
          <cell r="AT204" t="str">
            <v>NTM</v>
          </cell>
          <cell r="AU204" t="str">
            <v>UBND huyện Bố Trạch</v>
          </cell>
          <cell r="AV204" t="str">
            <v>Ý kiến đ/c Dũng PCT</v>
          </cell>
        </row>
        <row r="205">
          <cell r="B205" t="str">
            <v xml:space="preserve">Nhà lớp học 6 phòng trường Mầm non Lâm Trạch </v>
          </cell>
          <cell r="C205">
            <v>0</v>
          </cell>
          <cell r="D205">
            <v>0</v>
          </cell>
          <cell r="E205">
            <v>0</v>
          </cell>
          <cell r="F205">
            <v>0</v>
          </cell>
          <cell r="G205" t="str">
            <v>Bố Trạch</v>
          </cell>
          <cell r="H205">
            <v>2019</v>
          </cell>
          <cell r="I205">
            <v>0</v>
          </cell>
          <cell r="J205">
            <v>2021</v>
          </cell>
          <cell r="K205">
            <v>0</v>
          </cell>
          <cell r="L205">
            <v>0</v>
          </cell>
          <cell r="M205" t="str">
            <v>3741a/QĐ-UBND ngày 30/10/2018</v>
          </cell>
          <cell r="N205">
            <v>5000</v>
          </cell>
          <cell r="O205">
            <v>0</v>
          </cell>
          <cell r="P205">
            <v>3000</v>
          </cell>
          <cell r="Q205">
            <v>0</v>
          </cell>
          <cell r="R205">
            <v>0</v>
          </cell>
          <cell r="S205">
            <v>0</v>
          </cell>
          <cell r="T205">
            <v>1500</v>
          </cell>
          <cell r="U205">
            <v>0</v>
          </cell>
          <cell r="V205">
            <v>0</v>
          </cell>
          <cell r="W205">
            <v>0</v>
          </cell>
          <cell r="X205">
            <v>0</v>
          </cell>
          <cell r="Y205">
            <v>0</v>
          </cell>
          <cell r="Z205">
            <v>0</v>
          </cell>
          <cell r="AA205">
            <v>0</v>
          </cell>
          <cell r="AB205">
            <v>0</v>
          </cell>
          <cell r="AC205">
            <v>0</v>
          </cell>
          <cell r="AD205">
            <v>1500</v>
          </cell>
          <cell r="AE205">
            <v>1500</v>
          </cell>
          <cell r="AF205">
            <v>0</v>
          </cell>
          <cell r="AG205">
            <v>0</v>
          </cell>
          <cell r="AH205">
            <v>0</v>
          </cell>
          <cell r="AI205">
            <v>0</v>
          </cell>
          <cell r="AJ205">
            <v>0</v>
          </cell>
          <cell r="AK205">
            <v>0</v>
          </cell>
          <cell r="AL205">
            <v>1500</v>
          </cell>
          <cell r="AM205">
            <v>1500</v>
          </cell>
          <cell r="AN205">
            <v>0</v>
          </cell>
          <cell r="AQ205" t="str">
            <v>Lâm Trạch</v>
          </cell>
          <cell r="AR205">
            <v>0</v>
          </cell>
          <cell r="AS205" t="str">
            <v>xã 135</v>
          </cell>
          <cell r="AT205" t="str">
            <v>NTM</v>
          </cell>
          <cell r="AU205" t="str">
            <v>UBND xã Lâm Trạch</v>
          </cell>
          <cell r="AV205" t="str">
            <v>Có trong KH
trung hạn</v>
          </cell>
        </row>
        <row r="206">
          <cell r="B206" t="str">
            <v>Nhà lớp học 2 tầng 6 phòng Trường Tiểu học số 2 Cự Nẫm, huyện Bố Trạch</v>
          </cell>
          <cell r="C206">
            <v>0</v>
          </cell>
          <cell r="D206">
            <v>0</v>
          </cell>
          <cell r="E206">
            <v>0</v>
          </cell>
          <cell r="F206">
            <v>0</v>
          </cell>
          <cell r="G206" t="str">
            <v>Bố Trạch</v>
          </cell>
          <cell r="H206">
            <v>2019</v>
          </cell>
          <cell r="I206">
            <v>0</v>
          </cell>
          <cell r="J206">
            <v>2021</v>
          </cell>
          <cell r="K206">
            <v>0</v>
          </cell>
          <cell r="L206">
            <v>0</v>
          </cell>
          <cell r="M206" t="str">
            <v>3820/QĐ-UBND ngày 31/10/2018</v>
          </cell>
          <cell r="N206">
            <v>3424</v>
          </cell>
          <cell r="O206">
            <v>0</v>
          </cell>
          <cell r="P206">
            <v>2100</v>
          </cell>
          <cell r="Q206">
            <v>0</v>
          </cell>
          <cell r="R206">
            <v>0</v>
          </cell>
          <cell r="S206">
            <v>0</v>
          </cell>
          <cell r="T206">
            <v>1050</v>
          </cell>
          <cell r="U206">
            <v>0</v>
          </cell>
          <cell r="V206">
            <v>0</v>
          </cell>
          <cell r="W206">
            <v>0</v>
          </cell>
          <cell r="X206">
            <v>0</v>
          </cell>
          <cell r="Y206">
            <v>0</v>
          </cell>
          <cell r="Z206">
            <v>0</v>
          </cell>
          <cell r="AA206">
            <v>0</v>
          </cell>
          <cell r="AB206">
            <v>0</v>
          </cell>
          <cell r="AC206">
            <v>0</v>
          </cell>
          <cell r="AD206">
            <v>1050</v>
          </cell>
          <cell r="AE206">
            <v>1050</v>
          </cell>
          <cell r="AF206">
            <v>0</v>
          </cell>
          <cell r="AG206">
            <v>0</v>
          </cell>
          <cell r="AH206">
            <v>0</v>
          </cell>
          <cell r="AI206">
            <v>0</v>
          </cell>
          <cell r="AJ206">
            <v>0</v>
          </cell>
          <cell r="AK206">
            <v>0</v>
          </cell>
          <cell r="AL206">
            <v>1050</v>
          </cell>
          <cell r="AM206">
            <v>1050</v>
          </cell>
          <cell r="AN206">
            <v>0</v>
          </cell>
          <cell r="AQ206" t="str">
            <v>Cự Nẫm</v>
          </cell>
          <cell r="AR206">
            <v>0</v>
          </cell>
          <cell r="AS206">
            <v>0</v>
          </cell>
          <cell r="AT206" t="str">
            <v>NTM</v>
          </cell>
          <cell r="AU206" t="str">
            <v>UBND huyện Bố Trạch</v>
          </cell>
          <cell r="AV206" t="str">
            <v>Đ/c Dũng PCT</v>
          </cell>
        </row>
        <row r="207">
          <cell r="B207" t="str">
            <v>Trường Tiểu học xã Vạn Trạch (6 phòng) (Khu vực Chiến Thắng)</v>
          </cell>
          <cell r="C207">
            <v>0</v>
          </cell>
          <cell r="D207">
            <v>0</v>
          </cell>
          <cell r="E207">
            <v>0</v>
          </cell>
          <cell r="F207">
            <v>0</v>
          </cell>
          <cell r="G207" t="str">
            <v>Bố Trạch</v>
          </cell>
          <cell r="H207">
            <v>2019</v>
          </cell>
          <cell r="I207">
            <v>0</v>
          </cell>
          <cell r="J207">
            <v>2021</v>
          </cell>
          <cell r="K207">
            <v>0</v>
          </cell>
          <cell r="L207">
            <v>0</v>
          </cell>
          <cell r="M207" t="str">
            <v>3819/QĐ-UBND ngày 31/10/2018</v>
          </cell>
          <cell r="N207">
            <v>3000</v>
          </cell>
          <cell r="O207">
            <v>0</v>
          </cell>
          <cell r="P207">
            <v>1800</v>
          </cell>
          <cell r="Q207">
            <v>0</v>
          </cell>
          <cell r="R207">
            <v>0</v>
          </cell>
          <cell r="S207">
            <v>0</v>
          </cell>
          <cell r="T207">
            <v>900</v>
          </cell>
          <cell r="U207">
            <v>0</v>
          </cell>
          <cell r="V207">
            <v>0</v>
          </cell>
          <cell r="W207">
            <v>0</v>
          </cell>
          <cell r="X207">
            <v>0</v>
          </cell>
          <cell r="Y207">
            <v>0</v>
          </cell>
          <cell r="Z207">
            <v>0</v>
          </cell>
          <cell r="AA207">
            <v>0</v>
          </cell>
          <cell r="AB207">
            <v>0</v>
          </cell>
          <cell r="AC207">
            <v>0</v>
          </cell>
          <cell r="AD207">
            <v>900</v>
          </cell>
          <cell r="AE207">
            <v>900</v>
          </cell>
          <cell r="AF207">
            <v>0</v>
          </cell>
          <cell r="AG207">
            <v>0</v>
          </cell>
          <cell r="AH207">
            <v>0</v>
          </cell>
          <cell r="AI207">
            <v>0</v>
          </cell>
          <cell r="AJ207">
            <v>0</v>
          </cell>
          <cell r="AK207">
            <v>0</v>
          </cell>
          <cell r="AL207">
            <v>900</v>
          </cell>
          <cell r="AM207">
            <v>900</v>
          </cell>
          <cell r="AN207">
            <v>0</v>
          </cell>
          <cell r="AQ207" t="str">
            <v>Vạn Trạch</v>
          </cell>
          <cell r="AR207">
            <v>0</v>
          </cell>
          <cell r="AS207">
            <v>0</v>
          </cell>
          <cell r="AT207" t="str">
            <v>NTM</v>
          </cell>
          <cell r="AU207" t="str">
            <v>UBND xã Vạn Trạch</v>
          </cell>
          <cell r="AV207" t="str">
            <v>Ý kiến Giám đốc. Có trong
KH trung hạn</v>
          </cell>
        </row>
        <row r="208">
          <cell r="B208" t="str">
            <v xml:space="preserve">Nhà lớp học chức năng, thư viện trường THCS xã Đồng Trạch </v>
          </cell>
          <cell r="C208">
            <v>0</v>
          </cell>
          <cell r="D208">
            <v>0</v>
          </cell>
          <cell r="E208">
            <v>0</v>
          </cell>
          <cell r="F208">
            <v>0</v>
          </cell>
          <cell r="G208" t="str">
            <v>Bố Trạch</v>
          </cell>
          <cell r="H208">
            <v>2019</v>
          </cell>
          <cell r="I208">
            <v>0</v>
          </cell>
          <cell r="J208">
            <v>2021</v>
          </cell>
          <cell r="K208">
            <v>0</v>
          </cell>
          <cell r="L208">
            <v>0</v>
          </cell>
          <cell r="M208" t="str">
            <v>3875/QĐ-UBND ngày 31/10/2018</v>
          </cell>
          <cell r="N208">
            <v>5500</v>
          </cell>
          <cell r="O208">
            <v>0</v>
          </cell>
          <cell r="P208">
            <v>3300</v>
          </cell>
          <cell r="Q208">
            <v>0</v>
          </cell>
          <cell r="R208">
            <v>0</v>
          </cell>
          <cell r="S208">
            <v>0</v>
          </cell>
          <cell r="T208">
            <v>1650</v>
          </cell>
          <cell r="U208">
            <v>0</v>
          </cell>
          <cell r="V208">
            <v>0</v>
          </cell>
          <cell r="W208">
            <v>0</v>
          </cell>
          <cell r="X208">
            <v>0</v>
          </cell>
          <cell r="Y208">
            <v>0</v>
          </cell>
          <cell r="Z208">
            <v>0</v>
          </cell>
          <cell r="AA208">
            <v>0</v>
          </cell>
          <cell r="AB208">
            <v>0</v>
          </cell>
          <cell r="AC208">
            <v>0</v>
          </cell>
          <cell r="AD208">
            <v>1650</v>
          </cell>
          <cell r="AE208">
            <v>1650</v>
          </cell>
          <cell r="AF208">
            <v>0</v>
          </cell>
          <cell r="AG208">
            <v>0</v>
          </cell>
          <cell r="AH208">
            <v>0</v>
          </cell>
          <cell r="AI208">
            <v>0</v>
          </cell>
          <cell r="AJ208">
            <v>0</v>
          </cell>
          <cell r="AK208">
            <v>0</v>
          </cell>
          <cell r="AL208">
            <v>1650</v>
          </cell>
          <cell r="AM208">
            <v>1650</v>
          </cell>
          <cell r="AN208">
            <v>0</v>
          </cell>
          <cell r="AQ208" t="str">
            <v>Đồng Trạch</v>
          </cell>
          <cell r="AR208">
            <v>0</v>
          </cell>
          <cell r="AS208">
            <v>0</v>
          </cell>
          <cell r="AT208" t="str">
            <v>NTM</v>
          </cell>
          <cell r="AU208" t="str">
            <v>UBND xã Đồng Trạch</v>
          </cell>
          <cell r="AV208" t="str">
            <v>Đ/c Dũng PCT</v>
          </cell>
        </row>
        <row r="209">
          <cell r="B209" t="str">
            <v xml:space="preserve">Nhà chức năng 2 tầng 6 phòng trường THCS xã Trung Trạch </v>
          </cell>
          <cell r="C209">
            <v>0</v>
          </cell>
          <cell r="D209">
            <v>0</v>
          </cell>
          <cell r="E209">
            <v>0</v>
          </cell>
          <cell r="F209">
            <v>0</v>
          </cell>
          <cell r="G209" t="str">
            <v>Bố Trạch</v>
          </cell>
          <cell r="H209">
            <v>2019</v>
          </cell>
          <cell r="I209">
            <v>0</v>
          </cell>
          <cell r="J209">
            <v>2021</v>
          </cell>
          <cell r="K209">
            <v>0</v>
          </cell>
          <cell r="L209">
            <v>0</v>
          </cell>
          <cell r="M209" t="str">
            <v>3798/QĐ-UBND ngày 31/10/2018</v>
          </cell>
          <cell r="N209">
            <v>4800</v>
          </cell>
          <cell r="O209">
            <v>0</v>
          </cell>
          <cell r="P209">
            <v>2880</v>
          </cell>
          <cell r="Q209">
            <v>0</v>
          </cell>
          <cell r="R209">
            <v>0</v>
          </cell>
          <cell r="S209">
            <v>0</v>
          </cell>
          <cell r="T209">
            <v>1440</v>
          </cell>
          <cell r="U209">
            <v>0</v>
          </cell>
          <cell r="V209">
            <v>0</v>
          </cell>
          <cell r="W209">
            <v>0</v>
          </cell>
          <cell r="X209">
            <v>0</v>
          </cell>
          <cell r="Y209">
            <v>0</v>
          </cell>
          <cell r="Z209">
            <v>0</v>
          </cell>
          <cell r="AA209">
            <v>0</v>
          </cell>
          <cell r="AB209">
            <v>0</v>
          </cell>
          <cell r="AC209">
            <v>0</v>
          </cell>
          <cell r="AD209">
            <v>1440</v>
          </cell>
          <cell r="AE209">
            <v>1440</v>
          </cell>
          <cell r="AF209">
            <v>0</v>
          </cell>
          <cell r="AG209">
            <v>0</v>
          </cell>
          <cell r="AH209">
            <v>0</v>
          </cell>
          <cell r="AI209">
            <v>0</v>
          </cell>
          <cell r="AJ209">
            <v>0</v>
          </cell>
          <cell r="AK209">
            <v>0</v>
          </cell>
          <cell r="AL209">
            <v>1440</v>
          </cell>
          <cell r="AM209">
            <v>1440</v>
          </cell>
          <cell r="AN209">
            <v>0</v>
          </cell>
          <cell r="AQ209" t="str">
            <v>Trung Trạch</v>
          </cell>
          <cell r="AR209">
            <v>0</v>
          </cell>
          <cell r="AS209">
            <v>0</v>
          </cell>
          <cell r="AT209" t="str">
            <v>NTM</v>
          </cell>
          <cell r="AU209" t="str">
            <v>UBND xã Trung Trạch</v>
          </cell>
          <cell r="AV209" t="str">
            <v>Đ/c Dũng PCT</v>
          </cell>
        </row>
        <row r="210">
          <cell r="B210" t="str">
            <v xml:space="preserve">Nhà lớp học chức năng trường tiểu học xã Đức Trạch – KV2 </v>
          </cell>
          <cell r="C210">
            <v>0</v>
          </cell>
          <cell r="D210">
            <v>0</v>
          </cell>
          <cell r="E210">
            <v>0</v>
          </cell>
          <cell r="F210">
            <v>0</v>
          </cell>
          <cell r="G210" t="str">
            <v>Bố Trạch</v>
          </cell>
          <cell r="H210">
            <v>2019</v>
          </cell>
          <cell r="I210">
            <v>0</v>
          </cell>
          <cell r="J210">
            <v>2021</v>
          </cell>
          <cell r="K210">
            <v>0</v>
          </cell>
          <cell r="L210">
            <v>0</v>
          </cell>
          <cell r="M210" t="str">
            <v>3874/QĐ-UBND ngày 31/10/2018</v>
          </cell>
          <cell r="N210">
            <v>4500</v>
          </cell>
          <cell r="O210">
            <v>0</v>
          </cell>
          <cell r="P210">
            <v>2700</v>
          </cell>
          <cell r="Q210">
            <v>0</v>
          </cell>
          <cell r="R210">
            <v>0</v>
          </cell>
          <cell r="S210">
            <v>0</v>
          </cell>
          <cell r="T210">
            <v>1350</v>
          </cell>
          <cell r="U210">
            <v>0</v>
          </cell>
          <cell r="V210">
            <v>0</v>
          </cell>
          <cell r="W210">
            <v>0</v>
          </cell>
          <cell r="X210">
            <v>0</v>
          </cell>
          <cell r="Y210">
            <v>0</v>
          </cell>
          <cell r="Z210">
            <v>0</v>
          </cell>
          <cell r="AA210">
            <v>0</v>
          </cell>
          <cell r="AB210">
            <v>0</v>
          </cell>
          <cell r="AC210">
            <v>0</v>
          </cell>
          <cell r="AD210">
            <v>1350</v>
          </cell>
          <cell r="AE210">
            <v>1350</v>
          </cell>
          <cell r="AF210">
            <v>0</v>
          </cell>
          <cell r="AG210">
            <v>0</v>
          </cell>
          <cell r="AH210">
            <v>0</v>
          </cell>
          <cell r="AI210">
            <v>0</v>
          </cell>
          <cell r="AJ210">
            <v>0</v>
          </cell>
          <cell r="AK210">
            <v>0</v>
          </cell>
          <cell r="AL210">
            <v>1350</v>
          </cell>
          <cell r="AM210">
            <v>1350</v>
          </cell>
          <cell r="AN210">
            <v>0</v>
          </cell>
          <cell r="AQ210" t="str">
            <v>Đức Trạch</v>
          </cell>
          <cell r="AR210">
            <v>0</v>
          </cell>
          <cell r="AS210">
            <v>0</v>
          </cell>
          <cell r="AT210" t="str">
            <v>NTM</v>
          </cell>
          <cell r="AU210" t="str">
            <v>UBND xã Đức Trạch</v>
          </cell>
          <cell r="AV210" t="str">
            <v>Đ/c Dũng PCT</v>
          </cell>
        </row>
        <row r="211">
          <cell r="B211" t="str">
            <v>Nhà lớp học 2 tầng 8 phòng Trung tâm giáo dục trẻ khuyết tật huyện Lệ Thủy</v>
          </cell>
          <cell r="C211">
            <v>0</v>
          </cell>
          <cell r="D211">
            <v>0</v>
          </cell>
          <cell r="E211">
            <v>0</v>
          </cell>
          <cell r="F211">
            <v>0</v>
          </cell>
          <cell r="G211" t="str">
            <v>Lệ Thủy</v>
          </cell>
          <cell r="H211">
            <v>2019</v>
          </cell>
          <cell r="I211">
            <v>0</v>
          </cell>
          <cell r="J211">
            <v>2021</v>
          </cell>
          <cell r="K211">
            <v>0</v>
          </cell>
          <cell r="L211">
            <v>0</v>
          </cell>
          <cell r="M211" t="str">
            <v>3812/QĐ-UBND ngày 31/10/2018</v>
          </cell>
          <cell r="N211">
            <v>4482</v>
          </cell>
          <cell r="O211">
            <v>0</v>
          </cell>
          <cell r="P211">
            <v>2700</v>
          </cell>
          <cell r="Q211">
            <v>0</v>
          </cell>
          <cell r="R211">
            <v>0</v>
          </cell>
          <cell r="S211">
            <v>0</v>
          </cell>
          <cell r="T211">
            <v>1350</v>
          </cell>
          <cell r="U211">
            <v>0</v>
          </cell>
          <cell r="V211">
            <v>0</v>
          </cell>
          <cell r="W211">
            <v>0</v>
          </cell>
          <cell r="X211">
            <v>0</v>
          </cell>
          <cell r="Y211">
            <v>0</v>
          </cell>
          <cell r="Z211">
            <v>0</v>
          </cell>
          <cell r="AA211">
            <v>0</v>
          </cell>
          <cell r="AB211">
            <v>0</v>
          </cell>
          <cell r="AC211">
            <v>0</v>
          </cell>
          <cell r="AD211">
            <v>1350</v>
          </cell>
          <cell r="AE211">
            <v>1350</v>
          </cell>
          <cell r="AF211">
            <v>0</v>
          </cell>
          <cell r="AG211">
            <v>0</v>
          </cell>
          <cell r="AH211">
            <v>0</v>
          </cell>
          <cell r="AI211">
            <v>0</v>
          </cell>
          <cell r="AJ211">
            <v>0</v>
          </cell>
          <cell r="AK211">
            <v>0</v>
          </cell>
          <cell r="AL211">
            <v>1350</v>
          </cell>
          <cell r="AM211">
            <v>1350</v>
          </cell>
          <cell r="AN211">
            <v>0</v>
          </cell>
          <cell r="AQ211" t="str">
            <v>An Thủy</v>
          </cell>
          <cell r="AR211">
            <v>0</v>
          </cell>
          <cell r="AS211">
            <v>0</v>
          </cell>
          <cell r="AT211" t="str">
            <v>NTM</v>
          </cell>
          <cell r="AU211" t="str">
            <v>Trung tâm Giáo dục trẻ khuyết tật huyện Lệ Thủy</v>
          </cell>
          <cell r="AV211" t="str">
            <v>Hỏi lại VX</v>
          </cell>
        </row>
        <row r="212">
          <cell r="B212" t="str">
            <v>Hạ tầng kỹ thuật Trường phổ thông dân tộc nội trú huyện Quảng Ninh</v>
          </cell>
          <cell r="C212">
            <v>0</v>
          </cell>
          <cell r="D212">
            <v>0</v>
          </cell>
          <cell r="E212">
            <v>0</v>
          </cell>
          <cell r="F212">
            <v>0</v>
          </cell>
          <cell r="G212" t="str">
            <v>Quảng Ninh</v>
          </cell>
          <cell r="H212">
            <v>2019</v>
          </cell>
          <cell r="I212">
            <v>0</v>
          </cell>
          <cell r="J212">
            <v>2021</v>
          </cell>
          <cell r="K212">
            <v>0</v>
          </cell>
          <cell r="L212">
            <v>0</v>
          </cell>
          <cell r="M212" t="str">
            <v>3811/QĐ-UBND ngày 31/10/2018</v>
          </cell>
          <cell r="N212">
            <v>2738</v>
          </cell>
          <cell r="O212">
            <v>0</v>
          </cell>
          <cell r="P212">
            <v>1800</v>
          </cell>
          <cell r="Q212">
            <v>0</v>
          </cell>
          <cell r="R212">
            <v>0</v>
          </cell>
          <cell r="S212">
            <v>0</v>
          </cell>
          <cell r="T212">
            <v>900</v>
          </cell>
          <cell r="U212">
            <v>0</v>
          </cell>
          <cell r="V212">
            <v>0</v>
          </cell>
          <cell r="W212">
            <v>0</v>
          </cell>
          <cell r="X212">
            <v>0</v>
          </cell>
          <cell r="Y212">
            <v>0</v>
          </cell>
          <cell r="Z212">
            <v>0</v>
          </cell>
          <cell r="AA212">
            <v>0</v>
          </cell>
          <cell r="AB212">
            <v>0</v>
          </cell>
          <cell r="AC212">
            <v>0</v>
          </cell>
          <cell r="AD212">
            <v>900</v>
          </cell>
          <cell r="AE212">
            <v>900</v>
          </cell>
          <cell r="AF212">
            <v>0</v>
          </cell>
          <cell r="AG212">
            <v>0</v>
          </cell>
          <cell r="AH212">
            <v>0</v>
          </cell>
          <cell r="AI212">
            <v>0</v>
          </cell>
          <cell r="AJ212">
            <v>0</v>
          </cell>
          <cell r="AK212">
            <v>0</v>
          </cell>
          <cell r="AL212">
            <v>900</v>
          </cell>
          <cell r="AM212">
            <v>900</v>
          </cell>
          <cell r="AN212">
            <v>0</v>
          </cell>
          <cell r="AQ212" t="str">
            <v>Trường Sơn</v>
          </cell>
          <cell r="AR212">
            <v>0</v>
          </cell>
          <cell r="AS212" t="str">
            <v>xã 135</v>
          </cell>
          <cell r="AT212" t="str">
            <v>NTM</v>
          </cell>
          <cell r="AU212" t="str">
            <v>Trường  Phổ thông Dân tộc nội trú huyện Quảng Ninh</v>
          </cell>
          <cell r="AV212" t="str">
            <v>Đ/c Dũng PCT</v>
          </cell>
        </row>
        <row r="213">
          <cell r="B213" t="str">
            <v>Nhà hiệu bộ trường THCS Tân Ninh</v>
          </cell>
          <cell r="C213">
            <v>0</v>
          </cell>
          <cell r="D213">
            <v>0</v>
          </cell>
          <cell r="E213">
            <v>0</v>
          </cell>
          <cell r="F213">
            <v>0</v>
          </cell>
          <cell r="G213" t="str">
            <v>Quảng Ninh</v>
          </cell>
          <cell r="H213">
            <v>2019</v>
          </cell>
          <cell r="I213">
            <v>0</v>
          </cell>
          <cell r="J213">
            <v>2021</v>
          </cell>
          <cell r="K213">
            <v>0</v>
          </cell>
          <cell r="L213">
            <v>0</v>
          </cell>
          <cell r="M213" t="str">
            <v>3809/QĐ-UBND ngày 31/10/2018</v>
          </cell>
          <cell r="N213">
            <v>3703</v>
          </cell>
          <cell r="O213">
            <v>0</v>
          </cell>
          <cell r="P213">
            <v>2400</v>
          </cell>
          <cell r="Q213">
            <v>0</v>
          </cell>
          <cell r="R213">
            <v>0</v>
          </cell>
          <cell r="S213">
            <v>0</v>
          </cell>
          <cell r="T213">
            <v>1200</v>
          </cell>
          <cell r="U213">
            <v>0</v>
          </cell>
          <cell r="V213">
            <v>0</v>
          </cell>
          <cell r="W213">
            <v>0</v>
          </cell>
          <cell r="X213">
            <v>0</v>
          </cell>
          <cell r="Y213">
            <v>0</v>
          </cell>
          <cell r="Z213">
            <v>0</v>
          </cell>
          <cell r="AA213">
            <v>0</v>
          </cell>
          <cell r="AB213">
            <v>0</v>
          </cell>
          <cell r="AC213">
            <v>0</v>
          </cell>
          <cell r="AD213">
            <v>1200</v>
          </cell>
          <cell r="AE213">
            <v>1200</v>
          </cell>
          <cell r="AF213">
            <v>0</v>
          </cell>
          <cell r="AG213">
            <v>0</v>
          </cell>
          <cell r="AH213">
            <v>0</v>
          </cell>
          <cell r="AI213">
            <v>0</v>
          </cell>
          <cell r="AJ213">
            <v>0</v>
          </cell>
          <cell r="AK213">
            <v>0</v>
          </cell>
          <cell r="AL213">
            <v>1200</v>
          </cell>
          <cell r="AM213">
            <v>1200</v>
          </cell>
          <cell r="AN213">
            <v>0</v>
          </cell>
          <cell r="AQ213" t="str">
            <v>Tân Ninh</v>
          </cell>
          <cell r="AR213">
            <v>0</v>
          </cell>
          <cell r="AS213">
            <v>0</v>
          </cell>
          <cell r="AT213" t="str">
            <v>NTM</v>
          </cell>
          <cell r="AU213" t="str">
            <v>UBND xã Tân Ninh</v>
          </cell>
          <cell r="AV213" t="str">
            <v>Đ/c Dũng PCT</v>
          </cell>
        </row>
        <row r="214">
          <cell r="B214" t="str">
            <v>Nhà lớp học bộ môn 2 tầng 8 phòng học  Trường THCS xã Võ Ninh</v>
          </cell>
          <cell r="C214">
            <v>0</v>
          </cell>
          <cell r="D214">
            <v>0</v>
          </cell>
          <cell r="E214">
            <v>0</v>
          </cell>
          <cell r="F214">
            <v>0</v>
          </cell>
          <cell r="G214" t="str">
            <v>Quảng Ninh</v>
          </cell>
          <cell r="H214">
            <v>2019</v>
          </cell>
          <cell r="I214">
            <v>0</v>
          </cell>
          <cell r="J214">
            <v>2021</v>
          </cell>
          <cell r="K214">
            <v>0</v>
          </cell>
          <cell r="L214">
            <v>0</v>
          </cell>
          <cell r="M214" t="str">
            <v>3871a/QĐ-UBND ngày 31/10/2018</v>
          </cell>
          <cell r="N214">
            <v>4910</v>
          </cell>
          <cell r="O214">
            <v>0</v>
          </cell>
          <cell r="P214">
            <v>3000</v>
          </cell>
          <cell r="Q214">
            <v>0</v>
          </cell>
          <cell r="R214">
            <v>0</v>
          </cell>
          <cell r="S214">
            <v>0</v>
          </cell>
          <cell r="T214">
            <v>1500</v>
          </cell>
          <cell r="U214">
            <v>0</v>
          </cell>
          <cell r="V214">
            <v>0</v>
          </cell>
          <cell r="W214">
            <v>0</v>
          </cell>
          <cell r="X214">
            <v>0</v>
          </cell>
          <cell r="Y214">
            <v>0</v>
          </cell>
          <cell r="Z214">
            <v>0</v>
          </cell>
          <cell r="AA214">
            <v>0</v>
          </cell>
          <cell r="AB214">
            <v>0</v>
          </cell>
          <cell r="AC214">
            <v>0</v>
          </cell>
          <cell r="AD214">
            <v>1500</v>
          </cell>
          <cell r="AE214">
            <v>1500</v>
          </cell>
          <cell r="AF214">
            <v>0</v>
          </cell>
          <cell r="AG214">
            <v>0</v>
          </cell>
          <cell r="AH214">
            <v>0</v>
          </cell>
          <cell r="AI214">
            <v>0</v>
          </cell>
          <cell r="AJ214">
            <v>0</v>
          </cell>
          <cell r="AK214">
            <v>0</v>
          </cell>
          <cell r="AL214">
            <v>1500</v>
          </cell>
          <cell r="AM214">
            <v>1500</v>
          </cell>
          <cell r="AN214">
            <v>0</v>
          </cell>
          <cell r="AQ214" t="str">
            <v>Võ Ninh</v>
          </cell>
          <cell r="AR214">
            <v>0</v>
          </cell>
          <cell r="AS214">
            <v>0</v>
          </cell>
          <cell r="AT214" t="str">
            <v>NTM</v>
          </cell>
          <cell r="AU214" t="str">
            <v>UBND xã Võ Ninh</v>
          </cell>
          <cell r="AV214" t="str">
            <v>Đ/c Dũng PCT</v>
          </cell>
        </row>
        <row r="215">
          <cell r="B215" t="str">
            <v>Nhà lớp học bộ môn 2 tầng 8 phòng học, Trường THCS xã Hàm Ninh</v>
          </cell>
          <cell r="C215">
            <v>0</v>
          </cell>
          <cell r="D215">
            <v>0</v>
          </cell>
          <cell r="E215">
            <v>0</v>
          </cell>
          <cell r="F215">
            <v>0</v>
          </cell>
          <cell r="G215" t="str">
            <v>Quảng Ninh</v>
          </cell>
          <cell r="H215">
            <v>2019</v>
          </cell>
          <cell r="I215">
            <v>0</v>
          </cell>
          <cell r="J215">
            <v>2021</v>
          </cell>
          <cell r="K215">
            <v>0</v>
          </cell>
          <cell r="L215">
            <v>0</v>
          </cell>
          <cell r="M215" t="str">
            <v>3724a/QĐ-UBND ngày 30/10/2018</v>
          </cell>
          <cell r="N215">
            <v>5000</v>
          </cell>
          <cell r="O215">
            <v>0</v>
          </cell>
          <cell r="P215">
            <v>3000</v>
          </cell>
          <cell r="Q215">
            <v>0</v>
          </cell>
          <cell r="R215">
            <v>0</v>
          </cell>
          <cell r="S215">
            <v>0</v>
          </cell>
          <cell r="T215">
            <v>1500</v>
          </cell>
          <cell r="U215">
            <v>0</v>
          </cell>
          <cell r="V215">
            <v>0</v>
          </cell>
          <cell r="W215">
            <v>0</v>
          </cell>
          <cell r="X215">
            <v>0</v>
          </cell>
          <cell r="Y215">
            <v>0</v>
          </cell>
          <cell r="Z215">
            <v>0</v>
          </cell>
          <cell r="AA215">
            <v>0</v>
          </cell>
          <cell r="AB215">
            <v>0</v>
          </cell>
          <cell r="AC215">
            <v>0</v>
          </cell>
          <cell r="AD215">
            <v>1500</v>
          </cell>
          <cell r="AE215">
            <v>1500</v>
          </cell>
          <cell r="AF215">
            <v>0</v>
          </cell>
          <cell r="AG215">
            <v>0</v>
          </cell>
          <cell r="AH215">
            <v>0</v>
          </cell>
          <cell r="AI215">
            <v>0</v>
          </cell>
          <cell r="AJ215">
            <v>0</v>
          </cell>
          <cell r="AK215">
            <v>0</v>
          </cell>
          <cell r="AL215">
            <v>1500</v>
          </cell>
          <cell r="AM215">
            <v>1500</v>
          </cell>
          <cell r="AN215">
            <v>0</v>
          </cell>
          <cell r="AQ215" t="str">
            <v>Hàm Ninh</v>
          </cell>
          <cell r="AR215">
            <v>0</v>
          </cell>
          <cell r="AS215">
            <v>0</v>
          </cell>
          <cell r="AT215" t="str">
            <v>NTM</v>
          </cell>
          <cell r="AU215" t="str">
            <v>UBND xã Hàm Ninh</v>
          </cell>
          <cell r="AV215" t="str">
            <v>Đ/c Quang PCT</v>
          </cell>
        </row>
        <row r="216">
          <cell r="B216" t="str">
            <v>Nhà lớp học, chức năng 2 tầng 4 phòng trường mầm non An Ninh (điểm trường thôn Kim Nại)</v>
          </cell>
          <cell r="C216">
            <v>0</v>
          </cell>
          <cell r="D216">
            <v>0</v>
          </cell>
          <cell r="E216">
            <v>0</v>
          </cell>
          <cell r="F216">
            <v>0</v>
          </cell>
          <cell r="G216" t="str">
            <v>Quảng Ninh</v>
          </cell>
          <cell r="H216">
            <v>2019</v>
          </cell>
          <cell r="I216">
            <v>0</v>
          </cell>
          <cell r="J216">
            <v>2021</v>
          </cell>
          <cell r="K216">
            <v>0</v>
          </cell>
          <cell r="L216">
            <v>0</v>
          </cell>
          <cell r="M216" t="str">
            <v>3866/QĐ-UBND ngày 31/10/2018</v>
          </cell>
          <cell r="N216">
            <v>4489</v>
          </cell>
          <cell r="O216">
            <v>0</v>
          </cell>
          <cell r="P216">
            <v>2700</v>
          </cell>
          <cell r="Q216">
            <v>0</v>
          </cell>
          <cell r="R216">
            <v>0</v>
          </cell>
          <cell r="S216">
            <v>0</v>
          </cell>
          <cell r="T216">
            <v>1350</v>
          </cell>
          <cell r="U216">
            <v>0</v>
          </cell>
          <cell r="V216">
            <v>0</v>
          </cell>
          <cell r="W216">
            <v>0</v>
          </cell>
          <cell r="X216">
            <v>0</v>
          </cell>
          <cell r="Y216">
            <v>0</v>
          </cell>
          <cell r="Z216">
            <v>0</v>
          </cell>
          <cell r="AA216">
            <v>0</v>
          </cell>
          <cell r="AB216">
            <v>0</v>
          </cell>
          <cell r="AC216">
            <v>0</v>
          </cell>
          <cell r="AD216">
            <v>1350</v>
          </cell>
          <cell r="AE216">
            <v>1350</v>
          </cell>
          <cell r="AF216">
            <v>0</v>
          </cell>
          <cell r="AG216">
            <v>0</v>
          </cell>
          <cell r="AH216">
            <v>0</v>
          </cell>
          <cell r="AI216">
            <v>0</v>
          </cell>
          <cell r="AJ216">
            <v>0</v>
          </cell>
          <cell r="AK216">
            <v>0</v>
          </cell>
          <cell r="AL216">
            <v>1350</v>
          </cell>
          <cell r="AM216">
            <v>1350</v>
          </cell>
          <cell r="AN216">
            <v>0</v>
          </cell>
          <cell r="AQ216" t="str">
            <v>An Ninh</v>
          </cell>
          <cell r="AR216">
            <v>0</v>
          </cell>
          <cell r="AS216">
            <v>0</v>
          </cell>
          <cell r="AT216" t="str">
            <v>NTM</v>
          </cell>
          <cell r="AU216" t="str">
            <v>UBND huyện Quảng Ninh</v>
          </cell>
          <cell r="AV216" t="str">
            <v>Đ/c Thuật PBT</v>
          </cell>
        </row>
        <row r="217">
          <cell r="B217" t="str">
            <v>Trường tiểu học Vạn Ninh (cơ sở 2) - Hạng mục nhà lớp học 8 phòng 2 tầng</v>
          </cell>
          <cell r="C217">
            <v>0</v>
          </cell>
          <cell r="D217">
            <v>0</v>
          </cell>
          <cell r="E217">
            <v>0</v>
          </cell>
          <cell r="F217">
            <v>0</v>
          </cell>
          <cell r="G217" t="str">
            <v>Quảng Ninh</v>
          </cell>
          <cell r="H217">
            <v>2019</v>
          </cell>
          <cell r="I217">
            <v>0</v>
          </cell>
          <cell r="J217">
            <v>2021</v>
          </cell>
          <cell r="K217">
            <v>0</v>
          </cell>
          <cell r="L217">
            <v>0</v>
          </cell>
          <cell r="M217" t="str">
            <v>3879a/QĐ-UBND ngày 31/10/2018</v>
          </cell>
          <cell r="N217">
            <v>3717</v>
          </cell>
          <cell r="O217">
            <v>0</v>
          </cell>
          <cell r="P217">
            <v>2400</v>
          </cell>
          <cell r="Q217">
            <v>0</v>
          </cell>
          <cell r="R217">
            <v>0</v>
          </cell>
          <cell r="S217">
            <v>0</v>
          </cell>
          <cell r="T217">
            <v>1200</v>
          </cell>
          <cell r="U217">
            <v>0</v>
          </cell>
          <cell r="V217">
            <v>0</v>
          </cell>
          <cell r="W217">
            <v>0</v>
          </cell>
          <cell r="X217">
            <v>0</v>
          </cell>
          <cell r="Y217">
            <v>0</v>
          </cell>
          <cell r="Z217">
            <v>0</v>
          </cell>
          <cell r="AA217">
            <v>0</v>
          </cell>
          <cell r="AB217">
            <v>0</v>
          </cell>
          <cell r="AC217">
            <v>0</v>
          </cell>
          <cell r="AD217">
            <v>1200</v>
          </cell>
          <cell r="AE217">
            <v>1200</v>
          </cell>
          <cell r="AF217">
            <v>0</v>
          </cell>
          <cell r="AG217">
            <v>0</v>
          </cell>
          <cell r="AH217">
            <v>0</v>
          </cell>
          <cell r="AI217">
            <v>0</v>
          </cell>
          <cell r="AJ217">
            <v>0</v>
          </cell>
          <cell r="AK217">
            <v>0</v>
          </cell>
          <cell r="AL217">
            <v>1200</v>
          </cell>
          <cell r="AM217">
            <v>1200</v>
          </cell>
          <cell r="AN217">
            <v>0</v>
          </cell>
          <cell r="AQ217" t="str">
            <v>Vạn Ninh</v>
          </cell>
          <cell r="AR217">
            <v>0</v>
          </cell>
          <cell r="AS217">
            <v>0</v>
          </cell>
          <cell r="AT217" t="str">
            <v>NTM</v>
          </cell>
          <cell r="AU217" t="str">
            <v>UBND xã Vạn Ninh</v>
          </cell>
          <cell r="AV217" t="str">
            <v>Đ/c Giám đốc</v>
          </cell>
        </row>
        <row r="218">
          <cell r="B218" t="str">
            <v>Xây dựng cơ sở 2 Trường trung cấp Y tế Quảng Bình (gđ1)</v>
          </cell>
          <cell r="C218">
            <v>0</v>
          </cell>
          <cell r="D218">
            <v>0</v>
          </cell>
          <cell r="E218">
            <v>0</v>
          </cell>
          <cell r="F218">
            <v>0</v>
          </cell>
          <cell r="G218" t="str">
            <v>Đồng Hới</v>
          </cell>
          <cell r="H218">
            <v>2019</v>
          </cell>
          <cell r="I218">
            <v>0</v>
          </cell>
          <cell r="J218">
            <v>2021</v>
          </cell>
          <cell r="K218">
            <v>0</v>
          </cell>
          <cell r="L218">
            <v>0</v>
          </cell>
          <cell r="M218" t="str">
            <v>3771/QĐ-UBND ngày 31/10/2018</v>
          </cell>
          <cell r="N218">
            <v>12500</v>
          </cell>
          <cell r="O218">
            <v>0</v>
          </cell>
          <cell r="P218">
            <v>5000</v>
          </cell>
          <cell r="Q218">
            <v>0</v>
          </cell>
          <cell r="R218">
            <v>0</v>
          </cell>
          <cell r="S218">
            <v>0</v>
          </cell>
          <cell r="T218">
            <v>2500</v>
          </cell>
          <cell r="U218">
            <v>0</v>
          </cell>
          <cell r="V218">
            <v>0</v>
          </cell>
          <cell r="W218">
            <v>0</v>
          </cell>
          <cell r="X218">
            <v>0</v>
          </cell>
          <cell r="Y218">
            <v>0</v>
          </cell>
          <cell r="Z218">
            <v>0</v>
          </cell>
          <cell r="AA218">
            <v>0</v>
          </cell>
          <cell r="AB218">
            <v>0</v>
          </cell>
          <cell r="AC218">
            <v>0</v>
          </cell>
          <cell r="AD218">
            <v>2500</v>
          </cell>
          <cell r="AE218">
            <v>2500</v>
          </cell>
          <cell r="AF218">
            <v>0</v>
          </cell>
          <cell r="AG218">
            <v>0</v>
          </cell>
          <cell r="AH218">
            <v>0</v>
          </cell>
          <cell r="AI218">
            <v>0</v>
          </cell>
          <cell r="AJ218">
            <v>0</v>
          </cell>
          <cell r="AK218">
            <v>0</v>
          </cell>
          <cell r="AL218">
            <v>2500</v>
          </cell>
          <cell r="AM218">
            <v>2500</v>
          </cell>
          <cell r="AN218">
            <v>0</v>
          </cell>
          <cell r="AQ218" t="str">
            <v>Nam Lý</v>
          </cell>
          <cell r="AR218">
            <v>0</v>
          </cell>
          <cell r="AS218">
            <v>0</v>
          </cell>
          <cell r="AT218">
            <v>0</v>
          </cell>
          <cell r="AU218" t="str">
            <v>Trường Cao đẳng Y tế (trước đây là trường Trung cấp Y tế)</v>
          </cell>
          <cell r="AV218" t="str">
            <v>Theo đề án</v>
          </cell>
        </row>
        <row r="219">
          <cell r="B219" t="str">
            <v>Nhà hiệu bộ và khuôn viên Trường tiểu học Gia Ninh, xã Gia Ninh</v>
          </cell>
          <cell r="C219">
            <v>0</v>
          </cell>
          <cell r="D219">
            <v>0</v>
          </cell>
          <cell r="E219">
            <v>0</v>
          </cell>
          <cell r="F219">
            <v>0</v>
          </cell>
          <cell r="G219" t="str">
            <v>Quảng Ninh</v>
          </cell>
          <cell r="H219">
            <v>2019</v>
          </cell>
          <cell r="I219">
            <v>0</v>
          </cell>
          <cell r="J219">
            <v>2021</v>
          </cell>
          <cell r="K219">
            <v>0</v>
          </cell>
          <cell r="L219">
            <v>0</v>
          </cell>
          <cell r="M219" t="str">
            <v>3860/QĐ-UBND ngày 31/10/2018</v>
          </cell>
          <cell r="N219">
            <v>4800</v>
          </cell>
          <cell r="O219">
            <v>0</v>
          </cell>
          <cell r="P219">
            <v>2880</v>
          </cell>
          <cell r="Q219">
            <v>0</v>
          </cell>
          <cell r="R219">
            <v>0</v>
          </cell>
          <cell r="S219">
            <v>0</v>
          </cell>
          <cell r="T219">
            <v>1440</v>
          </cell>
          <cell r="U219">
            <v>0</v>
          </cell>
          <cell r="V219">
            <v>0</v>
          </cell>
          <cell r="W219">
            <v>0</v>
          </cell>
          <cell r="X219">
            <v>0</v>
          </cell>
          <cell r="Y219">
            <v>0</v>
          </cell>
          <cell r="Z219">
            <v>0</v>
          </cell>
          <cell r="AA219">
            <v>0</v>
          </cell>
          <cell r="AB219">
            <v>0</v>
          </cell>
          <cell r="AC219">
            <v>0</v>
          </cell>
          <cell r="AD219">
            <v>1440</v>
          </cell>
          <cell r="AE219">
            <v>1440</v>
          </cell>
          <cell r="AF219">
            <v>0</v>
          </cell>
          <cell r="AG219">
            <v>0</v>
          </cell>
          <cell r="AH219">
            <v>0</v>
          </cell>
          <cell r="AI219">
            <v>0</v>
          </cell>
          <cell r="AJ219">
            <v>0</v>
          </cell>
          <cell r="AK219">
            <v>0</v>
          </cell>
          <cell r="AL219">
            <v>1440</v>
          </cell>
          <cell r="AM219">
            <v>1440</v>
          </cell>
          <cell r="AN219">
            <v>0</v>
          </cell>
          <cell r="AQ219" t="str">
            <v>Gia Ninh</v>
          </cell>
          <cell r="AR219">
            <v>0</v>
          </cell>
          <cell r="AS219">
            <v>0</v>
          </cell>
          <cell r="AT219" t="str">
            <v>NTM</v>
          </cell>
          <cell r="AU219" t="str">
            <v>UBND huyện Quảng Ninh</v>
          </cell>
          <cell r="AV219" t="str">
            <v>Đ/c Dũng PCT</v>
          </cell>
        </row>
        <row r="220">
          <cell r="B220" t="str">
            <v>Nhà lớp học 2 tầng 8 phòng và HTKT Trường TH Sơn Thủy</v>
          </cell>
          <cell r="C220">
            <v>0</v>
          </cell>
          <cell r="D220">
            <v>0</v>
          </cell>
          <cell r="E220">
            <v>0</v>
          </cell>
          <cell r="F220">
            <v>0</v>
          </cell>
          <cell r="G220" t="str">
            <v>Lệ Thủy</v>
          </cell>
          <cell r="H220">
            <v>2019</v>
          </cell>
          <cell r="I220">
            <v>0</v>
          </cell>
          <cell r="J220">
            <v>2021</v>
          </cell>
          <cell r="K220">
            <v>0</v>
          </cell>
          <cell r="L220">
            <v>0</v>
          </cell>
          <cell r="M220" t="str">
            <v>3813/QĐ-UBND ngày 31/10/2018</v>
          </cell>
          <cell r="N220">
            <v>5943</v>
          </cell>
          <cell r="O220">
            <v>0</v>
          </cell>
          <cell r="P220">
            <v>3600</v>
          </cell>
          <cell r="Q220">
            <v>0</v>
          </cell>
          <cell r="R220">
            <v>0</v>
          </cell>
          <cell r="S220">
            <v>0</v>
          </cell>
          <cell r="T220">
            <v>1800</v>
          </cell>
          <cell r="U220">
            <v>0</v>
          </cell>
          <cell r="V220">
            <v>0</v>
          </cell>
          <cell r="W220">
            <v>0</v>
          </cell>
          <cell r="X220">
            <v>0</v>
          </cell>
          <cell r="Y220">
            <v>0</v>
          </cell>
          <cell r="Z220">
            <v>0</v>
          </cell>
          <cell r="AA220">
            <v>0</v>
          </cell>
          <cell r="AB220">
            <v>0</v>
          </cell>
          <cell r="AC220">
            <v>0</v>
          </cell>
          <cell r="AD220">
            <v>1800</v>
          </cell>
          <cell r="AE220">
            <v>1800</v>
          </cell>
          <cell r="AF220">
            <v>0</v>
          </cell>
          <cell r="AG220">
            <v>0</v>
          </cell>
          <cell r="AH220">
            <v>0</v>
          </cell>
          <cell r="AI220">
            <v>0</v>
          </cell>
          <cell r="AJ220">
            <v>0</v>
          </cell>
          <cell r="AK220">
            <v>0</v>
          </cell>
          <cell r="AL220">
            <v>1800</v>
          </cell>
          <cell r="AM220">
            <v>1800</v>
          </cell>
          <cell r="AN220">
            <v>0</v>
          </cell>
          <cell r="AQ220" t="str">
            <v>Sơn Thủy</v>
          </cell>
          <cell r="AR220">
            <v>0</v>
          </cell>
          <cell r="AS220">
            <v>0</v>
          </cell>
          <cell r="AT220" t="str">
            <v>NTM</v>
          </cell>
          <cell r="AU220" t="str">
            <v>UBND xã Sơn Thủy</v>
          </cell>
          <cell r="AV220" t="str">
            <v>Đ/c Dũng PCT</v>
          </cell>
        </row>
        <row r="221">
          <cell r="B221" t="str">
            <v>Trường Tiểu học Hải Trạch</v>
          </cell>
          <cell r="C221">
            <v>0</v>
          </cell>
          <cell r="D221">
            <v>0</v>
          </cell>
          <cell r="E221">
            <v>0</v>
          </cell>
          <cell r="F221">
            <v>0</v>
          </cell>
          <cell r="G221" t="str">
            <v>Bố Trạch</v>
          </cell>
          <cell r="H221">
            <v>2019</v>
          </cell>
          <cell r="I221">
            <v>0</v>
          </cell>
          <cell r="J221">
            <v>2021</v>
          </cell>
          <cell r="K221">
            <v>0</v>
          </cell>
          <cell r="L221">
            <v>0</v>
          </cell>
          <cell r="M221" t="str">
            <v>3764/QĐ-UBND ngày 31/10/2018</v>
          </cell>
          <cell r="N221">
            <v>8157</v>
          </cell>
          <cell r="O221">
            <v>0</v>
          </cell>
          <cell r="P221">
            <v>6000</v>
          </cell>
          <cell r="Q221">
            <v>0</v>
          </cell>
          <cell r="R221">
            <v>0</v>
          </cell>
          <cell r="S221">
            <v>0</v>
          </cell>
          <cell r="T221">
            <v>3000</v>
          </cell>
          <cell r="U221">
            <v>0</v>
          </cell>
          <cell r="V221">
            <v>0</v>
          </cell>
          <cell r="W221">
            <v>0</v>
          </cell>
          <cell r="X221">
            <v>0</v>
          </cell>
          <cell r="Y221">
            <v>0</v>
          </cell>
          <cell r="Z221">
            <v>0</v>
          </cell>
          <cell r="AA221">
            <v>0</v>
          </cell>
          <cell r="AB221">
            <v>0</v>
          </cell>
          <cell r="AC221">
            <v>0</v>
          </cell>
          <cell r="AD221">
            <v>3000</v>
          </cell>
          <cell r="AE221">
            <v>3000</v>
          </cell>
          <cell r="AF221">
            <v>0</v>
          </cell>
          <cell r="AG221">
            <v>0</v>
          </cell>
          <cell r="AH221">
            <v>0</v>
          </cell>
          <cell r="AI221">
            <v>0</v>
          </cell>
          <cell r="AJ221">
            <v>0</v>
          </cell>
          <cell r="AK221">
            <v>0</v>
          </cell>
          <cell r="AL221">
            <v>3000</v>
          </cell>
          <cell r="AM221">
            <v>3000</v>
          </cell>
          <cell r="AN221">
            <v>0</v>
          </cell>
          <cell r="AO221" t="str">
            <v>Trung C bổ sung 19.11</v>
          </cell>
          <cell r="AQ221" t="str">
            <v>Hải Trạch</v>
          </cell>
          <cell r="AR221">
            <v>0</v>
          </cell>
          <cell r="AS221">
            <v>0</v>
          </cell>
          <cell r="AT221" t="str">
            <v>NTM</v>
          </cell>
          <cell r="AU221" t="str">
            <v>UBND xã Hải Phú (trước đây là UBND xã Hải Trạch)</v>
          </cell>
          <cell r="AV221" t="str">
            <v>Ý kiến Giám đốc</v>
          </cell>
        </row>
        <row r="222">
          <cell r="B222" t="str">
            <v>Nhà lớp học, chức năng Trường Tiểu học Long Đại, xã Hiền Ninh</v>
          </cell>
          <cell r="C222">
            <v>0</v>
          </cell>
          <cell r="D222">
            <v>0</v>
          </cell>
          <cell r="E222">
            <v>0</v>
          </cell>
          <cell r="F222">
            <v>0</v>
          </cell>
          <cell r="G222" t="str">
            <v>Quảng Ninh</v>
          </cell>
          <cell r="H222">
            <v>2019</v>
          </cell>
          <cell r="I222">
            <v>0</v>
          </cell>
          <cell r="J222">
            <v>2021</v>
          </cell>
          <cell r="K222">
            <v>0</v>
          </cell>
          <cell r="L222">
            <v>0</v>
          </cell>
          <cell r="M222" t="str">
            <v>3868/QĐ-UBND ngày 31/10/2018</v>
          </cell>
          <cell r="N222">
            <v>3976</v>
          </cell>
          <cell r="O222">
            <v>0</v>
          </cell>
          <cell r="P222">
            <v>2400</v>
          </cell>
          <cell r="Q222">
            <v>0</v>
          </cell>
          <cell r="R222">
            <v>0</v>
          </cell>
          <cell r="S222">
            <v>0</v>
          </cell>
          <cell r="T222">
            <v>1200</v>
          </cell>
          <cell r="U222">
            <v>0</v>
          </cell>
          <cell r="V222">
            <v>0</v>
          </cell>
          <cell r="W222">
            <v>0</v>
          </cell>
          <cell r="X222">
            <v>0</v>
          </cell>
          <cell r="Y222">
            <v>0</v>
          </cell>
          <cell r="Z222">
            <v>0</v>
          </cell>
          <cell r="AA222">
            <v>0</v>
          </cell>
          <cell r="AB222">
            <v>0</v>
          </cell>
          <cell r="AC222">
            <v>0</v>
          </cell>
          <cell r="AD222">
            <v>1200</v>
          </cell>
          <cell r="AE222">
            <v>1200</v>
          </cell>
          <cell r="AF222">
            <v>0</v>
          </cell>
          <cell r="AG222">
            <v>0</v>
          </cell>
          <cell r="AH222">
            <v>0</v>
          </cell>
          <cell r="AI222">
            <v>0</v>
          </cell>
          <cell r="AJ222">
            <v>0</v>
          </cell>
          <cell r="AK222">
            <v>0</v>
          </cell>
          <cell r="AL222">
            <v>1200</v>
          </cell>
          <cell r="AM222">
            <v>1200</v>
          </cell>
          <cell r="AN222">
            <v>0</v>
          </cell>
          <cell r="AQ222" t="str">
            <v>Hiền Ninh</v>
          </cell>
          <cell r="AR222">
            <v>0</v>
          </cell>
          <cell r="AS222" t="str">
            <v>bãi ngang</v>
          </cell>
          <cell r="AT222" t="str">
            <v>NTM</v>
          </cell>
          <cell r="AU222" t="str">
            <v>UBND huyện Quảng Ninh</v>
          </cell>
          <cell r="AV222">
            <v>0</v>
          </cell>
        </row>
        <row r="223">
          <cell r="B223" t="str">
            <v>Nhà lớp học 2 tầng 6 phòng trường Mầm non Cam Thủy (KV Mỹ Hòa)</v>
          </cell>
          <cell r="C223">
            <v>0</v>
          </cell>
          <cell r="D223">
            <v>0</v>
          </cell>
          <cell r="E223">
            <v>0</v>
          </cell>
          <cell r="F223">
            <v>0</v>
          </cell>
          <cell r="G223" t="str">
            <v>Lệ Thủy</v>
          </cell>
          <cell r="H223">
            <v>2019</v>
          </cell>
          <cell r="I223">
            <v>0</v>
          </cell>
          <cell r="J223">
            <v>2021</v>
          </cell>
          <cell r="K223">
            <v>0</v>
          </cell>
          <cell r="L223">
            <v>0</v>
          </cell>
          <cell r="M223" t="str">
            <v>3810/QĐ-UBND ngày 31/10/2018</v>
          </cell>
          <cell r="N223">
            <v>6000</v>
          </cell>
          <cell r="O223">
            <v>0</v>
          </cell>
          <cell r="P223">
            <v>3600</v>
          </cell>
          <cell r="Q223">
            <v>0</v>
          </cell>
          <cell r="R223">
            <v>0</v>
          </cell>
          <cell r="S223">
            <v>0</v>
          </cell>
          <cell r="T223">
            <v>1800</v>
          </cell>
          <cell r="U223">
            <v>0</v>
          </cell>
          <cell r="V223">
            <v>0</v>
          </cell>
          <cell r="W223">
            <v>0</v>
          </cell>
          <cell r="X223">
            <v>0</v>
          </cell>
          <cell r="Y223">
            <v>0</v>
          </cell>
          <cell r="Z223">
            <v>0</v>
          </cell>
          <cell r="AA223">
            <v>0</v>
          </cell>
          <cell r="AB223">
            <v>0</v>
          </cell>
          <cell r="AC223">
            <v>0</v>
          </cell>
          <cell r="AD223">
            <v>1800</v>
          </cell>
          <cell r="AE223">
            <v>1800</v>
          </cell>
          <cell r="AF223">
            <v>0</v>
          </cell>
          <cell r="AG223">
            <v>0</v>
          </cell>
          <cell r="AH223">
            <v>0</v>
          </cell>
          <cell r="AI223">
            <v>0</v>
          </cell>
          <cell r="AJ223">
            <v>0</v>
          </cell>
          <cell r="AK223">
            <v>0</v>
          </cell>
          <cell r="AL223">
            <v>1800</v>
          </cell>
          <cell r="AM223">
            <v>1800</v>
          </cell>
          <cell r="AN223">
            <v>0</v>
          </cell>
          <cell r="AQ223" t="str">
            <v>Cam Thủy</v>
          </cell>
          <cell r="AR223">
            <v>0</v>
          </cell>
          <cell r="AS223">
            <v>0</v>
          </cell>
          <cell r="AT223" t="str">
            <v>NTM</v>
          </cell>
          <cell r="AU223" t="str">
            <v>UBND xã Cam Thủy</v>
          </cell>
          <cell r="AV223">
            <v>0</v>
          </cell>
        </row>
        <row r="224">
          <cell r="B224" t="str">
            <v>Các dự án KCM bổ sung văn bản 2877/KHĐT-TH</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Q224">
            <v>0</v>
          </cell>
          <cell r="AR224">
            <v>0</v>
          </cell>
          <cell r="AS224">
            <v>0</v>
          </cell>
          <cell r="AU224">
            <v>0</v>
          </cell>
          <cell r="AV224">
            <v>0</v>
          </cell>
        </row>
        <row r="225">
          <cell r="B225" t="str">
            <v>Nhà lớp học trường THPT Phan Đình Phùng</v>
          </cell>
          <cell r="C225">
            <v>0</v>
          </cell>
          <cell r="D225">
            <v>0</v>
          </cell>
          <cell r="E225">
            <v>0</v>
          </cell>
          <cell r="F225">
            <v>0</v>
          </cell>
          <cell r="G225" t="str">
            <v>Đồng Hới</v>
          </cell>
          <cell r="H225">
            <v>2020</v>
          </cell>
          <cell r="I225">
            <v>0</v>
          </cell>
          <cell r="J225">
            <v>2022</v>
          </cell>
          <cell r="K225">
            <v>0</v>
          </cell>
          <cell r="L225">
            <v>0</v>
          </cell>
          <cell r="M225" t="str">
            <v>3869/QĐ-UBND ngày 14/10/2019</v>
          </cell>
          <cell r="N225">
            <v>4200</v>
          </cell>
          <cell r="O225">
            <v>4200</v>
          </cell>
          <cell r="P225">
            <v>4200</v>
          </cell>
          <cell r="Q225">
            <v>0</v>
          </cell>
          <cell r="R225">
            <v>0</v>
          </cell>
          <cell r="S225">
            <v>0</v>
          </cell>
          <cell r="T225">
            <v>1260</v>
          </cell>
          <cell r="U225">
            <v>0</v>
          </cell>
          <cell r="V225">
            <v>0</v>
          </cell>
          <cell r="W225">
            <v>0</v>
          </cell>
          <cell r="X225">
            <v>0</v>
          </cell>
          <cell r="Y225">
            <v>0</v>
          </cell>
          <cell r="Z225">
            <v>0</v>
          </cell>
          <cell r="AA225">
            <v>0</v>
          </cell>
          <cell r="AB225">
            <v>0</v>
          </cell>
          <cell r="AC225">
            <v>0</v>
          </cell>
          <cell r="AD225">
            <v>1260</v>
          </cell>
          <cell r="AE225">
            <v>1260</v>
          </cell>
          <cell r="AF225">
            <v>0</v>
          </cell>
          <cell r="AG225">
            <v>0</v>
          </cell>
          <cell r="AH225">
            <v>0</v>
          </cell>
          <cell r="AI225">
            <v>0</v>
          </cell>
          <cell r="AJ225">
            <v>0</v>
          </cell>
          <cell r="AK225">
            <v>0</v>
          </cell>
          <cell r="AL225">
            <v>1260</v>
          </cell>
          <cell r="AM225">
            <v>1260</v>
          </cell>
          <cell r="AN225">
            <v>0</v>
          </cell>
          <cell r="AQ225">
            <v>0</v>
          </cell>
          <cell r="AR225">
            <v>0</v>
          </cell>
          <cell r="AS225">
            <v>0</v>
          </cell>
          <cell r="AU225" t="str">
            <v xml:space="preserve"> Trường THPT Phan Đình Phùng</v>
          </cell>
          <cell r="AV225">
            <v>0</v>
          </cell>
        </row>
        <row r="226">
          <cell r="B226" t="str">
            <v>Sữa chữa dãy nhà 3 tầng THPT Tuyên Hóa</v>
          </cell>
          <cell r="C226">
            <v>0</v>
          </cell>
          <cell r="D226">
            <v>0</v>
          </cell>
          <cell r="E226">
            <v>0</v>
          </cell>
          <cell r="F226">
            <v>0</v>
          </cell>
          <cell r="G226" t="str">
            <v>Tuyên Hóa</v>
          </cell>
          <cell r="H226">
            <v>2020</v>
          </cell>
          <cell r="I226">
            <v>0</v>
          </cell>
          <cell r="J226">
            <v>2022</v>
          </cell>
          <cell r="K226">
            <v>0</v>
          </cell>
          <cell r="L226">
            <v>0</v>
          </cell>
          <cell r="M226" t="str">
            <v>4004/QĐ-UBND ngày 22/10/2019</v>
          </cell>
          <cell r="N226">
            <v>2458</v>
          </cell>
          <cell r="O226">
            <v>0</v>
          </cell>
          <cell r="P226">
            <v>2458</v>
          </cell>
          <cell r="Q226">
            <v>0</v>
          </cell>
          <cell r="R226">
            <v>0</v>
          </cell>
          <cell r="S226">
            <v>0</v>
          </cell>
          <cell r="T226">
            <v>737.4</v>
          </cell>
          <cell r="U226">
            <v>0</v>
          </cell>
          <cell r="V226">
            <v>0</v>
          </cell>
          <cell r="W226">
            <v>0</v>
          </cell>
          <cell r="X226">
            <v>0</v>
          </cell>
          <cell r="Y226">
            <v>0</v>
          </cell>
          <cell r="Z226">
            <v>0</v>
          </cell>
          <cell r="AA226">
            <v>0</v>
          </cell>
          <cell r="AB226">
            <v>0</v>
          </cell>
          <cell r="AC226">
            <v>0</v>
          </cell>
          <cell r="AD226">
            <v>737.4</v>
          </cell>
          <cell r="AE226">
            <v>737.4</v>
          </cell>
          <cell r="AF226">
            <v>0</v>
          </cell>
          <cell r="AG226">
            <v>0</v>
          </cell>
          <cell r="AH226">
            <v>0</v>
          </cell>
          <cell r="AI226">
            <v>0</v>
          </cell>
          <cell r="AJ226">
            <v>0</v>
          </cell>
          <cell r="AK226">
            <v>0</v>
          </cell>
          <cell r="AL226">
            <v>737.4</v>
          </cell>
          <cell r="AM226">
            <v>737.4</v>
          </cell>
          <cell r="AN226">
            <v>0</v>
          </cell>
          <cell r="AQ226">
            <v>0</v>
          </cell>
          <cell r="AR226">
            <v>0</v>
          </cell>
          <cell r="AS226">
            <v>0</v>
          </cell>
          <cell r="AU226" t="str">
            <v>Trường THPT Tuyên Hóa</v>
          </cell>
          <cell r="AV226">
            <v>0</v>
          </cell>
        </row>
        <row r="227">
          <cell r="B227" t="str">
            <v>Nhà ở giáo viên giảng dạy và bồi dưỡng TT GDTX tỉnh</v>
          </cell>
          <cell r="C227">
            <v>0</v>
          </cell>
          <cell r="D227">
            <v>0</v>
          </cell>
          <cell r="E227">
            <v>0</v>
          </cell>
          <cell r="F227">
            <v>0</v>
          </cell>
          <cell r="G227" t="str">
            <v>Đồng Hới</v>
          </cell>
          <cell r="H227">
            <v>2020</v>
          </cell>
          <cell r="I227">
            <v>0</v>
          </cell>
          <cell r="J227">
            <v>2022</v>
          </cell>
          <cell r="K227">
            <v>0</v>
          </cell>
          <cell r="L227">
            <v>0</v>
          </cell>
          <cell r="M227">
            <v>0</v>
          </cell>
          <cell r="N227">
            <v>5000</v>
          </cell>
          <cell r="O227">
            <v>0</v>
          </cell>
          <cell r="P227">
            <v>5000</v>
          </cell>
          <cell r="Q227">
            <v>0</v>
          </cell>
          <cell r="R227">
            <v>0</v>
          </cell>
          <cell r="S227">
            <v>0</v>
          </cell>
          <cell r="T227">
            <v>1500</v>
          </cell>
          <cell r="U227">
            <v>0</v>
          </cell>
          <cell r="V227">
            <v>0</v>
          </cell>
          <cell r="W227">
            <v>0</v>
          </cell>
          <cell r="X227">
            <v>0</v>
          </cell>
          <cell r="Y227">
            <v>0</v>
          </cell>
          <cell r="Z227">
            <v>0</v>
          </cell>
          <cell r="AA227">
            <v>0</v>
          </cell>
          <cell r="AB227">
            <v>0</v>
          </cell>
          <cell r="AC227">
            <v>0</v>
          </cell>
          <cell r="AD227">
            <v>1500</v>
          </cell>
          <cell r="AE227">
            <v>1500</v>
          </cell>
          <cell r="AF227">
            <v>0</v>
          </cell>
          <cell r="AG227">
            <v>0</v>
          </cell>
          <cell r="AH227">
            <v>0</v>
          </cell>
          <cell r="AI227">
            <v>0</v>
          </cell>
          <cell r="AJ227">
            <v>0</v>
          </cell>
          <cell r="AK227">
            <v>0</v>
          </cell>
          <cell r="AL227">
            <v>1500</v>
          </cell>
          <cell r="AM227">
            <v>1500</v>
          </cell>
          <cell r="AN227">
            <v>0</v>
          </cell>
          <cell r="AQ227">
            <v>0</v>
          </cell>
          <cell r="AR227">
            <v>0</v>
          </cell>
          <cell r="AS227">
            <v>0</v>
          </cell>
          <cell r="AU227" t="str">
            <v>Trung tâm Giáo dục thường xuyên tỉnh</v>
          </cell>
          <cell r="AV227">
            <v>0</v>
          </cell>
        </row>
        <row r="228">
          <cell r="B228" t="str">
            <v>Nhà hiệu bộ Trường Phổ thông Dân tộc nội trú tỉnh</v>
          </cell>
          <cell r="C228">
            <v>0</v>
          </cell>
          <cell r="D228">
            <v>0</v>
          </cell>
          <cell r="E228">
            <v>0</v>
          </cell>
          <cell r="F228">
            <v>0</v>
          </cell>
          <cell r="G228" t="str">
            <v>Đồng Hới</v>
          </cell>
          <cell r="H228">
            <v>2020</v>
          </cell>
          <cell r="I228">
            <v>0</v>
          </cell>
          <cell r="J228">
            <v>2022</v>
          </cell>
          <cell r="K228">
            <v>0</v>
          </cell>
          <cell r="L228">
            <v>0</v>
          </cell>
          <cell r="M228" t="str">
            <v>3791/QĐ-UBND ngày 07/10/2019</v>
          </cell>
          <cell r="N228">
            <v>6000</v>
          </cell>
          <cell r="O228">
            <v>0</v>
          </cell>
          <cell r="P228">
            <v>6000</v>
          </cell>
          <cell r="Q228">
            <v>0</v>
          </cell>
          <cell r="R228">
            <v>0</v>
          </cell>
          <cell r="S228">
            <v>0</v>
          </cell>
          <cell r="T228">
            <v>1800</v>
          </cell>
          <cell r="U228">
            <v>0</v>
          </cell>
          <cell r="V228">
            <v>0</v>
          </cell>
          <cell r="W228">
            <v>0</v>
          </cell>
          <cell r="X228">
            <v>0</v>
          </cell>
          <cell r="Y228">
            <v>0</v>
          </cell>
          <cell r="Z228">
            <v>0</v>
          </cell>
          <cell r="AA228">
            <v>0</v>
          </cell>
          <cell r="AB228">
            <v>0</v>
          </cell>
          <cell r="AC228">
            <v>0</v>
          </cell>
          <cell r="AD228">
            <v>1800</v>
          </cell>
          <cell r="AE228">
            <v>1800</v>
          </cell>
          <cell r="AF228">
            <v>0</v>
          </cell>
          <cell r="AG228">
            <v>0</v>
          </cell>
          <cell r="AH228">
            <v>0</v>
          </cell>
          <cell r="AI228">
            <v>0</v>
          </cell>
          <cell r="AJ228">
            <v>0</v>
          </cell>
          <cell r="AK228">
            <v>0</v>
          </cell>
          <cell r="AL228">
            <v>1800</v>
          </cell>
          <cell r="AM228">
            <v>1800</v>
          </cell>
          <cell r="AN228">
            <v>0</v>
          </cell>
          <cell r="AQ228">
            <v>0</v>
          </cell>
          <cell r="AR228">
            <v>0</v>
          </cell>
          <cell r="AS228">
            <v>0</v>
          </cell>
          <cell r="AU228" t="str">
            <v>Trường Phổ thông Dân tộc nội trú tỉnh</v>
          </cell>
          <cell r="AV228">
            <v>0</v>
          </cell>
        </row>
        <row r="229">
          <cell r="B229" t="str">
            <v>Hệ thống thoát nước và sân đường nội bộ trường THPT Tuyên Hóa</v>
          </cell>
          <cell r="C229">
            <v>0</v>
          </cell>
          <cell r="D229">
            <v>0</v>
          </cell>
          <cell r="E229">
            <v>0</v>
          </cell>
          <cell r="F229">
            <v>0</v>
          </cell>
          <cell r="G229" t="str">
            <v>Tuyên Hóa</v>
          </cell>
          <cell r="H229">
            <v>2020</v>
          </cell>
          <cell r="I229">
            <v>0</v>
          </cell>
          <cell r="J229">
            <v>2022</v>
          </cell>
          <cell r="K229">
            <v>0</v>
          </cell>
          <cell r="L229">
            <v>0</v>
          </cell>
          <cell r="M229" t="str">
            <v>4181/QĐ-UBND
ngày 30/10/2019</v>
          </cell>
          <cell r="N229">
            <v>4500</v>
          </cell>
          <cell r="O229">
            <v>0</v>
          </cell>
          <cell r="P229">
            <v>4500</v>
          </cell>
          <cell r="Q229">
            <v>0</v>
          </cell>
          <cell r="R229">
            <v>0</v>
          </cell>
          <cell r="S229">
            <v>0</v>
          </cell>
          <cell r="T229">
            <v>1350</v>
          </cell>
          <cell r="U229">
            <v>0</v>
          </cell>
          <cell r="V229">
            <v>0</v>
          </cell>
          <cell r="W229">
            <v>0</v>
          </cell>
          <cell r="X229">
            <v>0</v>
          </cell>
          <cell r="Y229">
            <v>0</v>
          </cell>
          <cell r="Z229">
            <v>0</v>
          </cell>
          <cell r="AA229">
            <v>0</v>
          </cell>
          <cell r="AB229">
            <v>0</v>
          </cell>
          <cell r="AC229">
            <v>0</v>
          </cell>
          <cell r="AD229">
            <v>1350</v>
          </cell>
          <cell r="AE229">
            <v>1350</v>
          </cell>
          <cell r="AF229">
            <v>0</v>
          </cell>
          <cell r="AG229">
            <v>0</v>
          </cell>
          <cell r="AH229">
            <v>0</v>
          </cell>
          <cell r="AI229">
            <v>0</v>
          </cell>
          <cell r="AJ229">
            <v>0</v>
          </cell>
          <cell r="AK229">
            <v>0</v>
          </cell>
          <cell r="AL229">
            <v>1350</v>
          </cell>
          <cell r="AM229">
            <v>1350</v>
          </cell>
          <cell r="AN229">
            <v>0</v>
          </cell>
          <cell r="AQ229">
            <v>0</v>
          </cell>
          <cell r="AR229">
            <v>0</v>
          </cell>
          <cell r="AS229">
            <v>0</v>
          </cell>
          <cell r="AU229" t="str">
            <v>Trường THPT Tuyên Hóa</v>
          </cell>
          <cell r="AV229">
            <v>0</v>
          </cell>
        </row>
        <row r="230">
          <cell r="B230" t="str">
            <v>Nhà đa năng Trường THPT Lê Trực</v>
          </cell>
          <cell r="C230">
            <v>0</v>
          </cell>
          <cell r="D230">
            <v>0</v>
          </cell>
          <cell r="E230">
            <v>0</v>
          </cell>
          <cell r="F230">
            <v>0</v>
          </cell>
          <cell r="G230" t="str">
            <v>Tuyên Hóa</v>
          </cell>
          <cell r="H230">
            <v>2020</v>
          </cell>
          <cell r="I230">
            <v>0</v>
          </cell>
          <cell r="J230">
            <v>2022</v>
          </cell>
          <cell r="K230">
            <v>0</v>
          </cell>
          <cell r="L230">
            <v>0</v>
          </cell>
          <cell r="M230" t="str">
            <v>4226/QĐ-UBND
ngày 30/10/2019</v>
          </cell>
          <cell r="N230">
            <v>6500</v>
          </cell>
          <cell r="O230">
            <v>7500</v>
          </cell>
          <cell r="P230">
            <v>6500</v>
          </cell>
          <cell r="Q230">
            <v>0</v>
          </cell>
          <cell r="R230">
            <v>0</v>
          </cell>
          <cell r="S230">
            <v>0</v>
          </cell>
          <cell r="T230">
            <v>1950</v>
          </cell>
          <cell r="U230">
            <v>0</v>
          </cell>
          <cell r="V230">
            <v>0</v>
          </cell>
          <cell r="W230">
            <v>0</v>
          </cell>
          <cell r="X230">
            <v>0</v>
          </cell>
          <cell r="Y230">
            <v>0</v>
          </cell>
          <cell r="Z230">
            <v>0</v>
          </cell>
          <cell r="AA230">
            <v>0</v>
          </cell>
          <cell r="AB230">
            <v>0</v>
          </cell>
          <cell r="AC230">
            <v>0</v>
          </cell>
          <cell r="AD230">
            <v>1950</v>
          </cell>
          <cell r="AE230">
            <v>1950</v>
          </cell>
          <cell r="AF230">
            <v>0</v>
          </cell>
          <cell r="AG230">
            <v>0</v>
          </cell>
          <cell r="AH230">
            <v>0</v>
          </cell>
          <cell r="AI230">
            <v>0</v>
          </cell>
          <cell r="AJ230">
            <v>0</v>
          </cell>
          <cell r="AK230">
            <v>0</v>
          </cell>
          <cell r="AL230">
            <v>1950</v>
          </cell>
          <cell r="AM230">
            <v>1950</v>
          </cell>
          <cell r="AN230">
            <v>0</v>
          </cell>
          <cell r="AQ230">
            <v>0</v>
          </cell>
          <cell r="AR230">
            <v>0</v>
          </cell>
          <cell r="AS230">
            <v>0</v>
          </cell>
          <cell r="AU230" t="str">
            <v xml:space="preserve"> Trường THPT Lê Trực</v>
          </cell>
          <cell r="AV230">
            <v>0</v>
          </cell>
        </row>
        <row r="231">
          <cell r="B231" t="str">
            <v>Nhà đa năng trường THPT Phan Bội Châu</v>
          </cell>
          <cell r="C231">
            <v>0</v>
          </cell>
          <cell r="D231">
            <v>0</v>
          </cell>
          <cell r="E231">
            <v>0</v>
          </cell>
          <cell r="F231">
            <v>0</v>
          </cell>
          <cell r="G231" t="str">
            <v>Tuyên Hóa</v>
          </cell>
          <cell r="H231">
            <v>2020</v>
          </cell>
          <cell r="I231">
            <v>0</v>
          </cell>
          <cell r="J231">
            <v>2022</v>
          </cell>
          <cell r="K231">
            <v>0</v>
          </cell>
          <cell r="L231">
            <v>0</v>
          </cell>
          <cell r="M231" t="str">
            <v>4003/QĐ-UBND ngày 22/10/2019</v>
          </cell>
          <cell r="N231">
            <v>6993.7</v>
          </cell>
          <cell r="O231">
            <v>0</v>
          </cell>
          <cell r="P231">
            <v>6993.7</v>
          </cell>
          <cell r="Q231">
            <v>0</v>
          </cell>
          <cell r="R231">
            <v>0</v>
          </cell>
          <cell r="S231">
            <v>0</v>
          </cell>
          <cell r="T231">
            <v>2098.1099999999997</v>
          </cell>
          <cell r="U231">
            <v>0</v>
          </cell>
          <cell r="V231">
            <v>0</v>
          </cell>
          <cell r="W231">
            <v>0</v>
          </cell>
          <cell r="X231">
            <v>0</v>
          </cell>
          <cell r="Y231">
            <v>0</v>
          </cell>
          <cell r="Z231">
            <v>0</v>
          </cell>
          <cell r="AA231">
            <v>0</v>
          </cell>
          <cell r="AB231">
            <v>0</v>
          </cell>
          <cell r="AC231">
            <v>0</v>
          </cell>
          <cell r="AD231">
            <v>2098.1099999999997</v>
          </cell>
          <cell r="AE231">
            <v>2098.1099999999997</v>
          </cell>
          <cell r="AF231">
            <v>0</v>
          </cell>
          <cell r="AG231">
            <v>0</v>
          </cell>
          <cell r="AH231">
            <v>0</v>
          </cell>
          <cell r="AI231">
            <v>0</v>
          </cell>
          <cell r="AJ231">
            <v>0</v>
          </cell>
          <cell r="AK231">
            <v>0</v>
          </cell>
          <cell r="AL231">
            <v>2098.1099999999997</v>
          </cell>
          <cell r="AM231">
            <v>2098.1099999999997</v>
          </cell>
          <cell r="AN231">
            <v>0</v>
          </cell>
          <cell r="AQ231">
            <v>0</v>
          </cell>
          <cell r="AR231">
            <v>0</v>
          </cell>
          <cell r="AS231">
            <v>0</v>
          </cell>
          <cell r="AU231" t="str">
            <v xml:space="preserve"> Trường THPT Phan Bội Châu</v>
          </cell>
          <cell r="AV231">
            <v>0</v>
          </cell>
        </row>
        <row r="232">
          <cell r="B232" t="str">
            <v>Nhà vệ sinh và đường chạy môn học giáo dục thể chất trường THPT Quang Trung, xã Quảng Phú</v>
          </cell>
          <cell r="C232">
            <v>0</v>
          </cell>
          <cell r="D232">
            <v>0</v>
          </cell>
          <cell r="E232">
            <v>0</v>
          </cell>
          <cell r="F232">
            <v>0</v>
          </cell>
          <cell r="G232" t="str">
            <v>Quảng Trạch</v>
          </cell>
          <cell r="H232">
            <v>2020</v>
          </cell>
          <cell r="I232">
            <v>0</v>
          </cell>
          <cell r="J232">
            <v>2022</v>
          </cell>
          <cell r="K232">
            <v>0</v>
          </cell>
          <cell r="L232">
            <v>0</v>
          </cell>
          <cell r="M232" t="str">
            <v>4006/QĐ-UBND ngày 22/10/2019</v>
          </cell>
          <cell r="N232">
            <v>1988</v>
          </cell>
          <cell r="O232">
            <v>0</v>
          </cell>
          <cell r="P232">
            <v>1988</v>
          </cell>
          <cell r="Q232">
            <v>0</v>
          </cell>
          <cell r="R232">
            <v>0</v>
          </cell>
          <cell r="S232">
            <v>0</v>
          </cell>
          <cell r="T232">
            <v>596.4</v>
          </cell>
          <cell r="U232">
            <v>0</v>
          </cell>
          <cell r="V232">
            <v>0</v>
          </cell>
          <cell r="W232">
            <v>0</v>
          </cell>
          <cell r="X232">
            <v>0</v>
          </cell>
          <cell r="Y232">
            <v>0</v>
          </cell>
          <cell r="Z232">
            <v>0</v>
          </cell>
          <cell r="AA232">
            <v>0</v>
          </cell>
          <cell r="AB232">
            <v>0</v>
          </cell>
          <cell r="AC232">
            <v>0</v>
          </cell>
          <cell r="AD232">
            <v>596.4</v>
          </cell>
          <cell r="AE232">
            <v>596.4</v>
          </cell>
          <cell r="AF232">
            <v>0</v>
          </cell>
          <cell r="AG232">
            <v>0</v>
          </cell>
          <cell r="AH232">
            <v>0</v>
          </cell>
          <cell r="AI232">
            <v>0</v>
          </cell>
          <cell r="AJ232">
            <v>0</v>
          </cell>
          <cell r="AK232">
            <v>0</v>
          </cell>
          <cell r="AL232">
            <v>596.4</v>
          </cell>
          <cell r="AM232">
            <v>596.4</v>
          </cell>
          <cell r="AN232">
            <v>0</v>
          </cell>
          <cell r="AQ232">
            <v>0</v>
          </cell>
          <cell r="AR232">
            <v>0</v>
          </cell>
          <cell r="AS232">
            <v>0</v>
          </cell>
          <cell r="AU232" t="str">
            <v>Trường THPT Quang Trung</v>
          </cell>
          <cell r="AV232">
            <v>0</v>
          </cell>
        </row>
        <row r="233">
          <cell r="B233" t="str">
            <v>Nhà lớp học 2 tầng 8 phòng và nhà vệ sinh của học sinh, giáo viên Trường THPT Quảng Ninh</v>
          </cell>
          <cell r="C233">
            <v>0</v>
          </cell>
          <cell r="D233">
            <v>0</v>
          </cell>
          <cell r="E233">
            <v>0</v>
          </cell>
          <cell r="F233">
            <v>0</v>
          </cell>
          <cell r="G233" t="str">
            <v>Quảng Ninh</v>
          </cell>
          <cell r="H233">
            <v>2020</v>
          </cell>
          <cell r="I233">
            <v>0</v>
          </cell>
          <cell r="J233">
            <v>2022</v>
          </cell>
          <cell r="K233">
            <v>0</v>
          </cell>
          <cell r="L233">
            <v>0</v>
          </cell>
          <cell r="M233" t="str">
            <v>4261/QĐ-UBND ngày 31/10/2019</v>
          </cell>
          <cell r="N233">
            <v>5815</v>
          </cell>
          <cell r="O233">
            <v>0</v>
          </cell>
          <cell r="P233">
            <v>5815</v>
          </cell>
          <cell r="Q233">
            <v>0</v>
          </cell>
          <cell r="R233">
            <v>0</v>
          </cell>
          <cell r="S233">
            <v>0</v>
          </cell>
          <cell r="T233">
            <v>1744.5</v>
          </cell>
          <cell r="U233">
            <v>0</v>
          </cell>
          <cell r="V233">
            <v>0</v>
          </cell>
          <cell r="W233">
            <v>0</v>
          </cell>
          <cell r="X233">
            <v>0</v>
          </cell>
          <cell r="Y233">
            <v>0</v>
          </cell>
          <cell r="Z233">
            <v>0</v>
          </cell>
          <cell r="AA233">
            <v>0</v>
          </cell>
          <cell r="AB233">
            <v>0</v>
          </cell>
          <cell r="AC233">
            <v>0</v>
          </cell>
          <cell r="AD233">
            <v>1744.5</v>
          </cell>
          <cell r="AE233">
            <v>1744.5</v>
          </cell>
          <cell r="AF233">
            <v>0</v>
          </cell>
          <cell r="AG233">
            <v>0</v>
          </cell>
          <cell r="AH233">
            <v>0</v>
          </cell>
          <cell r="AI233">
            <v>0</v>
          </cell>
          <cell r="AJ233">
            <v>0</v>
          </cell>
          <cell r="AK233">
            <v>0</v>
          </cell>
          <cell r="AL233">
            <v>1744.5</v>
          </cell>
          <cell r="AM233">
            <v>1744.5</v>
          </cell>
          <cell r="AN233">
            <v>0</v>
          </cell>
          <cell r="AQ233">
            <v>0</v>
          </cell>
          <cell r="AR233">
            <v>0</v>
          </cell>
          <cell r="AS233">
            <v>0</v>
          </cell>
          <cell r="AU233" t="str">
            <v>Trường THPT Quảng Ninh</v>
          </cell>
          <cell r="AV233">
            <v>0</v>
          </cell>
        </row>
        <row r="234">
          <cell r="B234" t="str">
            <v>Khu nhà bán trú cho học sinh dân tộc (20 phòng) và trang thiết bị nội thất phục vụ nhu cầu bán trú cho học sinh dân tộc Trường THCS&amp;THPT Hóa Tiến</v>
          </cell>
          <cell r="C234">
            <v>0</v>
          </cell>
          <cell r="D234">
            <v>0</v>
          </cell>
          <cell r="E234">
            <v>0</v>
          </cell>
          <cell r="F234">
            <v>0</v>
          </cell>
          <cell r="G234" t="str">
            <v>Minh Hóa</v>
          </cell>
          <cell r="H234">
            <v>2020</v>
          </cell>
          <cell r="I234">
            <v>0</v>
          </cell>
          <cell r="J234">
            <v>2022</v>
          </cell>
          <cell r="K234">
            <v>0</v>
          </cell>
          <cell r="L234">
            <v>0</v>
          </cell>
          <cell r="M234" t="str">
            <v>2820/QĐ-UBND ngày 19/7/2019</v>
          </cell>
          <cell r="N234">
            <v>7000</v>
          </cell>
          <cell r="O234">
            <v>0</v>
          </cell>
          <cell r="P234">
            <v>7000</v>
          </cell>
          <cell r="Q234">
            <v>0</v>
          </cell>
          <cell r="R234">
            <v>0</v>
          </cell>
          <cell r="S234">
            <v>0</v>
          </cell>
          <cell r="T234">
            <v>2100</v>
          </cell>
          <cell r="U234">
            <v>0</v>
          </cell>
          <cell r="V234">
            <v>0</v>
          </cell>
          <cell r="W234">
            <v>0</v>
          </cell>
          <cell r="X234">
            <v>0</v>
          </cell>
          <cell r="Y234">
            <v>0</v>
          </cell>
          <cell r="Z234">
            <v>0</v>
          </cell>
          <cell r="AA234">
            <v>0</v>
          </cell>
          <cell r="AB234">
            <v>0</v>
          </cell>
          <cell r="AC234">
            <v>0</v>
          </cell>
          <cell r="AD234">
            <v>2100</v>
          </cell>
          <cell r="AE234">
            <v>2100</v>
          </cell>
          <cell r="AF234">
            <v>0</v>
          </cell>
          <cell r="AG234">
            <v>0</v>
          </cell>
          <cell r="AH234">
            <v>0</v>
          </cell>
          <cell r="AI234">
            <v>0</v>
          </cell>
          <cell r="AJ234">
            <v>0</v>
          </cell>
          <cell r="AK234">
            <v>0</v>
          </cell>
          <cell r="AL234">
            <v>2100</v>
          </cell>
          <cell r="AM234">
            <v>2100</v>
          </cell>
          <cell r="AN234">
            <v>0</v>
          </cell>
          <cell r="AQ234">
            <v>0</v>
          </cell>
          <cell r="AR234">
            <v>0</v>
          </cell>
          <cell r="AS234">
            <v>0</v>
          </cell>
          <cell r="AU234" t="str">
            <v>Trường THCS và THPT Hóa Tiến</v>
          </cell>
          <cell r="AV234">
            <v>0</v>
          </cell>
        </row>
        <row r="235">
          <cell r="B235" t="str">
            <v>Nhà thư viện, hội trường, văn phòng Trường THPT Nguyễn Chí Thanh</v>
          </cell>
          <cell r="C235">
            <v>0</v>
          </cell>
          <cell r="D235">
            <v>0</v>
          </cell>
          <cell r="E235">
            <v>0</v>
          </cell>
          <cell r="F235">
            <v>0</v>
          </cell>
          <cell r="G235" t="str">
            <v>Lệ Thủy</v>
          </cell>
          <cell r="H235">
            <v>2020</v>
          </cell>
          <cell r="I235">
            <v>0</v>
          </cell>
          <cell r="J235">
            <v>2022</v>
          </cell>
          <cell r="K235">
            <v>0</v>
          </cell>
          <cell r="L235">
            <v>0</v>
          </cell>
          <cell r="M235" t="str">
            <v>3644/QĐ-UBND ngày 29/10/2018</v>
          </cell>
          <cell r="N235">
            <v>4000</v>
          </cell>
          <cell r="O235">
            <v>0</v>
          </cell>
          <cell r="P235">
            <v>4000</v>
          </cell>
          <cell r="Q235">
            <v>0</v>
          </cell>
          <cell r="R235">
            <v>0</v>
          </cell>
          <cell r="S235">
            <v>0</v>
          </cell>
          <cell r="T235">
            <v>1200</v>
          </cell>
          <cell r="U235">
            <v>0</v>
          </cell>
          <cell r="V235">
            <v>0</v>
          </cell>
          <cell r="W235">
            <v>0</v>
          </cell>
          <cell r="X235">
            <v>0</v>
          </cell>
          <cell r="Y235">
            <v>0</v>
          </cell>
          <cell r="Z235">
            <v>0</v>
          </cell>
          <cell r="AA235">
            <v>0</v>
          </cell>
          <cell r="AB235">
            <v>0</v>
          </cell>
          <cell r="AC235">
            <v>0</v>
          </cell>
          <cell r="AD235">
            <v>1200</v>
          </cell>
          <cell r="AE235">
            <v>1200</v>
          </cell>
          <cell r="AF235">
            <v>0</v>
          </cell>
          <cell r="AG235">
            <v>0</v>
          </cell>
          <cell r="AH235">
            <v>0</v>
          </cell>
          <cell r="AI235">
            <v>0</v>
          </cell>
          <cell r="AJ235">
            <v>0</v>
          </cell>
          <cell r="AK235">
            <v>0</v>
          </cell>
          <cell r="AL235">
            <v>1200</v>
          </cell>
          <cell r="AM235">
            <v>1200</v>
          </cell>
          <cell r="AN235">
            <v>0</v>
          </cell>
          <cell r="AQ235">
            <v>0</v>
          </cell>
          <cell r="AR235">
            <v>0</v>
          </cell>
          <cell r="AS235">
            <v>0</v>
          </cell>
          <cell r="AU235" t="str">
            <v>Trường THPT Nguyễn Chí Thanh</v>
          </cell>
          <cell r="AV235">
            <v>0</v>
          </cell>
        </row>
        <row r="236">
          <cell r="B236" t="str">
            <v>Nhà thi đấu đa năng Trường THPT Nguyễn Chí Thanh</v>
          </cell>
          <cell r="C236">
            <v>0</v>
          </cell>
          <cell r="D236">
            <v>0</v>
          </cell>
          <cell r="E236">
            <v>0</v>
          </cell>
          <cell r="F236">
            <v>0</v>
          </cell>
          <cell r="G236" t="str">
            <v>Lệ Thủy</v>
          </cell>
          <cell r="H236">
            <v>2020</v>
          </cell>
          <cell r="I236">
            <v>0</v>
          </cell>
          <cell r="J236">
            <v>2022</v>
          </cell>
          <cell r="K236">
            <v>0</v>
          </cell>
          <cell r="L236">
            <v>0</v>
          </cell>
          <cell r="M236" t="str">
            <v>3609/QĐ-UBND ngày 26/10/2018</v>
          </cell>
          <cell r="N236">
            <v>6000</v>
          </cell>
          <cell r="O236">
            <v>0</v>
          </cell>
          <cell r="P236">
            <v>6000</v>
          </cell>
          <cell r="Q236">
            <v>0</v>
          </cell>
          <cell r="R236">
            <v>0</v>
          </cell>
          <cell r="S236">
            <v>0</v>
          </cell>
          <cell r="T236">
            <v>1800</v>
          </cell>
          <cell r="U236">
            <v>0</v>
          </cell>
          <cell r="V236">
            <v>0</v>
          </cell>
          <cell r="W236">
            <v>0</v>
          </cell>
          <cell r="X236">
            <v>0</v>
          </cell>
          <cell r="Y236">
            <v>0</v>
          </cell>
          <cell r="Z236">
            <v>0</v>
          </cell>
          <cell r="AA236">
            <v>0</v>
          </cell>
          <cell r="AB236">
            <v>0</v>
          </cell>
          <cell r="AC236">
            <v>0</v>
          </cell>
          <cell r="AD236">
            <v>1800</v>
          </cell>
          <cell r="AE236">
            <v>1800</v>
          </cell>
          <cell r="AF236">
            <v>0</v>
          </cell>
          <cell r="AG236">
            <v>0</v>
          </cell>
          <cell r="AH236">
            <v>0</v>
          </cell>
          <cell r="AI236">
            <v>0</v>
          </cell>
          <cell r="AJ236">
            <v>0</v>
          </cell>
          <cell r="AK236">
            <v>0</v>
          </cell>
          <cell r="AL236">
            <v>1800</v>
          </cell>
          <cell r="AM236">
            <v>1800</v>
          </cell>
          <cell r="AN236">
            <v>0</v>
          </cell>
          <cell r="AQ236">
            <v>0</v>
          </cell>
          <cell r="AR236">
            <v>0</v>
          </cell>
          <cell r="AS236">
            <v>0</v>
          </cell>
          <cell r="AU236" t="str">
            <v>Trường THPT Nguyễn Chí Thanh</v>
          </cell>
          <cell r="AV236">
            <v>0</v>
          </cell>
        </row>
        <row r="237">
          <cell r="B237" t="str">
            <v>Nhà lớp học 2 tầng 8 phòng trường THCS &amp; THPT Việt Trung</v>
          </cell>
          <cell r="C237">
            <v>0</v>
          </cell>
          <cell r="D237">
            <v>0</v>
          </cell>
          <cell r="E237">
            <v>0</v>
          </cell>
          <cell r="F237">
            <v>0</v>
          </cell>
          <cell r="G237" t="str">
            <v>Bố Trạch</v>
          </cell>
          <cell r="H237">
            <v>2020</v>
          </cell>
          <cell r="I237">
            <v>0</v>
          </cell>
          <cell r="J237">
            <v>2022</v>
          </cell>
          <cell r="K237">
            <v>0</v>
          </cell>
          <cell r="L237">
            <v>0</v>
          </cell>
          <cell r="M237" t="str">
            <v>2915/QĐ-UBND
ngày 30/7/2019</v>
          </cell>
          <cell r="N237">
            <v>4000</v>
          </cell>
          <cell r="O237">
            <v>0</v>
          </cell>
          <cell r="P237">
            <v>4000</v>
          </cell>
          <cell r="Q237">
            <v>0</v>
          </cell>
          <cell r="R237">
            <v>0</v>
          </cell>
          <cell r="S237">
            <v>0</v>
          </cell>
          <cell r="T237">
            <v>1200</v>
          </cell>
          <cell r="U237">
            <v>0</v>
          </cell>
          <cell r="V237">
            <v>0</v>
          </cell>
          <cell r="W237">
            <v>0</v>
          </cell>
          <cell r="X237">
            <v>0</v>
          </cell>
          <cell r="Y237">
            <v>0</v>
          </cell>
          <cell r="Z237">
            <v>0</v>
          </cell>
          <cell r="AA237">
            <v>0</v>
          </cell>
          <cell r="AB237">
            <v>0</v>
          </cell>
          <cell r="AC237">
            <v>0</v>
          </cell>
          <cell r="AD237">
            <v>1200</v>
          </cell>
          <cell r="AE237">
            <v>1200</v>
          </cell>
          <cell r="AF237">
            <v>0</v>
          </cell>
          <cell r="AG237">
            <v>0</v>
          </cell>
          <cell r="AH237">
            <v>0</v>
          </cell>
          <cell r="AI237">
            <v>0</v>
          </cell>
          <cell r="AJ237">
            <v>0</v>
          </cell>
          <cell r="AK237">
            <v>0</v>
          </cell>
          <cell r="AL237">
            <v>1200</v>
          </cell>
          <cell r="AM237">
            <v>1200</v>
          </cell>
          <cell r="AN237">
            <v>0</v>
          </cell>
          <cell r="AQ237">
            <v>0</v>
          </cell>
          <cell r="AR237">
            <v>0</v>
          </cell>
          <cell r="AS237">
            <v>0</v>
          </cell>
          <cell r="AU237" t="str">
            <v>Trường THCS &amp; THPT Việt Trung</v>
          </cell>
          <cell r="AV237">
            <v>0</v>
          </cell>
        </row>
        <row r="238">
          <cell r="B238" t="str">
            <v>Nhà thi đấu đa năng trường THPT Trần Phú</v>
          </cell>
          <cell r="C238">
            <v>0</v>
          </cell>
          <cell r="D238">
            <v>0</v>
          </cell>
          <cell r="E238">
            <v>0</v>
          </cell>
          <cell r="F238">
            <v>0</v>
          </cell>
          <cell r="G238" t="str">
            <v>Bố Trạch</v>
          </cell>
          <cell r="H238">
            <v>2020</v>
          </cell>
          <cell r="I238">
            <v>0</v>
          </cell>
          <cell r="J238">
            <v>2022</v>
          </cell>
          <cell r="K238">
            <v>0</v>
          </cell>
          <cell r="L238">
            <v>0</v>
          </cell>
          <cell r="M238" t="str">
            <v>4002/QĐ-UBND ngày 22/10/2019</v>
          </cell>
          <cell r="N238">
            <v>5757</v>
          </cell>
          <cell r="O238">
            <v>0</v>
          </cell>
          <cell r="P238">
            <v>5757</v>
          </cell>
          <cell r="Q238">
            <v>0</v>
          </cell>
          <cell r="R238">
            <v>0</v>
          </cell>
          <cell r="S238">
            <v>0</v>
          </cell>
          <cell r="T238">
            <v>1727.1</v>
          </cell>
          <cell r="U238">
            <v>0</v>
          </cell>
          <cell r="V238">
            <v>0</v>
          </cell>
          <cell r="W238">
            <v>0</v>
          </cell>
          <cell r="X238">
            <v>0</v>
          </cell>
          <cell r="Y238">
            <v>0</v>
          </cell>
          <cell r="Z238">
            <v>0</v>
          </cell>
          <cell r="AA238">
            <v>0</v>
          </cell>
          <cell r="AB238">
            <v>0</v>
          </cell>
          <cell r="AC238">
            <v>0</v>
          </cell>
          <cell r="AD238">
            <v>1727.1</v>
          </cell>
          <cell r="AE238">
            <v>1727.1</v>
          </cell>
          <cell r="AF238">
            <v>0</v>
          </cell>
          <cell r="AG238">
            <v>0</v>
          </cell>
          <cell r="AH238">
            <v>0</v>
          </cell>
          <cell r="AI238">
            <v>0</v>
          </cell>
          <cell r="AJ238">
            <v>0</v>
          </cell>
          <cell r="AK238">
            <v>0</v>
          </cell>
          <cell r="AL238">
            <v>1727.1</v>
          </cell>
          <cell r="AM238">
            <v>1727.1</v>
          </cell>
          <cell r="AN238">
            <v>0</v>
          </cell>
          <cell r="AQ238">
            <v>0</v>
          </cell>
          <cell r="AR238">
            <v>0</v>
          </cell>
          <cell r="AS238">
            <v>0</v>
          </cell>
          <cell r="AU238" t="str">
            <v>Trường THPT Trần Phú</v>
          </cell>
          <cell r="AV238">
            <v>0</v>
          </cell>
        </row>
        <row r="239">
          <cell r="B239" t="str">
            <v>Nhà đa năng Trường THCS &amp; THPT Việt Trung</v>
          </cell>
          <cell r="C239">
            <v>0</v>
          </cell>
          <cell r="D239">
            <v>0</v>
          </cell>
          <cell r="E239">
            <v>0</v>
          </cell>
          <cell r="F239">
            <v>0</v>
          </cell>
          <cell r="G239" t="str">
            <v>Bố Trạch</v>
          </cell>
          <cell r="H239">
            <v>2020</v>
          </cell>
          <cell r="I239">
            <v>0</v>
          </cell>
          <cell r="J239">
            <v>2022</v>
          </cell>
          <cell r="K239">
            <v>0</v>
          </cell>
          <cell r="L239">
            <v>0</v>
          </cell>
          <cell r="M239" t="str">
            <v>4023a/QĐ-UBND ngày 24/10/2019</v>
          </cell>
          <cell r="N239">
            <v>6000</v>
          </cell>
          <cell r="O239">
            <v>0</v>
          </cell>
          <cell r="P239">
            <v>6000</v>
          </cell>
          <cell r="Q239">
            <v>0</v>
          </cell>
          <cell r="R239">
            <v>0</v>
          </cell>
          <cell r="S239">
            <v>0</v>
          </cell>
          <cell r="T239">
            <v>1800</v>
          </cell>
          <cell r="U239">
            <v>0</v>
          </cell>
          <cell r="V239">
            <v>0</v>
          </cell>
          <cell r="W239">
            <v>0</v>
          </cell>
          <cell r="X239">
            <v>0</v>
          </cell>
          <cell r="Y239">
            <v>0</v>
          </cell>
          <cell r="Z239">
            <v>0</v>
          </cell>
          <cell r="AA239">
            <v>0</v>
          </cell>
          <cell r="AB239">
            <v>0</v>
          </cell>
          <cell r="AC239">
            <v>0</v>
          </cell>
          <cell r="AD239">
            <v>1800</v>
          </cell>
          <cell r="AE239">
            <v>1800</v>
          </cell>
          <cell r="AF239">
            <v>0</v>
          </cell>
          <cell r="AG239">
            <v>0</v>
          </cell>
          <cell r="AH239">
            <v>0</v>
          </cell>
          <cell r="AI239">
            <v>0</v>
          </cell>
          <cell r="AJ239">
            <v>0</v>
          </cell>
          <cell r="AK239">
            <v>0</v>
          </cell>
          <cell r="AL239">
            <v>1800</v>
          </cell>
          <cell r="AM239">
            <v>1800</v>
          </cell>
          <cell r="AN239">
            <v>0</v>
          </cell>
          <cell r="AQ239">
            <v>0</v>
          </cell>
          <cell r="AR239">
            <v>0</v>
          </cell>
          <cell r="AS239">
            <v>0</v>
          </cell>
          <cell r="AU239" t="str">
            <v xml:space="preserve"> Trường THCS &amp; THPT Việt Trung</v>
          </cell>
          <cell r="AV239">
            <v>0</v>
          </cell>
        </row>
        <row r="240">
          <cell r="B240" t="str">
            <v>Nhà lớp học 10 phòng trường THPT Lê Hồng Phong</v>
          </cell>
          <cell r="C240">
            <v>0</v>
          </cell>
          <cell r="D240">
            <v>0</v>
          </cell>
          <cell r="E240">
            <v>0</v>
          </cell>
          <cell r="F240">
            <v>0</v>
          </cell>
          <cell r="G240" t="str">
            <v>Ba Đồn</v>
          </cell>
          <cell r="H240">
            <v>2020</v>
          </cell>
          <cell r="I240">
            <v>0</v>
          </cell>
          <cell r="J240">
            <v>2022</v>
          </cell>
          <cell r="K240">
            <v>0</v>
          </cell>
          <cell r="L240">
            <v>0</v>
          </cell>
          <cell r="M240" t="str">
            <v>4234/QĐ-UBND
ngày 04/12/2018</v>
          </cell>
          <cell r="N240">
            <v>7000</v>
          </cell>
          <cell r="O240">
            <v>0</v>
          </cell>
          <cell r="P240">
            <v>7000</v>
          </cell>
          <cell r="Q240">
            <v>0</v>
          </cell>
          <cell r="R240">
            <v>0</v>
          </cell>
          <cell r="S240">
            <v>0</v>
          </cell>
          <cell r="T240">
            <v>2100</v>
          </cell>
          <cell r="U240">
            <v>0</v>
          </cell>
          <cell r="V240">
            <v>0</v>
          </cell>
          <cell r="W240">
            <v>0</v>
          </cell>
          <cell r="X240">
            <v>0</v>
          </cell>
          <cell r="Y240">
            <v>0</v>
          </cell>
          <cell r="Z240">
            <v>0</v>
          </cell>
          <cell r="AA240">
            <v>0</v>
          </cell>
          <cell r="AB240">
            <v>0</v>
          </cell>
          <cell r="AC240">
            <v>0</v>
          </cell>
          <cell r="AD240">
            <v>2100</v>
          </cell>
          <cell r="AE240">
            <v>2100</v>
          </cell>
          <cell r="AF240">
            <v>0</v>
          </cell>
          <cell r="AG240">
            <v>0</v>
          </cell>
          <cell r="AH240">
            <v>0</v>
          </cell>
          <cell r="AI240">
            <v>0</v>
          </cell>
          <cell r="AJ240">
            <v>0</v>
          </cell>
          <cell r="AK240">
            <v>0</v>
          </cell>
          <cell r="AL240">
            <v>2100</v>
          </cell>
          <cell r="AM240">
            <v>2100</v>
          </cell>
          <cell r="AN240">
            <v>0</v>
          </cell>
          <cell r="AQ240">
            <v>0</v>
          </cell>
          <cell r="AR240">
            <v>0</v>
          </cell>
          <cell r="AS240">
            <v>0</v>
          </cell>
          <cell r="AU240" t="str">
            <v>Trường THPT Lê Hồng Phong</v>
          </cell>
          <cell r="AV240">
            <v>0</v>
          </cell>
        </row>
        <row r="241">
          <cell r="B241" t="str">
            <v>Nhà lớp học 3 tầng 6 phòng chức năng trường THCS phường Quảng Thuận</v>
          </cell>
          <cell r="C241">
            <v>0</v>
          </cell>
          <cell r="D241">
            <v>0</v>
          </cell>
          <cell r="E241">
            <v>0</v>
          </cell>
          <cell r="F241">
            <v>0</v>
          </cell>
          <cell r="G241" t="str">
            <v>Quảng Trạch</v>
          </cell>
          <cell r="H241">
            <v>2020</v>
          </cell>
          <cell r="I241">
            <v>0</v>
          </cell>
          <cell r="J241">
            <v>2022</v>
          </cell>
          <cell r="K241">
            <v>0</v>
          </cell>
          <cell r="L241">
            <v>0</v>
          </cell>
          <cell r="M241" t="str">
            <v>4127/QĐ-UBND
ngày 30/10/2019</v>
          </cell>
          <cell r="N241">
            <v>5000</v>
          </cell>
          <cell r="O241">
            <v>3500</v>
          </cell>
          <cell r="P241">
            <v>3000</v>
          </cell>
          <cell r="Q241">
            <v>0</v>
          </cell>
          <cell r="R241">
            <v>0</v>
          </cell>
          <cell r="S241">
            <v>0</v>
          </cell>
          <cell r="T241">
            <v>900</v>
          </cell>
          <cell r="U241">
            <v>0</v>
          </cell>
          <cell r="V241">
            <v>0</v>
          </cell>
          <cell r="W241">
            <v>0</v>
          </cell>
          <cell r="X241">
            <v>0</v>
          </cell>
          <cell r="Y241">
            <v>0</v>
          </cell>
          <cell r="Z241">
            <v>0</v>
          </cell>
          <cell r="AA241">
            <v>0</v>
          </cell>
          <cell r="AB241">
            <v>0</v>
          </cell>
          <cell r="AC241">
            <v>0</v>
          </cell>
          <cell r="AD241">
            <v>900</v>
          </cell>
          <cell r="AE241">
            <v>900</v>
          </cell>
          <cell r="AF241">
            <v>0</v>
          </cell>
          <cell r="AG241">
            <v>0</v>
          </cell>
          <cell r="AH241">
            <v>0</v>
          </cell>
          <cell r="AI241">
            <v>0</v>
          </cell>
          <cell r="AJ241">
            <v>0</v>
          </cell>
          <cell r="AK241">
            <v>0</v>
          </cell>
          <cell r="AL241">
            <v>900</v>
          </cell>
          <cell r="AM241">
            <v>900</v>
          </cell>
          <cell r="AN241">
            <v>0</v>
          </cell>
          <cell r="AQ241">
            <v>0</v>
          </cell>
          <cell r="AR241">
            <v>0</v>
          </cell>
          <cell r="AS241">
            <v>0</v>
          </cell>
          <cell r="AU241" t="str">
            <v>UBND phường
Quảng Thuận</v>
          </cell>
          <cell r="AV241">
            <v>0</v>
          </cell>
        </row>
        <row r="242">
          <cell r="B242" t="str">
            <v>Nhà lớp học 2 tầng 6 phòng Trường THCS Quảng Hải</v>
          </cell>
          <cell r="C242">
            <v>0</v>
          </cell>
          <cell r="D242">
            <v>0</v>
          </cell>
          <cell r="E242">
            <v>0</v>
          </cell>
          <cell r="F242">
            <v>0</v>
          </cell>
          <cell r="G242" t="str">
            <v>Ba Đồn</v>
          </cell>
          <cell r="H242">
            <v>2020</v>
          </cell>
          <cell r="I242">
            <v>0</v>
          </cell>
          <cell r="J242">
            <v>2022</v>
          </cell>
          <cell r="K242">
            <v>0</v>
          </cell>
          <cell r="L242">
            <v>0</v>
          </cell>
          <cell r="M242">
            <v>0</v>
          </cell>
          <cell r="N242">
            <v>4000</v>
          </cell>
          <cell r="O242">
            <v>4000</v>
          </cell>
          <cell r="P242">
            <v>2400</v>
          </cell>
          <cell r="Q242">
            <v>0</v>
          </cell>
          <cell r="R242">
            <v>0</v>
          </cell>
          <cell r="S242">
            <v>0</v>
          </cell>
          <cell r="T242">
            <v>720</v>
          </cell>
          <cell r="U242">
            <v>0</v>
          </cell>
          <cell r="V242">
            <v>0</v>
          </cell>
          <cell r="W242">
            <v>0</v>
          </cell>
          <cell r="X242">
            <v>0</v>
          </cell>
          <cell r="Y242">
            <v>0</v>
          </cell>
          <cell r="Z242">
            <v>0</v>
          </cell>
          <cell r="AA242">
            <v>0</v>
          </cell>
          <cell r="AB242">
            <v>0</v>
          </cell>
          <cell r="AC242">
            <v>0</v>
          </cell>
          <cell r="AD242">
            <v>720</v>
          </cell>
          <cell r="AE242">
            <v>720</v>
          </cell>
          <cell r="AF242">
            <v>0</v>
          </cell>
          <cell r="AG242">
            <v>0</v>
          </cell>
          <cell r="AH242">
            <v>0</v>
          </cell>
          <cell r="AI242">
            <v>0</v>
          </cell>
          <cell r="AJ242">
            <v>0</v>
          </cell>
          <cell r="AK242">
            <v>0</v>
          </cell>
          <cell r="AL242">
            <v>720</v>
          </cell>
          <cell r="AM242">
            <v>720</v>
          </cell>
          <cell r="AN242">
            <v>0</v>
          </cell>
          <cell r="AQ242">
            <v>0</v>
          </cell>
          <cell r="AR242">
            <v>0</v>
          </cell>
          <cell r="AS242">
            <v>0</v>
          </cell>
          <cell r="AU242" t="str">
            <v>UBND xã Quảng Hải</v>
          </cell>
          <cell r="AV242">
            <v>0</v>
          </cell>
        </row>
        <row r="243">
          <cell r="B243" t="str">
            <v>Trường MN thôn Na xã Sơn Trạch</v>
          </cell>
          <cell r="C243">
            <v>0</v>
          </cell>
          <cell r="D243">
            <v>0</v>
          </cell>
          <cell r="E243">
            <v>0</v>
          </cell>
          <cell r="F243">
            <v>0</v>
          </cell>
          <cell r="G243" t="str">
            <v>Bố Trạch</v>
          </cell>
          <cell r="H243">
            <v>2020</v>
          </cell>
          <cell r="I243">
            <v>0</v>
          </cell>
          <cell r="J243">
            <v>2022</v>
          </cell>
          <cell r="K243">
            <v>0</v>
          </cell>
          <cell r="L243">
            <v>0</v>
          </cell>
          <cell r="M243">
            <v>0</v>
          </cell>
          <cell r="N243">
            <v>3200</v>
          </cell>
          <cell r="O243">
            <v>0</v>
          </cell>
          <cell r="P243">
            <v>1920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t="str">
            <v>Đã dối danh mục dự án Nhà lớp học 6 phòng 2 tầng Trường TH số 4 Sơn trạch</v>
          </cell>
          <cell r="AQ243">
            <v>0</v>
          </cell>
          <cell r="AR243">
            <v>0</v>
          </cell>
          <cell r="AS243">
            <v>0</v>
          </cell>
          <cell r="AU243" t="str">
            <v>UBND xã Sơn Trạch</v>
          </cell>
          <cell r="AV243">
            <v>0</v>
          </cell>
        </row>
        <row r="244">
          <cell r="B244" t="str">
            <v>Nhà lớp học 2 tầng 8 phòng trường TH Lộc Ninh</v>
          </cell>
          <cell r="C244">
            <v>0</v>
          </cell>
          <cell r="D244">
            <v>0</v>
          </cell>
          <cell r="E244">
            <v>0</v>
          </cell>
          <cell r="F244">
            <v>0</v>
          </cell>
          <cell r="G244" t="str">
            <v>Đồng Hới</v>
          </cell>
          <cell r="H244">
            <v>2020</v>
          </cell>
          <cell r="I244">
            <v>0</v>
          </cell>
          <cell r="J244">
            <v>2022</v>
          </cell>
          <cell r="K244">
            <v>0</v>
          </cell>
          <cell r="L244">
            <v>0</v>
          </cell>
          <cell r="M244">
            <v>0</v>
          </cell>
          <cell r="N244">
            <v>4000</v>
          </cell>
          <cell r="O244">
            <v>0</v>
          </cell>
          <cell r="P244">
            <v>2400</v>
          </cell>
          <cell r="Q244">
            <v>0</v>
          </cell>
          <cell r="R244">
            <v>0</v>
          </cell>
          <cell r="S244">
            <v>0</v>
          </cell>
          <cell r="T244">
            <v>720</v>
          </cell>
          <cell r="U244">
            <v>0</v>
          </cell>
          <cell r="V244">
            <v>0</v>
          </cell>
          <cell r="W244">
            <v>0</v>
          </cell>
          <cell r="X244">
            <v>0</v>
          </cell>
          <cell r="Y244">
            <v>0</v>
          </cell>
          <cell r="Z244">
            <v>0</v>
          </cell>
          <cell r="AA244">
            <v>0</v>
          </cell>
          <cell r="AB244">
            <v>0</v>
          </cell>
          <cell r="AC244">
            <v>0</v>
          </cell>
          <cell r="AD244">
            <v>720</v>
          </cell>
          <cell r="AE244">
            <v>720</v>
          </cell>
          <cell r="AF244">
            <v>0</v>
          </cell>
          <cell r="AG244">
            <v>0</v>
          </cell>
          <cell r="AH244">
            <v>0</v>
          </cell>
          <cell r="AI244">
            <v>0</v>
          </cell>
          <cell r="AJ244">
            <v>0</v>
          </cell>
          <cell r="AK244">
            <v>0</v>
          </cell>
          <cell r="AL244">
            <v>720</v>
          </cell>
          <cell r="AM244">
            <v>720</v>
          </cell>
          <cell r="AN244" t="str">
            <v>Nhà hiệu bộ - Trường Tiểu học Lộc Ninh cơ sở 2</v>
          </cell>
          <cell r="AQ244">
            <v>0</v>
          </cell>
          <cell r="AR244">
            <v>0</v>
          </cell>
          <cell r="AS244">
            <v>0</v>
          </cell>
          <cell r="AU244" t="str">
            <v>UBND xã Lộc Ninh</v>
          </cell>
          <cell r="AV244">
            <v>0</v>
          </cell>
        </row>
        <row r="245">
          <cell r="B245" t="str">
            <v>Nhà lớp học 6 phòng học, cổng và hàng rào Trường TH số 1 An Ninh</v>
          </cell>
          <cell r="C245">
            <v>0</v>
          </cell>
          <cell r="D245">
            <v>0</v>
          </cell>
          <cell r="E245">
            <v>0</v>
          </cell>
          <cell r="F245">
            <v>0</v>
          </cell>
          <cell r="G245" t="str">
            <v>Quảng Ninh</v>
          </cell>
          <cell r="H245">
            <v>2020</v>
          </cell>
          <cell r="I245">
            <v>0</v>
          </cell>
          <cell r="J245">
            <v>2022</v>
          </cell>
          <cell r="K245">
            <v>0</v>
          </cell>
          <cell r="L245">
            <v>0</v>
          </cell>
          <cell r="M245">
            <v>0</v>
          </cell>
          <cell r="N245">
            <v>4500</v>
          </cell>
          <cell r="O245">
            <v>0</v>
          </cell>
          <cell r="P245">
            <v>2700</v>
          </cell>
          <cell r="Q245">
            <v>0</v>
          </cell>
          <cell r="R245">
            <v>0</v>
          </cell>
          <cell r="S245">
            <v>0</v>
          </cell>
          <cell r="T245">
            <v>810</v>
          </cell>
          <cell r="U245">
            <v>0</v>
          </cell>
          <cell r="V245">
            <v>0</v>
          </cell>
          <cell r="W245">
            <v>0</v>
          </cell>
          <cell r="X245">
            <v>0</v>
          </cell>
          <cell r="Y245">
            <v>0</v>
          </cell>
          <cell r="Z245">
            <v>0</v>
          </cell>
          <cell r="AA245">
            <v>0</v>
          </cell>
          <cell r="AB245">
            <v>0</v>
          </cell>
          <cell r="AC245">
            <v>0</v>
          </cell>
          <cell r="AD245">
            <v>810</v>
          </cell>
          <cell r="AE245">
            <v>810</v>
          </cell>
          <cell r="AF245">
            <v>0</v>
          </cell>
          <cell r="AG245">
            <v>0</v>
          </cell>
          <cell r="AH245">
            <v>0</v>
          </cell>
          <cell r="AI245">
            <v>0</v>
          </cell>
          <cell r="AJ245">
            <v>0</v>
          </cell>
          <cell r="AK245">
            <v>0</v>
          </cell>
          <cell r="AL245">
            <v>810</v>
          </cell>
          <cell r="AM245">
            <v>810</v>
          </cell>
          <cell r="AN245">
            <v>0</v>
          </cell>
          <cell r="AQ245">
            <v>0</v>
          </cell>
          <cell r="AR245">
            <v>0</v>
          </cell>
          <cell r="AS245">
            <v>0</v>
          </cell>
          <cell r="AU245" t="str">
            <v>UBND xã An Ninh</v>
          </cell>
          <cell r="AV245">
            <v>0</v>
          </cell>
        </row>
        <row r="246">
          <cell r="B246" t="str">
            <v>Xây dựng 6 phòng học Trường Mầm non Kim Lũ, xã Kim Hóa</v>
          </cell>
          <cell r="C246">
            <v>0</v>
          </cell>
          <cell r="D246">
            <v>0</v>
          </cell>
          <cell r="E246">
            <v>0</v>
          </cell>
          <cell r="F246">
            <v>0</v>
          </cell>
          <cell r="G246" t="str">
            <v>Tuyên Hóa</v>
          </cell>
          <cell r="H246">
            <v>2020</v>
          </cell>
          <cell r="I246">
            <v>0</v>
          </cell>
          <cell r="J246">
            <v>2022</v>
          </cell>
          <cell r="K246">
            <v>0</v>
          </cell>
          <cell r="L246">
            <v>0</v>
          </cell>
          <cell r="M246">
            <v>0</v>
          </cell>
          <cell r="N246">
            <v>5500</v>
          </cell>
          <cell r="O246">
            <v>0</v>
          </cell>
          <cell r="P246">
            <v>3300</v>
          </cell>
          <cell r="Q246">
            <v>0</v>
          </cell>
          <cell r="R246">
            <v>0</v>
          </cell>
          <cell r="S246">
            <v>0</v>
          </cell>
          <cell r="T246">
            <v>990</v>
          </cell>
          <cell r="U246">
            <v>0</v>
          </cell>
          <cell r="V246">
            <v>0</v>
          </cell>
          <cell r="W246">
            <v>0</v>
          </cell>
          <cell r="X246">
            <v>0</v>
          </cell>
          <cell r="Y246">
            <v>0</v>
          </cell>
          <cell r="Z246">
            <v>0</v>
          </cell>
          <cell r="AA246">
            <v>0</v>
          </cell>
          <cell r="AB246">
            <v>0</v>
          </cell>
          <cell r="AC246">
            <v>0</v>
          </cell>
          <cell r="AD246">
            <v>990</v>
          </cell>
          <cell r="AE246">
            <v>990</v>
          </cell>
          <cell r="AF246">
            <v>0</v>
          </cell>
          <cell r="AG246">
            <v>0</v>
          </cell>
          <cell r="AH246">
            <v>0</v>
          </cell>
          <cell r="AI246">
            <v>0</v>
          </cell>
          <cell r="AJ246">
            <v>0</v>
          </cell>
          <cell r="AK246">
            <v>0</v>
          </cell>
          <cell r="AL246">
            <v>990</v>
          </cell>
          <cell r="AM246">
            <v>990</v>
          </cell>
          <cell r="AN246">
            <v>0</v>
          </cell>
          <cell r="AQ246">
            <v>0</v>
          </cell>
          <cell r="AR246">
            <v>0</v>
          </cell>
          <cell r="AS246">
            <v>0</v>
          </cell>
          <cell r="AU246" t="str">
            <v>UBND xã Kim Hóa</v>
          </cell>
          <cell r="AV246">
            <v>0</v>
          </cell>
        </row>
        <row r="247">
          <cell r="B247" t="str">
            <v>Danh mục dự án P.VX đề xuất bổ sung KCM năm 2020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Q247">
            <v>0</v>
          </cell>
          <cell r="AR247">
            <v>0</v>
          </cell>
          <cell r="AS247">
            <v>0</v>
          </cell>
          <cell r="AU247">
            <v>0</v>
          </cell>
          <cell r="AV247">
            <v>0</v>
          </cell>
        </row>
        <row r="248">
          <cell r="B248" t="str">
            <v>Nhà lớp học 8 phòng 2 tầng trường Tiểu học khu vực trung tâm thôn Hợp Trung xã Quảng Hợp</v>
          </cell>
          <cell r="C248">
            <v>0</v>
          </cell>
          <cell r="D248">
            <v>0</v>
          </cell>
          <cell r="E248">
            <v>0</v>
          </cell>
          <cell r="F248">
            <v>0</v>
          </cell>
          <cell r="G248" t="str">
            <v>Quảng Trạch</v>
          </cell>
          <cell r="H248">
            <v>2020</v>
          </cell>
          <cell r="I248">
            <v>0</v>
          </cell>
          <cell r="J248">
            <v>2022</v>
          </cell>
          <cell r="K248">
            <v>0</v>
          </cell>
          <cell r="L248">
            <v>0</v>
          </cell>
          <cell r="M248" t="str">
            <v>4258/QĐ-UBND ngày 31/10/2019</v>
          </cell>
          <cell r="N248">
            <v>4500</v>
          </cell>
          <cell r="O248">
            <v>0</v>
          </cell>
          <cell r="P248">
            <v>4500</v>
          </cell>
          <cell r="Q248">
            <v>0</v>
          </cell>
          <cell r="R248">
            <v>0</v>
          </cell>
          <cell r="S248">
            <v>0</v>
          </cell>
          <cell r="T248">
            <v>1350</v>
          </cell>
          <cell r="U248">
            <v>0</v>
          </cell>
          <cell r="V248">
            <v>0</v>
          </cell>
          <cell r="W248">
            <v>0</v>
          </cell>
          <cell r="X248">
            <v>0</v>
          </cell>
          <cell r="Y248">
            <v>0</v>
          </cell>
          <cell r="Z248">
            <v>0</v>
          </cell>
          <cell r="AA248">
            <v>0</v>
          </cell>
          <cell r="AB248">
            <v>0</v>
          </cell>
          <cell r="AC248">
            <v>0</v>
          </cell>
          <cell r="AD248">
            <v>1350</v>
          </cell>
          <cell r="AE248">
            <v>1350</v>
          </cell>
          <cell r="AF248">
            <v>0</v>
          </cell>
          <cell r="AG248">
            <v>0</v>
          </cell>
          <cell r="AH248">
            <v>0</v>
          </cell>
          <cell r="AI248">
            <v>0</v>
          </cell>
          <cell r="AJ248">
            <v>0</v>
          </cell>
          <cell r="AK248">
            <v>0</v>
          </cell>
          <cell r="AL248">
            <v>1350</v>
          </cell>
          <cell r="AM248">
            <v>1350</v>
          </cell>
          <cell r="AN248">
            <v>0</v>
          </cell>
          <cell r="AQ248">
            <v>0</v>
          </cell>
          <cell r="AR248">
            <v>0</v>
          </cell>
          <cell r="AS248">
            <v>0</v>
          </cell>
          <cell r="AU248" t="str">
            <v>UBND xã Quảng Hợp</v>
          </cell>
          <cell r="AV248">
            <v>0</v>
          </cell>
        </row>
        <row r="249">
          <cell r="B249" t="str">
            <v>Nhà lớp học Trường THPT Lê Lợi</v>
          </cell>
          <cell r="C249">
            <v>0</v>
          </cell>
          <cell r="D249">
            <v>0</v>
          </cell>
          <cell r="E249">
            <v>0</v>
          </cell>
          <cell r="F249">
            <v>0</v>
          </cell>
          <cell r="G249" t="str">
            <v>Ba Đồn</v>
          </cell>
          <cell r="H249">
            <v>2020</v>
          </cell>
          <cell r="I249">
            <v>0</v>
          </cell>
          <cell r="J249">
            <v>2022</v>
          </cell>
          <cell r="K249">
            <v>0</v>
          </cell>
          <cell r="L249">
            <v>0</v>
          </cell>
          <cell r="M249" t="str">
            <v>3470/QĐ-UBND ngày 12/9/2019</v>
          </cell>
          <cell r="N249">
            <v>4200</v>
          </cell>
          <cell r="O249">
            <v>0</v>
          </cell>
          <cell r="P249">
            <v>4200</v>
          </cell>
          <cell r="Q249">
            <v>0</v>
          </cell>
          <cell r="R249">
            <v>0</v>
          </cell>
          <cell r="S249">
            <v>0</v>
          </cell>
          <cell r="T249">
            <v>1260</v>
          </cell>
          <cell r="U249">
            <v>0</v>
          </cell>
          <cell r="V249">
            <v>0</v>
          </cell>
          <cell r="W249">
            <v>0</v>
          </cell>
          <cell r="X249">
            <v>0</v>
          </cell>
          <cell r="Y249">
            <v>0</v>
          </cell>
          <cell r="Z249">
            <v>0</v>
          </cell>
          <cell r="AA249">
            <v>0</v>
          </cell>
          <cell r="AB249">
            <v>0</v>
          </cell>
          <cell r="AC249">
            <v>0</v>
          </cell>
          <cell r="AD249">
            <v>1260</v>
          </cell>
          <cell r="AE249">
            <v>1260</v>
          </cell>
          <cell r="AF249">
            <v>0</v>
          </cell>
          <cell r="AG249">
            <v>0</v>
          </cell>
          <cell r="AH249">
            <v>0</v>
          </cell>
          <cell r="AI249">
            <v>0</v>
          </cell>
          <cell r="AJ249">
            <v>0</v>
          </cell>
          <cell r="AK249">
            <v>0</v>
          </cell>
          <cell r="AL249">
            <v>1260</v>
          </cell>
          <cell r="AM249">
            <v>1260</v>
          </cell>
          <cell r="AN249">
            <v>0</v>
          </cell>
          <cell r="AQ249">
            <v>0</v>
          </cell>
          <cell r="AR249">
            <v>0</v>
          </cell>
          <cell r="AS249">
            <v>0</v>
          </cell>
          <cell r="AU249" t="str">
            <v>Trường THPT Lê Lợi</v>
          </cell>
          <cell r="AV249">
            <v>0</v>
          </cell>
        </row>
        <row r="250">
          <cell r="B250" t="str">
            <v>Nhà lớp học 4 phòng trường mầm non Mai Hóa</v>
          </cell>
          <cell r="C250">
            <v>0</v>
          </cell>
          <cell r="D250">
            <v>0</v>
          </cell>
          <cell r="E250">
            <v>0</v>
          </cell>
          <cell r="F250">
            <v>0</v>
          </cell>
          <cell r="G250" t="str">
            <v>Tuyên Hóa</v>
          </cell>
          <cell r="H250">
            <v>2020</v>
          </cell>
          <cell r="I250">
            <v>0</v>
          </cell>
          <cell r="J250">
            <v>2022</v>
          </cell>
          <cell r="K250">
            <v>0</v>
          </cell>
          <cell r="L250">
            <v>0</v>
          </cell>
          <cell r="M250" t="str">
            <v>3447/QĐ-UBND ngày 10/9/2019</v>
          </cell>
          <cell r="N250">
            <v>3800</v>
          </cell>
          <cell r="O250">
            <v>0</v>
          </cell>
          <cell r="P250">
            <v>2280</v>
          </cell>
          <cell r="Q250">
            <v>0</v>
          </cell>
          <cell r="R250">
            <v>0</v>
          </cell>
          <cell r="S250">
            <v>0</v>
          </cell>
          <cell r="T250">
            <v>684</v>
          </cell>
          <cell r="U250">
            <v>0</v>
          </cell>
          <cell r="V250">
            <v>0</v>
          </cell>
          <cell r="W250">
            <v>0</v>
          </cell>
          <cell r="X250">
            <v>0</v>
          </cell>
          <cell r="Y250">
            <v>0</v>
          </cell>
          <cell r="Z250">
            <v>0</v>
          </cell>
          <cell r="AA250">
            <v>0</v>
          </cell>
          <cell r="AB250">
            <v>0</v>
          </cell>
          <cell r="AC250">
            <v>0</v>
          </cell>
          <cell r="AD250">
            <v>684</v>
          </cell>
          <cell r="AE250">
            <v>684</v>
          </cell>
          <cell r="AF250">
            <v>0</v>
          </cell>
          <cell r="AG250">
            <v>0</v>
          </cell>
          <cell r="AH250">
            <v>0</v>
          </cell>
          <cell r="AI250">
            <v>0</v>
          </cell>
          <cell r="AJ250">
            <v>0</v>
          </cell>
          <cell r="AK250">
            <v>0</v>
          </cell>
          <cell r="AL250">
            <v>684</v>
          </cell>
          <cell r="AM250">
            <v>684</v>
          </cell>
          <cell r="AN250">
            <v>0</v>
          </cell>
          <cell r="AQ250">
            <v>0</v>
          </cell>
          <cell r="AR250">
            <v>0</v>
          </cell>
          <cell r="AS250">
            <v>0</v>
          </cell>
          <cell r="AU250" t="str">
            <v>UBND xã Mai Hóa</v>
          </cell>
          <cell r="AV250">
            <v>0</v>
          </cell>
        </row>
        <row r="251">
          <cell r="B251" t="str">
            <v>Nhà lớp học 4 phòng Trường Mầm non Quảng Lộc</v>
          </cell>
          <cell r="C251">
            <v>0</v>
          </cell>
          <cell r="D251">
            <v>0</v>
          </cell>
          <cell r="E251">
            <v>0</v>
          </cell>
          <cell r="F251">
            <v>0</v>
          </cell>
          <cell r="G251" t="str">
            <v>Ba Đồn</v>
          </cell>
          <cell r="H251">
            <v>2020</v>
          </cell>
          <cell r="I251">
            <v>0</v>
          </cell>
          <cell r="J251">
            <v>2022</v>
          </cell>
          <cell r="K251">
            <v>0</v>
          </cell>
          <cell r="L251">
            <v>0</v>
          </cell>
          <cell r="M251" t="str">
            <v>3301/QĐ-UBND ngày 30/8/2019</v>
          </cell>
          <cell r="N251">
            <v>3823</v>
          </cell>
          <cell r="O251">
            <v>0</v>
          </cell>
          <cell r="P251">
            <v>2294</v>
          </cell>
          <cell r="Q251">
            <v>0</v>
          </cell>
          <cell r="R251">
            <v>0</v>
          </cell>
          <cell r="S251">
            <v>0</v>
          </cell>
          <cell r="T251">
            <v>688.19999999999993</v>
          </cell>
          <cell r="U251">
            <v>0</v>
          </cell>
          <cell r="V251">
            <v>0</v>
          </cell>
          <cell r="W251">
            <v>0</v>
          </cell>
          <cell r="X251">
            <v>0</v>
          </cell>
          <cell r="Y251">
            <v>0</v>
          </cell>
          <cell r="Z251">
            <v>0</v>
          </cell>
          <cell r="AA251">
            <v>0</v>
          </cell>
          <cell r="AB251">
            <v>0</v>
          </cell>
          <cell r="AC251">
            <v>0</v>
          </cell>
          <cell r="AD251">
            <v>688.19999999999993</v>
          </cell>
          <cell r="AE251">
            <v>688.19999999999993</v>
          </cell>
          <cell r="AF251">
            <v>0</v>
          </cell>
          <cell r="AG251">
            <v>0</v>
          </cell>
          <cell r="AH251">
            <v>0</v>
          </cell>
          <cell r="AI251">
            <v>0</v>
          </cell>
          <cell r="AJ251">
            <v>0</v>
          </cell>
          <cell r="AK251">
            <v>0</v>
          </cell>
          <cell r="AL251">
            <v>688.19999999999993</v>
          </cell>
          <cell r="AM251">
            <v>688.19999999999993</v>
          </cell>
          <cell r="AN251">
            <v>0</v>
          </cell>
          <cell r="AQ251">
            <v>0</v>
          </cell>
          <cell r="AR251">
            <v>0</v>
          </cell>
          <cell r="AS251">
            <v>0</v>
          </cell>
          <cell r="AU251" t="str">
            <v>UBND xã Quảng Lộc</v>
          </cell>
          <cell r="AV251">
            <v>0</v>
          </cell>
        </row>
        <row r="252">
          <cell r="B252" t="str">
            <v>Trường THCS Quảng Lộc (6 phòng)</v>
          </cell>
          <cell r="C252">
            <v>0</v>
          </cell>
          <cell r="D252">
            <v>0</v>
          </cell>
          <cell r="E252">
            <v>0</v>
          </cell>
          <cell r="F252">
            <v>0</v>
          </cell>
          <cell r="G252" t="str">
            <v>Ba Đồn</v>
          </cell>
          <cell r="H252">
            <v>2020</v>
          </cell>
          <cell r="I252">
            <v>0</v>
          </cell>
          <cell r="J252">
            <v>2022</v>
          </cell>
          <cell r="K252">
            <v>0</v>
          </cell>
          <cell r="L252">
            <v>0</v>
          </cell>
          <cell r="M252" t="str">
            <v>4142/QĐ-UBND ngày 30/10/2019</v>
          </cell>
          <cell r="N252">
            <v>5000</v>
          </cell>
          <cell r="O252">
            <v>0</v>
          </cell>
          <cell r="P252">
            <v>3000</v>
          </cell>
          <cell r="Q252">
            <v>0</v>
          </cell>
          <cell r="R252">
            <v>0</v>
          </cell>
          <cell r="S252">
            <v>0</v>
          </cell>
          <cell r="T252">
            <v>900</v>
          </cell>
          <cell r="U252">
            <v>0</v>
          </cell>
          <cell r="V252">
            <v>0</v>
          </cell>
          <cell r="W252">
            <v>0</v>
          </cell>
          <cell r="X252">
            <v>0</v>
          </cell>
          <cell r="Y252">
            <v>0</v>
          </cell>
          <cell r="Z252">
            <v>0</v>
          </cell>
          <cell r="AA252">
            <v>0</v>
          </cell>
          <cell r="AB252">
            <v>0</v>
          </cell>
          <cell r="AC252">
            <v>0</v>
          </cell>
          <cell r="AD252">
            <v>900</v>
          </cell>
          <cell r="AE252">
            <v>900</v>
          </cell>
          <cell r="AF252">
            <v>0</v>
          </cell>
          <cell r="AG252">
            <v>0</v>
          </cell>
          <cell r="AH252">
            <v>0</v>
          </cell>
          <cell r="AI252">
            <v>0</v>
          </cell>
          <cell r="AJ252">
            <v>0</v>
          </cell>
          <cell r="AK252">
            <v>0</v>
          </cell>
          <cell r="AL252">
            <v>900</v>
          </cell>
          <cell r="AM252">
            <v>900</v>
          </cell>
          <cell r="AN252">
            <v>0</v>
          </cell>
          <cell r="AQ252">
            <v>0</v>
          </cell>
          <cell r="AR252">
            <v>0</v>
          </cell>
          <cell r="AS252">
            <v>0</v>
          </cell>
          <cell r="AU252" t="str">
            <v>UBND xã Quảng Lộc</v>
          </cell>
          <cell r="AV252">
            <v>0</v>
          </cell>
        </row>
        <row r="253">
          <cell r="B253" t="str">
            <v>Nhà đa năng trường THPT Minh Hóa</v>
          </cell>
          <cell r="C253">
            <v>0</v>
          </cell>
          <cell r="D253">
            <v>0</v>
          </cell>
          <cell r="E253">
            <v>0</v>
          </cell>
          <cell r="F253">
            <v>0</v>
          </cell>
          <cell r="G253" t="str">
            <v>Minh Hóa</v>
          </cell>
          <cell r="H253">
            <v>2020</v>
          </cell>
          <cell r="I253">
            <v>0</v>
          </cell>
          <cell r="J253">
            <v>2022</v>
          </cell>
          <cell r="K253">
            <v>0</v>
          </cell>
          <cell r="L253">
            <v>0</v>
          </cell>
          <cell r="M253" t="str">
            <v>4221/QĐ-UBND ngày 30/10/2019</v>
          </cell>
          <cell r="N253">
            <v>5200</v>
          </cell>
          <cell r="O253">
            <v>0</v>
          </cell>
          <cell r="P253">
            <v>5200</v>
          </cell>
          <cell r="Q253">
            <v>0</v>
          </cell>
          <cell r="R253">
            <v>0</v>
          </cell>
          <cell r="S253">
            <v>0</v>
          </cell>
          <cell r="T253">
            <v>1560</v>
          </cell>
          <cell r="U253">
            <v>0</v>
          </cell>
          <cell r="V253">
            <v>0</v>
          </cell>
          <cell r="W253">
            <v>0</v>
          </cell>
          <cell r="X253">
            <v>0</v>
          </cell>
          <cell r="Y253">
            <v>0</v>
          </cell>
          <cell r="Z253">
            <v>0</v>
          </cell>
          <cell r="AA253">
            <v>0</v>
          </cell>
          <cell r="AB253">
            <v>0</v>
          </cell>
          <cell r="AC253">
            <v>0</v>
          </cell>
          <cell r="AD253">
            <v>1560</v>
          </cell>
          <cell r="AE253">
            <v>1560</v>
          </cell>
          <cell r="AF253">
            <v>0</v>
          </cell>
          <cell r="AG253">
            <v>0</v>
          </cell>
          <cell r="AH253">
            <v>0</v>
          </cell>
          <cell r="AI253">
            <v>0</v>
          </cell>
          <cell r="AJ253">
            <v>0</v>
          </cell>
          <cell r="AK253">
            <v>0</v>
          </cell>
          <cell r="AL253">
            <v>1560</v>
          </cell>
          <cell r="AM253">
            <v>1560</v>
          </cell>
          <cell r="AN253">
            <v>0</v>
          </cell>
          <cell r="AQ253">
            <v>0</v>
          </cell>
          <cell r="AR253">
            <v>0</v>
          </cell>
          <cell r="AS253">
            <v>0</v>
          </cell>
          <cell r="AU253" t="str">
            <v>Trường THPT Minh Hóa</v>
          </cell>
          <cell r="AV253">
            <v>0</v>
          </cell>
        </row>
        <row r="254">
          <cell r="B254" t="str">
            <v>Nhà đa năng trường THCS&amp;THPT Trung Hóa</v>
          </cell>
          <cell r="C254">
            <v>0</v>
          </cell>
          <cell r="D254">
            <v>0</v>
          </cell>
          <cell r="E254">
            <v>0</v>
          </cell>
          <cell r="F254">
            <v>0</v>
          </cell>
          <cell r="G254" t="str">
            <v>Minh Hóa</v>
          </cell>
          <cell r="H254">
            <v>2020</v>
          </cell>
          <cell r="I254">
            <v>0</v>
          </cell>
          <cell r="J254">
            <v>2022</v>
          </cell>
          <cell r="K254">
            <v>0</v>
          </cell>
          <cell r="L254">
            <v>0</v>
          </cell>
          <cell r="M254" t="str">
            <v>4140/QĐ-UBND ngày 30/10/2019</v>
          </cell>
          <cell r="N254">
            <v>5200</v>
          </cell>
          <cell r="O254">
            <v>0</v>
          </cell>
          <cell r="P254">
            <v>5200</v>
          </cell>
          <cell r="Q254">
            <v>0</v>
          </cell>
          <cell r="R254">
            <v>0</v>
          </cell>
          <cell r="S254">
            <v>0</v>
          </cell>
          <cell r="T254">
            <v>1560</v>
          </cell>
          <cell r="U254">
            <v>0</v>
          </cell>
          <cell r="V254">
            <v>0</v>
          </cell>
          <cell r="W254">
            <v>0</v>
          </cell>
          <cell r="X254">
            <v>0</v>
          </cell>
          <cell r="Y254">
            <v>0</v>
          </cell>
          <cell r="Z254">
            <v>0</v>
          </cell>
          <cell r="AA254">
            <v>0</v>
          </cell>
          <cell r="AB254">
            <v>0</v>
          </cell>
          <cell r="AC254">
            <v>0</v>
          </cell>
          <cell r="AD254">
            <v>1560</v>
          </cell>
          <cell r="AE254">
            <v>1560</v>
          </cell>
          <cell r="AF254">
            <v>0</v>
          </cell>
          <cell r="AG254">
            <v>0</v>
          </cell>
          <cell r="AH254">
            <v>0</v>
          </cell>
          <cell r="AI254">
            <v>0</v>
          </cell>
          <cell r="AJ254">
            <v>0</v>
          </cell>
          <cell r="AK254">
            <v>0</v>
          </cell>
          <cell r="AL254">
            <v>1560</v>
          </cell>
          <cell r="AM254">
            <v>1560</v>
          </cell>
          <cell r="AN254">
            <v>0</v>
          </cell>
          <cell r="AQ254">
            <v>0</v>
          </cell>
          <cell r="AR254">
            <v>0</v>
          </cell>
          <cell r="AS254">
            <v>0</v>
          </cell>
          <cell r="AU254" t="str">
            <v>Trường THCS&amp;THPT Trung Hóa</v>
          </cell>
          <cell r="AV254">
            <v>0</v>
          </cell>
        </row>
        <row r="255">
          <cell r="B255" t="str">
            <v>Nhà đa chức năng, sân, bếp ăn và khuôn viên Trường mầm non Quảng Minh (Điểm chính)</v>
          </cell>
          <cell r="C255">
            <v>0</v>
          </cell>
          <cell r="D255">
            <v>0</v>
          </cell>
          <cell r="E255">
            <v>0</v>
          </cell>
          <cell r="F255">
            <v>0</v>
          </cell>
          <cell r="G255" t="str">
            <v>Ba Đồn</v>
          </cell>
          <cell r="H255">
            <v>2020</v>
          </cell>
          <cell r="I255">
            <v>0</v>
          </cell>
          <cell r="J255">
            <v>2022</v>
          </cell>
          <cell r="K255">
            <v>0</v>
          </cell>
          <cell r="L255">
            <v>0</v>
          </cell>
          <cell r="M255" t="str">
            <v>4299/QĐ-UBND ngày 31/10/2019</v>
          </cell>
          <cell r="N255">
            <v>10000</v>
          </cell>
          <cell r="O255">
            <v>0</v>
          </cell>
          <cell r="P255">
            <v>6000</v>
          </cell>
          <cell r="Q255">
            <v>0</v>
          </cell>
          <cell r="R255">
            <v>0</v>
          </cell>
          <cell r="S255">
            <v>0</v>
          </cell>
          <cell r="T255">
            <v>1800</v>
          </cell>
          <cell r="U255">
            <v>0</v>
          </cell>
          <cell r="V255">
            <v>0</v>
          </cell>
          <cell r="W255">
            <v>0</v>
          </cell>
          <cell r="X255">
            <v>0</v>
          </cell>
          <cell r="Y255">
            <v>0</v>
          </cell>
          <cell r="Z255">
            <v>0</v>
          </cell>
          <cell r="AA255">
            <v>0</v>
          </cell>
          <cell r="AB255">
            <v>0</v>
          </cell>
          <cell r="AC255">
            <v>0</v>
          </cell>
          <cell r="AD255">
            <v>1800</v>
          </cell>
          <cell r="AE255">
            <v>1800</v>
          </cell>
          <cell r="AF255">
            <v>0</v>
          </cell>
          <cell r="AG255">
            <v>0</v>
          </cell>
          <cell r="AH255">
            <v>0</v>
          </cell>
          <cell r="AI255">
            <v>0</v>
          </cell>
          <cell r="AJ255">
            <v>0</v>
          </cell>
          <cell r="AK255">
            <v>0</v>
          </cell>
          <cell r="AL255">
            <v>1800</v>
          </cell>
          <cell r="AM255">
            <v>1800</v>
          </cell>
          <cell r="AN255">
            <v>0</v>
          </cell>
          <cell r="AQ255">
            <v>0</v>
          </cell>
          <cell r="AR255">
            <v>0</v>
          </cell>
          <cell r="AS255">
            <v>0</v>
          </cell>
          <cell r="AU255" t="str">
            <v>UBND xã Quảng Minh</v>
          </cell>
          <cell r="AV255">
            <v>0</v>
          </cell>
        </row>
        <row r="256">
          <cell r="B256" t="str">
            <v>Nhà lớp học 6 phòng 2 tầng trường mầm non thôn Hà Tiến xã Quảng Tiến</v>
          </cell>
          <cell r="C256">
            <v>0</v>
          </cell>
          <cell r="D256">
            <v>0</v>
          </cell>
          <cell r="E256">
            <v>0</v>
          </cell>
          <cell r="F256">
            <v>0</v>
          </cell>
          <cell r="G256" t="str">
            <v>Quảng Trạch</v>
          </cell>
          <cell r="H256">
            <v>2020</v>
          </cell>
          <cell r="I256">
            <v>0</v>
          </cell>
          <cell r="J256">
            <v>2022</v>
          </cell>
          <cell r="K256">
            <v>0</v>
          </cell>
          <cell r="L256">
            <v>0</v>
          </cell>
          <cell r="M256">
            <v>0</v>
          </cell>
          <cell r="N256">
            <v>5000</v>
          </cell>
          <cell r="O256">
            <v>0</v>
          </cell>
          <cell r="P256">
            <v>3000</v>
          </cell>
          <cell r="Q256">
            <v>0</v>
          </cell>
          <cell r="R256">
            <v>0</v>
          </cell>
          <cell r="S256">
            <v>0</v>
          </cell>
          <cell r="T256">
            <v>900</v>
          </cell>
          <cell r="U256">
            <v>0</v>
          </cell>
          <cell r="V256">
            <v>0</v>
          </cell>
          <cell r="W256">
            <v>0</v>
          </cell>
          <cell r="X256">
            <v>0</v>
          </cell>
          <cell r="Y256">
            <v>0</v>
          </cell>
          <cell r="Z256">
            <v>0</v>
          </cell>
          <cell r="AA256">
            <v>0</v>
          </cell>
          <cell r="AB256">
            <v>0</v>
          </cell>
          <cell r="AC256">
            <v>0</v>
          </cell>
          <cell r="AD256">
            <v>900</v>
          </cell>
          <cell r="AE256">
            <v>900</v>
          </cell>
          <cell r="AF256">
            <v>0</v>
          </cell>
          <cell r="AG256">
            <v>0</v>
          </cell>
          <cell r="AH256">
            <v>0</v>
          </cell>
          <cell r="AI256">
            <v>0</v>
          </cell>
          <cell r="AJ256">
            <v>0</v>
          </cell>
          <cell r="AK256">
            <v>0</v>
          </cell>
          <cell r="AL256">
            <v>900</v>
          </cell>
          <cell r="AM256">
            <v>900</v>
          </cell>
          <cell r="AN256">
            <v>0</v>
          </cell>
          <cell r="AQ256">
            <v>0</v>
          </cell>
          <cell r="AR256">
            <v>0</v>
          </cell>
          <cell r="AS256">
            <v>0</v>
          </cell>
          <cell r="AU256" t="str">
            <v>UBND huyện Quảng Trạch</v>
          </cell>
          <cell r="AV256">
            <v>0</v>
          </cell>
        </row>
        <row r="257">
          <cell r="B257" t="str">
            <v>Nhà lớp học 2 tầng 8 phòng Trường Mầm non Ba Đồn</v>
          </cell>
          <cell r="C257">
            <v>0</v>
          </cell>
          <cell r="D257">
            <v>0</v>
          </cell>
          <cell r="E257">
            <v>0</v>
          </cell>
          <cell r="F257">
            <v>0</v>
          </cell>
          <cell r="G257" t="str">
            <v>Ba Đồn</v>
          </cell>
          <cell r="H257">
            <v>2020</v>
          </cell>
          <cell r="I257">
            <v>0</v>
          </cell>
          <cell r="J257">
            <v>2022</v>
          </cell>
          <cell r="K257">
            <v>0</v>
          </cell>
          <cell r="L257">
            <v>0</v>
          </cell>
          <cell r="M257" t="str">
            <v>4138/QĐ-UBND ngày 30/10/2019</v>
          </cell>
          <cell r="N257">
            <v>8500</v>
          </cell>
          <cell r="O257">
            <v>0</v>
          </cell>
          <cell r="P257">
            <v>5100</v>
          </cell>
          <cell r="Q257">
            <v>0</v>
          </cell>
          <cell r="R257">
            <v>0</v>
          </cell>
          <cell r="S257">
            <v>0</v>
          </cell>
          <cell r="T257">
            <v>1530</v>
          </cell>
          <cell r="U257">
            <v>0</v>
          </cell>
          <cell r="V257">
            <v>0</v>
          </cell>
          <cell r="W257">
            <v>0</v>
          </cell>
          <cell r="X257">
            <v>0</v>
          </cell>
          <cell r="Y257">
            <v>0</v>
          </cell>
          <cell r="Z257">
            <v>0</v>
          </cell>
          <cell r="AA257">
            <v>0</v>
          </cell>
          <cell r="AB257">
            <v>0</v>
          </cell>
          <cell r="AC257">
            <v>0</v>
          </cell>
          <cell r="AD257">
            <v>1530</v>
          </cell>
          <cell r="AE257">
            <v>1530</v>
          </cell>
          <cell r="AF257">
            <v>0</v>
          </cell>
          <cell r="AG257">
            <v>0</v>
          </cell>
          <cell r="AH257">
            <v>0</v>
          </cell>
          <cell r="AI257">
            <v>0</v>
          </cell>
          <cell r="AJ257">
            <v>0</v>
          </cell>
          <cell r="AK257">
            <v>0</v>
          </cell>
          <cell r="AL257">
            <v>1530</v>
          </cell>
          <cell r="AM257">
            <v>1530</v>
          </cell>
          <cell r="AN257">
            <v>0</v>
          </cell>
          <cell r="AQ257">
            <v>0</v>
          </cell>
          <cell r="AR257">
            <v>0</v>
          </cell>
          <cell r="AS257">
            <v>0</v>
          </cell>
          <cell r="AU257" t="str">
            <v>UBND phường Ba Đồn</v>
          </cell>
          <cell r="AV257">
            <v>0</v>
          </cell>
        </row>
        <row r="258">
          <cell r="B258" t="str">
            <v>Nhà lớp học 2 tầng 8 phòng Trường Tiểu học Mai Thủy</v>
          </cell>
          <cell r="C258">
            <v>0</v>
          </cell>
          <cell r="D258">
            <v>0</v>
          </cell>
          <cell r="E258">
            <v>0</v>
          </cell>
          <cell r="F258">
            <v>0</v>
          </cell>
          <cell r="G258" t="str">
            <v>Lệ Thủy</v>
          </cell>
          <cell r="H258">
            <v>2020</v>
          </cell>
          <cell r="I258">
            <v>0</v>
          </cell>
          <cell r="J258">
            <v>2022</v>
          </cell>
          <cell r="K258">
            <v>0</v>
          </cell>
          <cell r="L258">
            <v>0</v>
          </cell>
          <cell r="M258" t="str">
            <v>4203/QĐ-UBND ngày 30/10/2019</v>
          </cell>
          <cell r="N258">
            <v>5000</v>
          </cell>
          <cell r="O258">
            <v>0</v>
          </cell>
          <cell r="P258">
            <v>3000</v>
          </cell>
          <cell r="Q258">
            <v>0</v>
          </cell>
          <cell r="R258">
            <v>0</v>
          </cell>
          <cell r="S258">
            <v>0</v>
          </cell>
          <cell r="T258">
            <v>900</v>
          </cell>
          <cell r="U258">
            <v>0</v>
          </cell>
          <cell r="V258">
            <v>0</v>
          </cell>
          <cell r="W258">
            <v>0</v>
          </cell>
          <cell r="X258">
            <v>0</v>
          </cell>
          <cell r="Y258">
            <v>0</v>
          </cell>
          <cell r="Z258">
            <v>0</v>
          </cell>
          <cell r="AA258">
            <v>0</v>
          </cell>
          <cell r="AB258">
            <v>0</v>
          </cell>
          <cell r="AC258">
            <v>0</v>
          </cell>
          <cell r="AD258">
            <v>900</v>
          </cell>
          <cell r="AE258">
            <v>900</v>
          </cell>
          <cell r="AF258">
            <v>0</v>
          </cell>
          <cell r="AG258">
            <v>0</v>
          </cell>
          <cell r="AH258">
            <v>0</v>
          </cell>
          <cell r="AI258">
            <v>0</v>
          </cell>
          <cell r="AJ258">
            <v>0</v>
          </cell>
          <cell r="AK258">
            <v>0</v>
          </cell>
          <cell r="AL258">
            <v>900</v>
          </cell>
          <cell r="AM258">
            <v>900</v>
          </cell>
          <cell r="AN258">
            <v>0</v>
          </cell>
          <cell r="AQ258">
            <v>0</v>
          </cell>
          <cell r="AR258">
            <v>0</v>
          </cell>
          <cell r="AS258">
            <v>0</v>
          </cell>
          <cell r="AU258" t="str">
            <v>UBND xã Mai Thủy</v>
          </cell>
          <cell r="AV258">
            <v>0</v>
          </cell>
        </row>
        <row r="259">
          <cell r="B259" t="str">
            <v>Nhà hiệu bộ, chức năng và khuôn viên Trường Tiểu học số 2 An Ninh</v>
          </cell>
          <cell r="C259">
            <v>0</v>
          </cell>
          <cell r="D259">
            <v>0</v>
          </cell>
          <cell r="E259">
            <v>0</v>
          </cell>
          <cell r="F259">
            <v>0</v>
          </cell>
          <cell r="G259" t="str">
            <v>Quảng Ninh</v>
          </cell>
          <cell r="H259">
            <v>2020</v>
          </cell>
          <cell r="I259">
            <v>0</v>
          </cell>
          <cell r="J259">
            <v>2022</v>
          </cell>
          <cell r="K259">
            <v>0</v>
          </cell>
          <cell r="L259">
            <v>0</v>
          </cell>
          <cell r="M259" t="str">
            <v>4197/QĐ-UBND ngày 30/10/2019</v>
          </cell>
          <cell r="N259">
            <v>5000</v>
          </cell>
          <cell r="O259">
            <v>0</v>
          </cell>
          <cell r="P259">
            <v>3000</v>
          </cell>
          <cell r="Q259">
            <v>0</v>
          </cell>
          <cell r="R259">
            <v>0</v>
          </cell>
          <cell r="S259">
            <v>0</v>
          </cell>
          <cell r="T259">
            <v>900</v>
          </cell>
          <cell r="U259">
            <v>0</v>
          </cell>
          <cell r="V259">
            <v>0</v>
          </cell>
          <cell r="W259">
            <v>0</v>
          </cell>
          <cell r="X259">
            <v>0</v>
          </cell>
          <cell r="Y259">
            <v>0</v>
          </cell>
          <cell r="Z259">
            <v>0</v>
          </cell>
          <cell r="AA259">
            <v>0</v>
          </cell>
          <cell r="AB259">
            <v>0</v>
          </cell>
          <cell r="AC259">
            <v>0</v>
          </cell>
          <cell r="AD259">
            <v>900</v>
          </cell>
          <cell r="AE259">
            <v>900</v>
          </cell>
          <cell r="AF259">
            <v>0</v>
          </cell>
          <cell r="AG259">
            <v>0</v>
          </cell>
          <cell r="AH259">
            <v>0</v>
          </cell>
          <cell r="AI259">
            <v>0</v>
          </cell>
          <cell r="AJ259">
            <v>0</v>
          </cell>
          <cell r="AK259">
            <v>0</v>
          </cell>
          <cell r="AL259">
            <v>900</v>
          </cell>
          <cell r="AM259">
            <v>900</v>
          </cell>
          <cell r="AN259">
            <v>0</v>
          </cell>
          <cell r="AQ259">
            <v>0</v>
          </cell>
          <cell r="AR259">
            <v>0</v>
          </cell>
          <cell r="AS259">
            <v>0</v>
          </cell>
          <cell r="AU259" t="str">
            <v>UBND huyện Quảng Ninh</v>
          </cell>
          <cell r="AV259">
            <v>0</v>
          </cell>
        </row>
        <row r="260">
          <cell r="B260" t="str">
            <v>Trường Mầm non xã Phong Thủy (khu vực Đại Phong)</v>
          </cell>
          <cell r="C260">
            <v>0</v>
          </cell>
          <cell r="D260">
            <v>0</v>
          </cell>
          <cell r="E260">
            <v>0</v>
          </cell>
          <cell r="F260">
            <v>0</v>
          </cell>
          <cell r="G260" t="str">
            <v>Lệ Thủy</v>
          </cell>
          <cell r="H260">
            <v>2020</v>
          </cell>
          <cell r="I260">
            <v>0</v>
          </cell>
          <cell r="J260">
            <v>2022</v>
          </cell>
          <cell r="K260">
            <v>0</v>
          </cell>
          <cell r="L260">
            <v>0</v>
          </cell>
          <cell r="M260" t="str">
            <v>4184/QĐ-UBND ngày 30/10/2019</v>
          </cell>
          <cell r="N260">
            <v>8500</v>
          </cell>
          <cell r="O260">
            <v>0</v>
          </cell>
          <cell r="P260">
            <v>4800</v>
          </cell>
          <cell r="Q260">
            <v>0</v>
          </cell>
          <cell r="R260">
            <v>0</v>
          </cell>
          <cell r="S260">
            <v>0</v>
          </cell>
          <cell r="T260">
            <v>1440</v>
          </cell>
          <cell r="U260">
            <v>0</v>
          </cell>
          <cell r="V260">
            <v>0</v>
          </cell>
          <cell r="W260">
            <v>0</v>
          </cell>
          <cell r="X260">
            <v>0</v>
          </cell>
          <cell r="Y260">
            <v>0</v>
          </cell>
          <cell r="Z260">
            <v>0</v>
          </cell>
          <cell r="AA260">
            <v>0</v>
          </cell>
          <cell r="AB260">
            <v>0</v>
          </cell>
          <cell r="AC260">
            <v>0</v>
          </cell>
          <cell r="AD260">
            <v>1440</v>
          </cell>
          <cell r="AE260">
            <v>1440</v>
          </cell>
          <cell r="AF260">
            <v>0</v>
          </cell>
          <cell r="AG260">
            <v>0</v>
          </cell>
          <cell r="AH260">
            <v>0</v>
          </cell>
          <cell r="AI260">
            <v>0</v>
          </cell>
          <cell r="AJ260">
            <v>0</v>
          </cell>
          <cell r="AK260">
            <v>0</v>
          </cell>
          <cell r="AL260">
            <v>1440</v>
          </cell>
          <cell r="AM260">
            <v>1440</v>
          </cell>
          <cell r="AN260">
            <v>0</v>
          </cell>
          <cell r="AQ260">
            <v>0</v>
          </cell>
          <cell r="AR260">
            <v>0</v>
          </cell>
          <cell r="AS260">
            <v>0</v>
          </cell>
          <cell r="AU260" t="str">
            <v>UBND xã Phong Thủy</v>
          </cell>
          <cell r="AV260">
            <v>0</v>
          </cell>
        </row>
        <row r="261">
          <cell r="B261" t="str">
            <v>Hệ thống thoát nước và sân đường nội bộ Trường THCS&amp;THPT Bắc Sơn, xã Thanh Hóa</v>
          </cell>
          <cell r="C261">
            <v>0</v>
          </cell>
          <cell r="D261">
            <v>0</v>
          </cell>
          <cell r="E261">
            <v>0</v>
          </cell>
          <cell r="F261">
            <v>0</v>
          </cell>
          <cell r="G261" t="str">
            <v>Tuyên Hóa</v>
          </cell>
          <cell r="H261">
            <v>2020</v>
          </cell>
          <cell r="I261">
            <v>0</v>
          </cell>
          <cell r="J261">
            <v>2022</v>
          </cell>
          <cell r="K261">
            <v>0</v>
          </cell>
          <cell r="L261">
            <v>0</v>
          </cell>
          <cell r="M261">
            <v>0</v>
          </cell>
          <cell r="N261">
            <v>4500</v>
          </cell>
          <cell r="O261">
            <v>0</v>
          </cell>
          <cell r="P261">
            <v>4500</v>
          </cell>
          <cell r="Q261">
            <v>0</v>
          </cell>
          <cell r="R261">
            <v>0</v>
          </cell>
          <cell r="S261">
            <v>0</v>
          </cell>
          <cell r="T261">
            <v>1350</v>
          </cell>
          <cell r="U261">
            <v>0</v>
          </cell>
          <cell r="V261">
            <v>0</v>
          </cell>
          <cell r="W261">
            <v>0</v>
          </cell>
          <cell r="X261">
            <v>0</v>
          </cell>
          <cell r="Y261">
            <v>0</v>
          </cell>
          <cell r="Z261">
            <v>0</v>
          </cell>
          <cell r="AA261">
            <v>0</v>
          </cell>
          <cell r="AB261">
            <v>0</v>
          </cell>
          <cell r="AC261">
            <v>0</v>
          </cell>
          <cell r="AD261">
            <v>1350</v>
          </cell>
          <cell r="AE261">
            <v>1350</v>
          </cell>
          <cell r="AF261">
            <v>0</v>
          </cell>
          <cell r="AG261">
            <v>0</v>
          </cell>
          <cell r="AH261">
            <v>0</v>
          </cell>
          <cell r="AI261">
            <v>0</v>
          </cell>
          <cell r="AJ261">
            <v>0</v>
          </cell>
          <cell r="AK261">
            <v>0</v>
          </cell>
          <cell r="AL261">
            <v>1350</v>
          </cell>
          <cell r="AM261">
            <v>1350</v>
          </cell>
          <cell r="AN261">
            <v>0</v>
          </cell>
          <cell r="AQ261">
            <v>0</v>
          </cell>
          <cell r="AR261">
            <v>0</v>
          </cell>
          <cell r="AS261">
            <v>0</v>
          </cell>
          <cell r="AU261" t="str">
            <v>Trường THCS&amp;THPT Bắc Sơn</v>
          </cell>
          <cell r="AV261">
            <v>0</v>
          </cell>
        </row>
        <row r="262">
          <cell r="B262" t="str">
            <v>Nhà đa năng trường THPT Lê Lợi</v>
          </cell>
          <cell r="C262">
            <v>0</v>
          </cell>
          <cell r="D262">
            <v>0</v>
          </cell>
          <cell r="E262">
            <v>0</v>
          </cell>
          <cell r="F262">
            <v>0</v>
          </cell>
          <cell r="G262" t="str">
            <v>Quảng Trạch</v>
          </cell>
          <cell r="H262">
            <v>2020</v>
          </cell>
          <cell r="I262">
            <v>0</v>
          </cell>
          <cell r="J262">
            <v>2022</v>
          </cell>
          <cell r="K262">
            <v>0</v>
          </cell>
          <cell r="L262">
            <v>0</v>
          </cell>
          <cell r="M262" t="str">
            <v>4139/QĐ-UBND ngày 30/10/2019</v>
          </cell>
          <cell r="N262">
            <v>5200</v>
          </cell>
          <cell r="O262">
            <v>0</v>
          </cell>
          <cell r="P262">
            <v>5200</v>
          </cell>
          <cell r="Q262">
            <v>0</v>
          </cell>
          <cell r="R262">
            <v>0</v>
          </cell>
          <cell r="S262">
            <v>0</v>
          </cell>
          <cell r="T262">
            <v>1560</v>
          </cell>
          <cell r="U262">
            <v>0</v>
          </cell>
          <cell r="V262">
            <v>0</v>
          </cell>
          <cell r="W262">
            <v>0</v>
          </cell>
          <cell r="X262">
            <v>0</v>
          </cell>
          <cell r="Y262">
            <v>0</v>
          </cell>
          <cell r="Z262">
            <v>0</v>
          </cell>
          <cell r="AA262">
            <v>0</v>
          </cell>
          <cell r="AB262">
            <v>0</v>
          </cell>
          <cell r="AC262">
            <v>0</v>
          </cell>
          <cell r="AD262">
            <v>1560</v>
          </cell>
          <cell r="AE262">
            <v>1560</v>
          </cell>
          <cell r="AF262">
            <v>0</v>
          </cell>
          <cell r="AG262">
            <v>0</v>
          </cell>
          <cell r="AH262">
            <v>0</v>
          </cell>
          <cell r="AI262">
            <v>0</v>
          </cell>
          <cell r="AJ262">
            <v>0</v>
          </cell>
          <cell r="AK262">
            <v>0</v>
          </cell>
          <cell r="AL262">
            <v>1560</v>
          </cell>
          <cell r="AM262">
            <v>1560</v>
          </cell>
          <cell r="AN262">
            <v>0</v>
          </cell>
          <cell r="AQ262">
            <v>0</v>
          </cell>
          <cell r="AR262">
            <v>0</v>
          </cell>
          <cell r="AS262">
            <v>0</v>
          </cell>
          <cell r="AU262" t="str">
            <v>Trường THPT Lê Lợi</v>
          </cell>
          <cell r="AV262">
            <v>0</v>
          </cell>
        </row>
        <row r="263">
          <cell r="B263" t="str">
            <v>Nhà lớp học 6 phòng 3 tầng, Trường Mầm non xã Cảnh Dương</v>
          </cell>
          <cell r="C263">
            <v>0</v>
          </cell>
          <cell r="D263">
            <v>0</v>
          </cell>
          <cell r="E263">
            <v>0</v>
          </cell>
          <cell r="F263">
            <v>0</v>
          </cell>
          <cell r="G263" t="str">
            <v>Quảng Trạch</v>
          </cell>
          <cell r="H263">
            <v>2020</v>
          </cell>
          <cell r="I263">
            <v>0</v>
          </cell>
          <cell r="J263">
            <v>2022</v>
          </cell>
          <cell r="K263">
            <v>0</v>
          </cell>
          <cell r="L263">
            <v>0</v>
          </cell>
          <cell r="M263" t="str">
            <v>4145/QĐ-UBND ngày 30/10/2019</v>
          </cell>
          <cell r="N263">
            <v>6500</v>
          </cell>
          <cell r="O263">
            <v>0</v>
          </cell>
          <cell r="P263">
            <v>3900</v>
          </cell>
          <cell r="Q263">
            <v>0</v>
          </cell>
          <cell r="R263">
            <v>0</v>
          </cell>
          <cell r="S263">
            <v>0</v>
          </cell>
          <cell r="T263">
            <v>1170</v>
          </cell>
          <cell r="U263">
            <v>0</v>
          </cell>
          <cell r="V263">
            <v>0</v>
          </cell>
          <cell r="W263">
            <v>0</v>
          </cell>
          <cell r="X263">
            <v>0</v>
          </cell>
          <cell r="Y263">
            <v>0</v>
          </cell>
          <cell r="Z263">
            <v>0</v>
          </cell>
          <cell r="AA263">
            <v>0</v>
          </cell>
          <cell r="AB263">
            <v>0</v>
          </cell>
          <cell r="AC263">
            <v>0</v>
          </cell>
          <cell r="AD263">
            <v>1170</v>
          </cell>
          <cell r="AE263">
            <v>1170</v>
          </cell>
          <cell r="AF263">
            <v>0</v>
          </cell>
          <cell r="AG263">
            <v>0</v>
          </cell>
          <cell r="AH263">
            <v>0</v>
          </cell>
          <cell r="AI263">
            <v>0</v>
          </cell>
          <cell r="AJ263">
            <v>0</v>
          </cell>
          <cell r="AK263">
            <v>0</v>
          </cell>
          <cell r="AL263">
            <v>1170</v>
          </cell>
          <cell r="AM263">
            <v>1170</v>
          </cell>
          <cell r="AN263">
            <v>0</v>
          </cell>
          <cell r="AQ263">
            <v>0</v>
          </cell>
          <cell r="AR263">
            <v>0</v>
          </cell>
          <cell r="AS263">
            <v>0</v>
          </cell>
          <cell r="AU263" t="str">
            <v>UBND xã Cảnh Dương</v>
          </cell>
          <cell r="AV263">
            <v>0</v>
          </cell>
        </row>
        <row r="264">
          <cell r="B264" t="str">
            <v>Cải tạo và nâng cấp Nhà giảng đường
A3 Trường Đại học Quảng Bình</v>
          </cell>
          <cell r="C264">
            <v>0</v>
          </cell>
          <cell r="D264">
            <v>0</v>
          </cell>
          <cell r="E264">
            <v>0</v>
          </cell>
          <cell r="F264">
            <v>0</v>
          </cell>
          <cell r="G264" t="str">
            <v>Đồng Hới</v>
          </cell>
          <cell r="H264">
            <v>2020</v>
          </cell>
          <cell r="I264">
            <v>0</v>
          </cell>
          <cell r="J264">
            <v>2022</v>
          </cell>
          <cell r="K264">
            <v>0</v>
          </cell>
          <cell r="L264">
            <v>0</v>
          </cell>
          <cell r="M264" t="str">
            <v>4104/QĐ-UBND ngày 29/10/2019</v>
          </cell>
          <cell r="N264">
            <v>5000</v>
          </cell>
          <cell r="O264">
            <v>0</v>
          </cell>
          <cell r="P264">
            <v>5000</v>
          </cell>
          <cell r="Q264">
            <v>0</v>
          </cell>
          <cell r="R264">
            <v>0</v>
          </cell>
          <cell r="S264">
            <v>0</v>
          </cell>
          <cell r="T264">
            <v>1500</v>
          </cell>
          <cell r="U264">
            <v>0</v>
          </cell>
          <cell r="V264">
            <v>0</v>
          </cell>
          <cell r="W264">
            <v>0</v>
          </cell>
          <cell r="X264">
            <v>0</v>
          </cell>
          <cell r="Y264">
            <v>0</v>
          </cell>
          <cell r="Z264">
            <v>0</v>
          </cell>
          <cell r="AA264">
            <v>0</v>
          </cell>
          <cell r="AB264">
            <v>0</v>
          </cell>
          <cell r="AC264">
            <v>0</v>
          </cell>
          <cell r="AD264">
            <v>1500</v>
          </cell>
          <cell r="AE264">
            <v>1500</v>
          </cell>
          <cell r="AF264">
            <v>0</v>
          </cell>
          <cell r="AG264">
            <v>0</v>
          </cell>
          <cell r="AH264">
            <v>0</v>
          </cell>
          <cell r="AI264">
            <v>0</v>
          </cell>
          <cell r="AJ264">
            <v>0</v>
          </cell>
          <cell r="AK264">
            <v>0</v>
          </cell>
          <cell r="AL264">
            <v>1500</v>
          </cell>
          <cell r="AM264">
            <v>1500</v>
          </cell>
          <cell r="AN264">
            <v>0</v>
          </cell>
          <cell r="AQ264">
            <v>0</v>
          </cell>
          <cell r="AR264">
            <v>0</v>
          </cell>
          <cell r="AS264">
            <v>0</v>
          </cell>
          <cell r="AU264" t="str">
            <v>Trường Đại học Quảng Bình</v>
          </cell>
          <cell r="AV264">
            <v>0</v>
          </cell>
        </row>
        <row r="265">
          <cell r="B265" t="str">
            <v>Nhà đa năng trường THPT Phan Đình Phùng</v>
          </cell>
          <cell r="C265">
            <v>0</v>
          </cell>
          <cell r="D265">
            <v>0</v>
          </cell>
          <cell r="E265">
            <v>0</v>
          </cell>
          <cell r="F265">
            <v>0</v>
          </cell>
          <cell r="G265" t="str">
            <v>Đồng Hới</v>
          </cell>
          <cell r="H265">
            <v>2020</v>
          </cell>
          <cell r="I265">
            <v>0</v>
          </cell>
          <cell r="J265">
            <v>2022</v>
          </cell>
          <cell r="K265">
            <v>0</v>
          </cell>
          <cell r="L265">
            <v>0</v>
          </cell>
          <cell r="M265" t="str">
            <v>4208/QĐ-UBND ngày 30/10/2019</v>
          </cell>
          <cell r="N265">
            <v>5700</v>
          </cell>
          <cell r="O265">
            <v>0</v>
          </cell>
          <cell r="P265">
            <v>5700</v>
          </cell>
          <cell r="Q265">
            <v>0</v>
          </cell>
          <cell r="R265">
            <v>0</v>
          </cell>
          <cell r="S265">
            <v>0</v>
          </cell>
          <cell r="T265">
            <v>1710</v>
          </cell>
          <cell r="U265">
            <v>0</v>
          </cell>
          <cell r="V265">
            <v>0</v>
          </cell>
          <cell r="W265">
            <v>0</v>
          </cell>
          <cell r="X265">
            <v>0</v>
          </cell>
          <cell r="Y265">
            <v>0</v>
          </cell>
          <cell r="Z265">
            <v>0</v>
          </cell>
          <cell r="AA265">
            <v>0</v>
          </cell>
          <cell r="AB265">
            <v>0</v>
          </cell>
          <cell r="AC265">
            <v>0</v>
          </cell>
          <cell r="AD265">
            <v>700</v>
          </cell>
          <cell r="AE265">
            <v>700</v>
          </cell>
          <cell r="AF265">
            <v>0</v>
          </cell>
          <cell r="AG265">
            <v>0</v>
          </cell>
          <cell r="AH265">
            <v>0</v>
          </cell>
          <cell r="AI265">
            <v>0</v>
          </cell>
          <cell r="AJ265">
            <v>0</v>
          </cell>
          <cell r="AK265">
            <v>0</v>
          </cell>
          <cell r="AL265">
            <v>700</v>
          </cell>
          <cell r="AM265">
            <v>700</v>
          </cell>
          <cell r="AN265">
            <v>0</v>
          </cell>
          <cell r="AQ265">
            <v>0</v>
          </cell>
          <cell r="AR265">
            <v>0</v>
          </cell>
          <cell r="AS265">
            <v>0</v>
          </cell>
          <cell r="AU265" t="str">
            <v>Trường THPT Phan Đình Phùng</v>
          </cell>
          <cell r="AV265">
            <v>0</v>
          </cell>
        </row>
        <row r="266">
          <cell r="B266" t="str">
            <v>Nhà lớp học 2 tầng 6 phòng trường tiểu học Quảng Minh A (điểm trường Minh Tiến)</v>
          </cell>
          <cell r="C266">
            <v>0</v>
          </cell>
          <cell r="D266">
            <v>0</v>
          </cell>
          <cell r="E266">
            <v>0</v>
          </cell>
          <cell r="F266">
            <v>0</v>
          </cell>
          <cell r="G266" t="str">
            <v>Ba Đồn</v>
          </cell>
          <cell r="H266">
            <v>2020</v>
          </cell>
          <cell r="I266">
            <v>0</v>
          </cell>
          <cell r="J266">
            <v>2022</v>
          </cell>
          <cell r="K266">
            <v>0</v>
          </cell>
          <cell r="L266">
            <v>0</v>
          </cell>
          <cell r="M266" t="str">
            <v>4205/QĐ-UBND ngày 30/10/2019</v>
          </cell>
          <cell r="N266">
            <v>4500</v>
          </cell>
          <cell r="O266">
            <v>0</v>
          </cell>
          <cell r="P266">
            <v>2700</v>
          </cell>
          <cell r="Q266">
            <v>0</v>
          </cell>
          <cell r="R266">
            <v>0</v>
          </cell>
          <cell r="S266">
            <v>0</v>
          </cell>
          <cell r="T266">
            <v>810</v>
          </cell>
          <cell r="U266">
            <v>0</v>
          </cell>
          <cell r="V266">
            <v>0</v>
          </cell>
          <cell r="W266">
            <v>0</v>
          </cell>
          <cell r="X266">
            <v>0</v>
          </cell>
          <cell r="Y266">
            <v>0</v>
          </cell>
          <cell r="Z266">
            <v>0</v>
          </cell>
          <cell r="AA266">
            <v>0</v>
          </cell>
          <cell r="AB266">
            <v>0</v>
          </cell>
          <cell r="AC266">
            <v>0</v>
          </cell>
          <cell r="AD266">
            <v>810</v>
          </cell>
          <cell r="AE266">
            <v>810</v>
          </cell>
          <cell r="AF266">
            <v>0</v>
          </cell>
          <cell r="AG266">
            <v>0</v>
          </cell>
          <cell r="AH266">
            <v>0</v>
          </cell>
          <cell r="AI266">
            <v>0</v>
          </cell>
          <cell r="AJ266">
            <v>0</v>
          </cell>
          <cell r="AK266">
            <v>0</v>
          </cell>
          <cell r="AL266">
            <v>0</v>
          </cell>
          <cell r="AM266">
            <v>0</v>
          </cell>
          <cell r="AN266">
            <v>0</v>
          </cell>
          <cell r="AQ266">
            <v>0</v>
          </cell>
          <cell r="AR266">
            <v>0</v>
          </cell>
          <cell r="AS266">
            <v>0</v>
          </cell>
          <cell r="AU266" t="str">
            <v>UBND xã Quảng Minh</v>
          </cell>
          <cell r="AV266">
            <v>0</v>
          </cell>
        </row>
        <row r="267">
          <cell r="B267" t="str">
            <v>Y tế</v>
          </cell>
          <cell r="C267">
            <v>0</v>
          </cell>
          <cell r="D267">
            <v>0</v>
          </cell>
          <cell r="E267">
            <v>0</v>
          </cell>
          <cell r="F267">
            <v>0</v>
          </cell>
          <cell r="G267">
            <v>0</v>
          </cell>
          <cell r="H267">
            <v>0</v>
          </cell>
          <cell r="I267">
            <v>0</v>
          </cell>
          <cell r="J267">
            <v>0</v>
          </cell>
          <cell r="K267">
            <v>0</v>
          </cell>
          <cell r="L267">
            <v>0</v>
          </cell>
          <cell r="M267">
            <v>0</v>
          </cell>
          <cell r="N267">
            <v>188745</v>
          </cell>
          <cell r="O267">
            <v>0</v>
          </cell>
          <cell r="P267">
            <v>138231</v>
          </cell>
          <cell r="Q267">
            <v>19931</v>
          </cell>
          <cell r="R267">
            <v>0</v>
          </cell>
          <cell r="S267">
            <v>9931</v>
          </cell>
          <cell r="T267">
            <v>47326</v>
          </cell>
          <cell r="U267">
            <v>36519.800000000003</v>
          </cell>
          <cell r="V267">
            <v>0</v>
          </cell>
          <cell r="W267">
            <v>16595.3</v>
          </cell>
          <cell r="X267">
            <v>0</v>
          </cell>
          <cell r="Y267">
            <v>0</v>
          </cell>
          <cell r="Z267">
            <v>0</v>
          </cell>
          <cell r="AA267">
            <v>38151</v>
          </cell>
          <cell r="AB267">
            <v>18220</v>
          </cell>
          <cell r="AC267">
            <v>28151</v>
          </cell>
          <cell r="AD267">
            <v>90256</v>
          </cell>
          <cell r="AE267">
            <v>61229.8</v>
          </cell>
          <cell r="AF267">
            <v>0</v>
          </cell>
          <cell r="AG267">
            <v>0</v>
          </cell>
          <cell r="AH267">
            <v>0</v>
          </cell>
          <cell r="AI267">
            <v>0</v>
          </cell>
          <cell r="AJ267">
            <v>0</v>
          </cell>
          <cell r="AK267">
            <v>0</v>
          </cell>
          <cell r="AL267">
            <v>0</v>
          </cell>
          <cell r="AM267">
            <v>0</v>
          </cell>
          <cell r="AN267">
            <v>0</v>
          </cell>
          <cell r="AQ267">
            <v>0</v>
          </cell>
          <cell r="AR267">
            <v>0</v>
          </cell>
          <cell r="AS267">
            <v>0</v>
          </cell>
          <cell r="AT267">
            <v>0</v>
          </cell>
          <cell r="AU267">
            <v>0</v>
          </cell>
        </row>
        <row r="268">
          <cell r="B268" t="str">
            <v>Dự án dự kiến hoàn thành 2018</v>
          </cell>
          <cell r="C268">
            <v>0</v>
          </cell>
          <cell r="D268">
            <v>0</v>
          </cell>
          <cell r="E268">
            <v>0</v>
          </cell>
          <cell r="F268">
            <v>0</v>
          </cell>
          <cell r="G268">
            <v>0</v>
          </cell>
          <cell r="H268">
            <v>0</v>
          </cell>
          <cell r="I268">
            <v>0</v>
          </cell>
          <cell r="J268">
            <v>0</v>
          </cell>
          <cell r="K268">
            <v>0</v>
          </cell>
          <cell r="L268">
            <v>0</v>
          </cell>
          <cell r="M268">
            <v>0</v>
          </cell>
          <cell r="N268">
            <v>40297</v>
          </cell>
          <cell r="O268">
            <v>0</v>
          </cell>
          <cell r="P268">
            <v>24894</v>
          </cell>
          <cell r="Q268">
            <v>16771</v>
          </cell>
          <cell r="R268">
            <v>0</v>
          </cell>
          <cell r="S268">
            <v>6771</v>
          </cell>
          <cell r="T268">
            <v>12049</v>
          </cell>
          <cell r="U268">
            <v>4403</v>
          </cell>
          <cell r="V268">
            <v>4403</v>
          </cell>
          <cell r="W268">
            <v>4403</v>
          </cell>
          <cell r="X268">
            <v>0</v>
          </cell>
          <cell r="Y268">
            <v>0</v>
          </cell>
          <cell r="Z268">
            <v>4403</v>
          </cell>
          <cell r="AA268">
            <v>21174</v>
          </cell>
          <cell r="AB268">
            <v>4403</v>
          </cell>
          <cell r="AC268">
            <v>11174</v>
          </cell>
          <cell r="AD268">
            <v>12049</v>
          </cell>
          <cell r="AE268">
            <v>0</v>
          </cell>
          <cell r="AF268">
            <v>0</v>
          </cell>
          <cell r="AG268">
            <v>0</v>
          </cell>
          <cell r="AH268">
            <v>0</v>
          </cell>
          <cell r="AI268">
            <v>0</v>
          </cell>
          <cell r="AJ268">
            <v>0</v>
          </cell>
          <cell r="AK268">
            <v>0</v>
          </cell>
          <cell r="AL268">
            <v>0</v>
          </cell>
          <cell r="AM268">
            <v>0</v>
          </cell>
          <cell r="AN268">
            <v>0</v>
          </cell>
          <cell r="AQ268">
            <v>0</v>
          </cell>
          <cell r="AR268">
            <v>0</v>
          </cell>
          <cell r="AS268">
            <v>0</v>
          </cell>
          <cell r="AT268">
            <v>0</v>
          </cell>
          <cell r="AU268">
            <v>0</v>
          </cell>
        </row>
        <row r="269">
          <cell r="B269" t="str">
            <v xml:space="preserve">Trung tâm chăm sóc phục hồi chức năng cho người tâm thần </v>
          </cell>
          <cell r="C269">
            <v>0</v>
          </cell>
          <cell r="D269">
            <v>0</v>
          </cell>
          <cell r="E269">
            <v>0</v>
          </cell>
          <cell r="F269">
            <v>0</v>
          </cell>
          <cell r="G269" t="str">
            <v>Đồng Hới</v>
          </cell>
          <cell r="H269">
            <v>2017</v>
          </cell>
          <cell r="I269">
            <v>0</v>
          </cell>
          <cell r="J269">
            <v>2018</v>
          </cell>
          <cell r="K269">
            <v>0</v>
          </cell>
          <cell r="L269">
            <v>0</v>
          </cell>
          <cell r="M269" t="str">
            <v>1881/QĐ-UBND ngày 29/5/2017</v>
          </cell>
          <cell r="N269">
            <v>7049</v>
          </cell>
          <cell r="O269">
            <v>0</v>
          </cell>
          <cell r="P269">
            <v>7049</v>
          </cell>
          <cell r="Q269">
            <v>4000</v>
          </cell>
          <cell r="R269">
            <v>0</v>
          </cell>
          <cell r="S269">
            <v>4000</v>
          </cell>
          <cell r="T269">
            <v>7049</v>
          </cell>
          <cell r="U269">
            <v>3049</v>
          </cell>
          <cell r="V269">
            <v>3049</v>
          </cell>
          <cell r="W269">
            <v>3049</v>
          </cell>
          <cell r="X269">
            <v>100</v>
          </cell>
          <cell r="Y269">
            <v>0</v>
          </cell>
          <cell r="Z269">
            <v>3049</v>
          </cell>
          <cell r="AA269">
            <v>7049</v>
          </cell>
          <cell r="AB269">
            <v>3049</v>
          </cell>
          <cell r="AC269">
            <v>7049</v>
          </cell>
          <cell r="AD269">
            <v>7049</v>
          </cell>
          <cell r="AE269">
            <v>0</v>
          </cell>
          <cell r="AF269">
            <v>0</v>
          </cell>
          <cell r="AG269">
            <v>0</v>
          </cell>
          <cell r="AH269">
            <v>0</v>
          </cell>
          <cell r="AI269">
            <v>0</v>
          </cell>
          <cell r="AJ269">
            <v>0</v>
          </cell>
          <cell r="AK269">
            <v>0</v>
          </cell>
          <cell r="AL269">
            <v>0</v>
          </cell>
          <cell r="AM269">
            <v>0</v>
          </cell>
          <cell r="AN269">
            <v>0</v>
          </cell>
          <cell r="AQ269">
            <v>0</v>
          </cell>
          <cell r="AR269">
            <v>0</v>
          </cell>
          <cell r="AS269">
            <v>0</v>
          </cell>
          <cell r="AT269" t="str">
            <v>NTM</v>
          </cell>
          <cell r="AU269">
            <v>0</v>
          </cell>
        </row>
        <row r="270">
          <cell r="B270" t="str">
            <v>XD mới Phòng khám đa khoa khu vực Sơn Trạch</v>
          </cell>
          <cell r="C270">
            <v>0</v>
          </cell>
          <cell r="D270">
            <v>0</v>
          </cell>
          <cell r="E270">
            <v>0</v>
          </cell>
          <cell r="F270">
            <v>0</v>
          </cell>
          <cell r="G270" t="str">
            <v>Bố Trạch</v>
          </cell>
          <cell r="H270">
            <v>2015</v>
          </cell>
          <cell r="I270">
            <v>0</v>
          </cell>
          <cell r="J270">
            <v>2018</v>
          </cell>
          <cell r="K270">
            <v>0</v>
          </cell>
          <cell r="L270">
            <v>0</v>
          </cell>
          <cell r="M270" t="str">
            <v>2724/QĐ-UBND, ngày 31/10/2013</v>
          </cell>
          <cell r="N270">
            <v>33248</v>
          </cell>
          <cell r="O270">
            <v>0</v>
          </cell>
          <cell r="P270">
            <v>17845</v>
          </cell>
          <cell r="Q270">
            <v>12771</v>
          </cell>
          <cell r="R270">
            <v>0</v>
          </cell>
          <cell r="S270">
            <v>2771</v>
          </cell>
          <cell r="T270">
            <v>5000</v>
          </cell>
          <cell r="U270">
            <v>1354</v>
          </cell>
          <cell r="V270">
            <v>1354</v>
          </cell>
          <cell r="W270">
            <v>1354</v>
          </cell>
          <cell r="X270">
            <v>100</v>
          </cell>
          <cell r="Y270">
            <v>0</v>
          </cell>
          <cell r="Z270">
            <v>1354</v>
          </cell>
          <cell r="AA270">
            <v>14125</v>
          </cell>
          <cell r="AB270">
            <v>1354</v>
          </cell>
          <cell r="AC270">
            <v>4125</v>
          </cell>
          <cell r="AD270">
            <v>5000</v>
          </cell>
          <cell r="AE270">
            <v>0</v>
          </cell>
          <cell r="AF270">
            <v>0</v>
          </cell>
          <cell r="AG270">
            <v>0</v>
          </cell>
          <cell r="AH270">
            <v>0</v>
          </cell>
          <cell r="AI270">
            <v>0</v>
          </cell>
          <cell r="AJ270">
            <v>0</v>
          </cell>
          <cell r="AK270">
            <v>0</v>
          </cell>
          <cell r="AL270">
            <v>0</v>
          </cell>
          <cell r="AM270">
            <v>0</v>
          </cell>
          <cell r="AN270">
            <v>0</v>
          </cell>
          <cell r="AQ270">
            <v>0</v>
          </cell>
          <cell r="AR270">
            <v>0</v>
          </cell>
          <cell r="AS270">
            <v>0</v>
          </cell>
          <cell r="AT270" t="str">
            <v>NTM</v>
          </cell>
          <cell r="AU270">
            <v>0</v>
          </cell>
        </row>
        <row r="271">
          <cell r="B271" t="str">
            <v>Dự án chuyển tiếp 2018</v>
          </cell>
          <cell r="C271">
            <v>0</v>
          </cell>
          <cell r="D271">
            <v>0</v>
          </cell>
          <cell r="E271">
            <v>0</v>
          </cell>
          <cell r="F271">
            <v>0</v>
          </cell>
          <cell r="G271">
            <v>0</v>
          </cell>
          <cell r="H271">
            <v>0</v>
          </cell>
          <cell r="I271">
            <v>0</v>
          </cell>
          <cell r="J271">
            <v>0</v>
          </cell>
          <cell r="K271">
            <v>0</v>
          </cell>
          <cell r="L271">
            <v>0</v>
          </cell>
          <cell r="M271">
            <v>0</v>
          </cell>
          <cell r="N271">
            <v>11675</v>
          </cell>
          <cell r="O271">
            <v>0</v>
          </cell>
          <cell r="P271">
            <v>11675</v>
          </cell>
          <cell r="Q271">
            <v>3000</v>
          </cell>
          <cell r="R271">
            <v>0</v>
          </cell>
          <cell r="S271">
            <v>3000</v>
          </cell>
          <cell r="T271">
            <v>10551</v>
          </cell>
          <cell r="U271">
            <v>7551</v>
          </cell>
          <cell r="V271">
            <v>3776</v>
          </cell>
          <cell r="W271">
            <v>3775.5</v>
          </cell>
          <cell r="X271">
            <v>0</v>
          </cell>
          <cell r="Y271">
            <v>1625</v>
          </cell>
          <cell r="Z271">
            <v>5401</v>
          </cell>
          <cell r="AA271">
            <v>8401</v>
          </cell>
          <cell r="AB271">
            <v>5401</v>
          </cell>
          <cell r="AC271">
            <v>8401</v>
          </cell>
          <cell r="AD271">
            <v>10551</v>
          </cell>
          <cell r="AE271">
            <v>2150</v>
          </cell>
          <cell r="AF271">
            <v>0</v>
          </cell>
          <cell r="AG271">
            <v>0</v>
          </cell>
          <cell r="AH271">
            <v>0</v>
          </cell>
          <cell r="AI271">
            <v>0</v>
          </cell>
          <cell r="AJ271">
            <v>0</v>
          </cell>
          <cell r="AK271">
            <v>0</v>
          </cell>
          <cell r="AL271">
            <v>0</v>
          </cell>
          <cell r="AM271">
            <v>0</v>
          </cell>
          <cell r="AN271">
            <v>0</v>
          </cell>
          <cell r="AQ271">
            <v>0</v>
          </cell>
          <cell r="AR271">
            <v>0</v>
          </cell>
          <cell r="AS271">
            <v>0</v>
          </cell>
          <cell r="AT271" t="str">
            <v>NTM</v>
          </cell>
          <cell r="AU271">
            <v>0</v>
          </cell>
        </row>
        <row r="272">
          <cell r="B272" t="str">
            <v>Hạ tầng kỹ thuật Bệnh viện Đa khoa huyện Quảng Ninh</v>
          </cell>
          <cell r="C272">
            <v>0</v>
          </cell>
          <cell r="D272">
            <v>0</v>
          </cell>
          <cell r="E272">
            <v>0</v>
          </cell>
          <cell r="F272">
            <v>0</v>
          </cell>
          <cell r="G272" t="str">
            <v>Quảng Ninh</v>
          </cell>
          <cell r="H272">
            <v>2017</v>
          </cell>
          <cell r="I272">
            <v>0</v>
          </cell>
          <cell r="J272">
            <v>2019</v>
          </cell>
          <cell r="K272">
            <v>0</v>
          </cell>
          <cell r="L272">
            <v>0</v>
          </cell>
          <cell r="M272" t="str">
            <v>528/QĐ-UBND, ngày 15/3/2011; 2017/QĐ-UBND ngày 21/8/2013; 2124/QĐ-UBND ngày 05/9/2013</v>
          </cell>
          <cell r="N272">
            <v>6612</v>
          </cell>
          <cell r="O272">
            <v>0</v>
          </cell>
          <cell r="P272">
            <v>6612</v>
          </cell>
          <cell r="Q272">
            <v>1650</v>
          </cell>
          <cell r="R272">
            <v>0</v>
          </cell>
          <cell r="S272">
            <v>1650</v>
          </cell>
          <cell r="T272">
            <v>5951</v>
          </cell>
          <cell r="U272">
            <v>4301</v>
          </cell>
          <cell r="V272">
            <v>2151</v>
          </cell>
          <cell r="W272">
            <v>2150.5</v>
          </cell>
          <cell r="X272">
            <v>50</v>
          </cell>
          <cell r="Y272">
            <v>0</v>
          </cell>
          <cell r="Z272">
            <v>2151</v>
          </cell>
          <cell r="AA272">
            <v>3801</v>
          </cell>
          <cell r="AB272">
            <v>2151</v>
          </cell>
          <cell r="AC272">
            <v>3801</v>
          </cell>
          <cell r="AD272">
            <v>5951</v>
          </cell>
          <cell r="AE272">
            <v>2150</v>
          </cell>
          <cell r="AF272">
            <v>2150</v>
          </cell>
          <cell r="AG272">
            <v>100</v>
          </cell>
          <cell r="AH272">
            <v>0</v>
          </cell>
          <cell r="AI272">
            <v>2150</v>
          </cell>
          <cell r="AJ272">
            <v>5951</v>
          </cell>
          <cell r="AK272">
            <v>5951</v>
          </cell>
          <cell r="AL272">
            <v>5951</v>
          </cell>
          <cell r="AM272">
            <v>0</v>
          </cell>
          <cell r="AN272">
            <v>0</v>
          </cell>
          <cell r="AQ272" t="str">
            <v>Võ Ninh</v>
          </cell>
          <cell r="AR272">
            <v>0</v>
          </cell>
          <cell r="AS272">
            <v>0</v>
          </cell>
          <cell r="AT272" t="str">
            <v>NTM</v>
          </cell>
          <cell r="AU272" t="str">
            <v>Bệnh viện Đa khoa huyện Quảng Ninh</v>
          </cell>
        </row>
        <row r="273">
          <cell r="B273" t="str">
            <v>Phòng khám bệnh và hạ tầng kỹ thuật Trung tâm Y tế dự phòng huyện Quảng Ninh</v>
          </cell>
          <cell r="C273">
            <v>0</v>
          </cell>
          <cell r="D273">
            <v>0</v>
          </cell>
          <cell r="E273">
            <v>0</v>
          </cell>
          <cell r="F273">
            <v>0</v>
          </cell>
          <cell r="G273" t="str">
            <v>Quảng Ninh</v>
          </cell>
          <cell r="H273">
            <v>2017</v>
          </cell>
          <cell r="I273">
            <v>0</v>
          </cell>
          <cell r="J273">
            <v>2019</v>
          </cell>
          <cell r="K273">
            <v>0</v>
          </cell>
          <cell r="L273">
            <v>0</v>
          </cell>
          <cell r="M273" t="str">
            <v>3386/QĐ-UBND
 ngày 27/10/2016</v>
          </cell>
          <cell r="N273">
            <v>5063</v>
          </cell>
          <cell r="O273">
            <v>0</v>
          </cell>
          <cell r="P273">
            <v>5063</v>
          </cell>
          <cell r="Q273">
            <v>1350</v>
          </cell>
          <cell r="R273">
            <v>0</v>
          </cell>
          <cell r="S273">
            <v>1350</v>
          </cell>
          <cell r="T273">
            <v>4600</v>
          </cell>
          <cell r="U273">
            <v>3250</v>
          </cell>
          <cell r="V273">
            <v>1625</v>
          </cell>
          <cell r="W273">
            <v>1625</v>
          </cell>
          <cell r="X273">
            <v>50</v>
          </cell>
          <cell r="Y273">
            <v>1625</v>
          </cell>
          <cell r="Z273">
            <v>3250</v>
          </cell>
          <cell r="AA273">
            <v>4600</v>
          </cell>
          <cell r="AB273">
            <v>3250</v>
          </cell>
          <cell r="AC273">
            <v>4600</v>
          </cell>
          <cell r="AD273">
            <v>4600</v>
          </cell>
          <cell r="AE273">
            <v>0</v>
          </cell>
          <cell r="AF273">
            <v>0</v>
          </cell>
          <cell r="AG273">
            <v>0</v>
          </cell>
          <cell r="AH273">
            <v>0</v>
          </cell>
          <cell r="AI273">
            <v>0</v>
          </cell>
          <cell r="AJ273">
            <v>0</v>
          </cell>
          <cell r="AK273">
            <v>0</v>
          </cell>
          <cell r="AL273">
            <v>0</v>
          </cell>
          <cell r="AM273">
            <v>0</v>
          </cell>
          <cell r="AN273">
            <v>0</v>
          </cell>
          <cell r="AQ273">
            <v>0</v>
          </cell>
          <cell r="AR273">
            <v>0</v>
          </cell>
          <cell r="AS273">
            <v>0</v>
          </cell>
          <cell r="AT273" t="str">
            <v>NTM</v>
          </cell>
        </row>
        <row r="274">
          <cell r="B274" t="str">
            <v>Dự án khởi công mới 2018</v>
          </cell>
          <cell r="C274">
            <v>0</v>
          </cell>
          <cell r="D274">
            <v>0</v>
          </cell>
          <cell r="E274">
            <v>0</v>
          </cell>
          <cell r="F274">
            <v>0</v>
          </cell>
          <cell r="G274">
            <v>0</v>
          </cell>
          <cell r="H274">
            <v>0</v>
          </cell>
          <cell r="I274">
            <v>0</v>
          </cell>
          <cell r="J274">
            <v>0</v>
          </cell>
          <cell r="K274">
            <v>0</v>
          </cell>
          <cell r="L274">
            <v>0</v>
          </cell>
          <cell r="M274">
            <v>0</v>
          </cell>
          <cell r="N274">
            <v>34391</v>
          </cell>
          <cell r="O274">
            <v>0</v>
          </cell>
          <cell r="P274">
            <v>27362</v>
          </cell>
          <cell r="Q274">
            <v>160</v>
          </cell>
          <cell r="R274">
            <v>0</v>
          </cell>
          <cell r="S274">
            <v>160</v>
          </cell>
          <cell r="T274">
            <v>24726</v>
          </cell>
          <cell r="U274">
            <v>24565.8</v>
          </cell>
          <cell r="V274">
            <v>8416</v>
          </cell>
          <cell r="W274">
            <v>8416.7999999999993</v>
          </cell>
          <cell r="X274">
            <v>0</v>
          </cell>
          <cell r="Y274">
            <v>0</v>
          </cell>
          <cell r="Z274">
            <v>8416</v>
          </cell>
          <cell r="AA274">
            <v>8576</v>
          </cell>
          <cell r="AB274">
            <v>8416</v>
          </cell>
          <cell r="AC274">
            <v>8576</v>
          </cell>
          <cell r="AD274">
            <v>24726</v>
          </cell>
          <cell r="AE274">
            <v>16149.8</v>
          </cell>
          <cell r="AF274">
            <v>0</v>
          </cell>
          <cell r="AG274">
            <v>0</v>
          </cell>
          <cell r="AH274">
            <v>0</v>
          </cell>
          <cell r="AI274">
            <v>0</v>
          </cell>
          <cell r="AJ274">
            <v>0</v>
          </cell>
          <cell r="AK274">
            <v>0</v>
          </cell>
          <cell r="AL274">
            <v>0</v>
          </cell>
          <cell r="AM274">
            <v>0</v>
          </cell>
          <cell r="AN274">
            <v>0</v>
          </cell>
          <cell r="AQ274">
            <v>0</v>
          </cell>
          <cell r="AR274">
            <v>0</v>
          </cell>
          <cell r="AS274">
            <v>0</v>
          </cell>
          <cell r="AT274" t="str">
            <v>NTM</v>
          </cell>
        </row>
        <row r="275">
          <cell r="B275" t="str">
            <v>Cải tạo, nâng cấp bệnh viện Y học cổ truyền tỉnh</v>
          </cell>
          <cell r="C275">
            <v>0</v>
          </cell>
          <cell r="D275">
            <v>0</v>
          </cell>
          <cell r="E275">
            <v>0</v>
          </cell>
          <cell r="F275">
            <v>0</v>
          </cell>
          <cell r="G275" t="str">
            <v>Đồng Hới</v>
          </cell>
          <cell r="H275">
            <v>2018</v>
          </cell>
          <cell r="I275">
            <v>0</v>
          </cell>
          <cell r="J275">
            <v>2020</v>
          </cell>
          <cell r="K275">
            <v>0</v>
          </cell>
          <cell r="L275">
            <v>0</v>
          </cell>
          <cell r="M275" t="str">
            <v>3867/QĐ-UBND ngày 30/10/2017</v>
          </cell>
          <cell r="N275">
            <v>4200</v>
          </cell>
          <cell r="O275">
            <v>0</v>
          </cell>
          <cell r="P275">
            <v>4200</v>
          </cell>
          <cell r="Q275">
            <v>40</v>
          </cell>
          <cell r="R275">
            <v>0</v>
          </cell>
          <cell r="S275">
            <v>40</v>
          </cell>
          <cell r="T275">
            <v>3780</v>
          </cell>
          <cell r="U275">
            <v>3740</v>
          </cell>
          <cell r="V275">
            <v>1122</v>
          </cell>
          <cell r="W275">
            <v>1122</v>
          </cell>
          <cell r="X275">
            <v>30</v>
          </cell>
          <cell r="Y275">
            <v>0</v>
          </cell>
          <cell r="Z275">
            <v>1122</v>
          </cell>
          <cell r="AA275">
            <v>1162</v>
          </cell>
          <cell r="AB275">
            <v>1122</v>
          </cell>
          <cell r="AC275">
            <v>1162</v>
          </cell>
          <cell r="AD275">
            <v>3780</v>
          </cell>
          <cell r="AE275">
            <v>2618</v>
          </cell>
          <cell r="AF275">
            <v>1309</v>
          </cell>
          <cell r="AG275">
            <v>50</v>
          </cell>
          <cell r="AH275">
            <v>0</v>
          </cell>
          <cell r="AI275">
            <v>1309</v>
          </cell>
          <cell r="AJ275">
            <v>2471</v>
          </cell>
          <cell r="AK275">
            <v>2471</v>
          </cell>
          <cell r="AL275">
            <v>3780</v>
          </cell>
          <cell r="AM275">
            <v>1309</v>
          </cell>
          <cell r="AN275" t="str">
            <v>Bổ sung số QĐ, cập nhật số KH 2018-2020 (trừ CBĐT)</v>
          </cell>
          <cell r="AQ275" t="str">
            <v>Nam Lý</v>
          </cell>
          <cell r="AR275">
            <v>0</v>
          </cell>
          <cell r="AS275">
            <v>0</v>
          </cell>
          <cell r="AT275">
            <v>0</v>
          </cell>
          <cell r="AU275" t="str">
            <v>Bệnh viện Y học cổ truyền tỉnh</v>
          </cell>
        </row>
        <row r="276">
          <cell r="B276" t="str">
            <v>Xây dựng nhà quản lý và hành chính Bệnh viện Đa khoa huyện Lệ Thủy</v>
          </cell>
          <cell r="C276">
            <v>0</v>
          </cell>
          <cell r="D276">
            <v>0</v>
          </cell>
          <cell r="E276">
            <v>0</v>
          </cell>
          <cell r="F276">
            <v>0</v>
          </cell>
          <cell r="G276" t="str">
            <v>Lệ Thủy</v>
          </cell>
          <cell r="H276">
            <v>2018</v>
          </cell>
          <cell r="I276">
            <v>0</v>
          </cell>
          <cell r="J276">
            <v>2020</v>
          </cell>
          <cell r="K276">
            <v>0</v>
          </cell>
          <cell r="L276">
            <v>0</v>
          </cell>
          <cell r="M276" t="str">
            <v>3954/QĐ-UBND ngày 31/10/2017</v>
          </cell>
          <cell r="N276">
            <v>5000</v>
          </cell>
          <cell r="O276">
            <v>0</v>
          </cell>
          <cell r="P276">
            <v>5000</v>
          </cell>
          <cell r="Q276">
            <v>60</v>
          </cell>
          <cell r="R276">
            <v>0</v>
          </cell>
          <cell r="S276">
            <v>60</v>
          </cell>
          <cell r="T276">
            <v>4500</v>
          </cell>
          <cell r="U276">
            <v>4440</v>
          </cell>
          <cell r="V276">
            <v>1332</v>
          </cell>
          <cell r="W276">
            <v>1332</v>
          </cell>
          <cell r="X276">
            <v>30</v>
          </cell>
          <cell r="Y276">
            <v>0</v>
          </cell>
          <cell r="Z276">
            <v>1332</v>
          </cell>
          <cell r="AA276">
            <v>1392</v>
          </cell>
          <cell r="AB276">
            <v>1332</v>
          </cell>
          <cell r="AC276">
            <v>1392</v>
          </cell>
          <cell r="AD276">
            <v>4500</v>
          </cell>
          <cell r="AE276">
            <v>3108</v>
          </cell>
          <cell r="AF276">
            <v>1554</v>
          </cell>
          <cell r="AG276">
            <v>50</v>
          </cell>
          <cell r="AH276">
            <v>0</v>
          </cell>
          <cell r="AI276">
            <v>1554</v>
          </cell>
          <cell r="AJ276">
            <v>2946</v>
          </cell>
          <cell r="AK276">
            <v>2946</v>
          </cell>
          <cell r="AL276">
            <v>4500</v>
          </cell>
          <cell r="AM276">
            <v>1554</v>
          </cell>
          <cell r="AN276">
            <v>0</v>
          </cell>
          <cell r="AO276" t="str">
            <v>A Hiếu VX cung cấp, trong QLVB chưa có</v>
          </cell>
          <cell r="AQ276" t="str">
            <v>Kiến Giang</v>
          </cell>
          <cell r="AR276">
            <v>0</v>
          </cell>
          <cell r="AS276">
            <v>0</v>
          </cell>
          <cell r="AT276">
            <v>0</v>
          </cell>
          <cell r="AU276" t="str">
            <v>Bệnh viện Đa khoa huyện Lệ Thủy</v>
          </cell>
        </row>
        <row r="277">
          <cell r="B277" t="str">
            <v>Trạm Y tế xã Quảng Châu cũ</v>
          </cell>
          <cell r="C277">
            <v>0</v>
          </cell>
          <cell r="D277">
            <v>0</v>
          </cell>
          <cell r="E277">
            <v>0</v>
          </cell>
          <cell r="F277">
            <v>0</v>
          </cell>
          <cell r="G277" t="str">
            <v>Quảng Trạch</v>
          </cell>
          <cell r="H277">
            <v>2018</v>
          </cell>
          <cell r="I277">
            <v>0</v>
          </cell>
          <cell r="J277">
            <v>2020</v>
          </cell>
          <cell r="K277">
            <v>0</v>
          </cell>
          <cell r="L277">
            <v>0</v>
          </cell>
          <cell r="M277">
            <v>0</v>
          </cell>
          <cell r="N277">
            <v>0</v>
          </cell>
          <cell r="O277">
            <v>0</v>
          </cell>
          <cell r="P277">
            <v>0</v>
          </cell>
          <cell r="Q277">
            <v>0</v>
          </cell>
          <cell r="R277">
            <v>0</v>
          </cell>
          <cell r="S277">
            <v>0</v>
          </cell>
          <cell r="T277">
            <v>0</v>
          </cell>
          <cell r="U277">
            <v>0</v>
          </cell>
          <cell r="V277" t="e">
            <v>#N/A</v>
          </cell>
          <cell r="W277" t="e">
            <v>#N/A</v>
          </cell>
          <cell r="X277" t="e">
            <v>#N/A</v>
          </cell>
          <cell r="Y277">
            <v>0</v>
          </cell>
          <cell r="Z277" t="e">
            <v>#N/A</v>
          </cell>
          <cell r="AA277" t="e">
            <v>#N/A</v>
          </cell>
          <cell r="AB277" t="e">
            <v>#N/A</v>
          </cell>
          <cell r="AC277" t="e">
            <v>#N/A</v>
          </cell>
          <cell r="AD277">
            <v>0</v>
          </cell>
          <cell r="AE277" t="e">
            <v>#N/A</v>
          </cell>
          <cell r="AF277" t="e">
            <v>#N/A</v>
          </cell>
          <cell r="AG277" t="e">
            <v>#N/A</v>
          </cell>
          <cell r="AH277">
            <v>0</v>
          </cell>
          <cell r="AI277" t="e">
            <v>#N/A</v>
          </cell>
          <cell r="AJ277" t="e">
            <v>#N/A</v>
          </cell>
          <cell r="AK277" t="e">
            <v>#N/A</v>
          </cell>
          <cell r="AL277">
            <v>0</v>
          </cell>
          <cell r="AM277" t="e">
            <v>#N/A</v>
          </cell>
          <cell r="AN277" t="str">
            <v>Chưa nộp lại CTĐT 40/60</v>
          </cell>
          <cell r="AQ277">
            <v>0</v>
          </cell>
          <cell r="AR277">
            <v>0</v>
          </cell>
          <cell r="AS277">
            <v>0</v>
          </cell>
          <cell r="AT277" t="str">
            <v>NTM</v>
          </cell>
        </row>
        <row r="278">
          <cell r="B278" t="str">
            <v>Nhà điều trị bệnh nhân Bệnh viện đa khoa huyện Bố Trạch</v>
          </cell>
          <cell r="C278">
            <v>0</v>
          </cell>
          <cell r="D278">
            <v>0</v>
          </cell>
          <cell r="E278">
            <v>0</v>
          </cell>
          <cell r="F278">
            <v>0</v>
          </cell>
          <cell r="G278" t="str">
            <v>Bố Trạch</v>
          </cell>
          <cell r="H278">
            <v>2018</v>
          </cell>
          <cell r="I278">
            <v>0</v>
          </cell>
          <cell r="J278">
            <v>2020</v>
          </cell>
          <cell r="K278">
            <v>0</v>
          </cell>
          <cell r="L278">
            <v>0</v>
          </cell>
          <cell r="M278" t="str">
            <v>3949/QĐ-UBND ngày 31/10/2017</v>
          </cell>
          <cell r="N278">
            <v>5500</v>
          </cell>
          <cell r="O278">
            <v>0</v>
          </cell>
          <cell r="P278">
            <v>5500</v>
          </cell>
          <cell r="Q278">
            <v>60</v>
          </cell>
          <cell r="R278">
            <v>0</v>
          </cell>
          <cell r="S278">
            <v>60</v>
          </cell>
          <cell r="T278">
            <v>4950</v>
          </cell>
          <cell r="U278">
            <v>4890</v>
          </cell>
          <cell r="V278">
            <v>1467</v>
          </cell>
          <cell r="W278">
            <v>1467</v>
          </cell>
          <cell r="X278">
            <v>30</v>
          </cell>
          <cell r="Y278">
            <v>0</v>
          </cell>
          <cell r="Z278">
            <v>1467</v>
          </cell>
          <cell r="AA278">
            <v>1527</v>
          </cell>
          <cell r="AB278">
            <v>1467</v>
          </cell>
          <cell r="AC278">
            <v>1527</v>
          </cell>
          <cell r="AD278">
            <v>4950</v>
          </cell>
          <cell r="AE278">
            <v>3423</v>
          </cell>
          <cell r="AF278">
            <v>1712</v>
          </cell>
          <cell r="AG278">
            <v>50.014607069821793</v>
          </cell>
          <cell r="AH278">
            <v>0</v>
          </cell>
          <cell r="AI278">
            <v>1712</v>
          </cell>
          <cell r="AJ278">
            <v>3239</v>
          </cell>
          <cell r="AK278">
            <v>3239</v>
          </cell>
          <cell r="AL278">
            <v>4950</v>
          </cell>
          <cell r="AM278">
            <v>1711</v>
          </cell>
          <cell r="AN278" t="str">
            <v>Bổ sung số QĐ, cập nhật số KH 2018-2020 (trừ CBĐT)</v>
          </cell>
          <cell r="AQ278" t="str">
            <v>Hoàn Lão</v>
          </cell>
          <cell r="AR278">
            <v>0</v>
          </cell>
          <cell r="AS278">
            <v>0</v>
          </cell>
          <cell r="AT278">
            <v>0</v>
          </cell>
          <cell r="AU278" t="str">
            <v>Bệnh viện đa khoa huyện Bố Trạch</v>
          </cell>
        </row>
        <row r="279">
          <cell r="B279" t="str">
            <v>Cải tạo, sửa chữa Phòng khám đa khoa khu vực Hóa Tiến</v>
          </cell>
          <cell r="C279">
            <v>0</v>
          </cell>
          <cell r="D279">
            <v>0</v>
          </cell>
          <cell r="E279">
            <v>0</v>
          </cell>
          <cell r="F279">
            <v>0</v>
          </cell>
          <cell r="G279" t="str">
            <v>Minh Hóa</v>
          </cell>
          <cell r="H279">
            <v>2018</v>
          </cell>
          <cell r="I279">
            <v>0</v>
          </cell>
          <cell r="J279">
            <v>2020</v>
          </cell>
          <cell r="K279">
            <v>0</v>
          </cell>
          <cell r="L279">
            <v>0</v>
          </cell>
          <cell r="M279" t="str">
            <v>3785/QĐ-UBND ngày 25/10/2017</v>
          </cell>
          <cell r="N279">
            <v>1662</v>
          </cell>
          <cell r="O279">
            <v>0</v>
          </cell>
          <cell r="P279">
            <v>1662</v>
          </cell>
          <cell r="Q279">
            <v>0</v>
          </cell>
          <cell r="R279">
            <v>0</v>
          </cell>
          <cell r="S279">
            <v>0</v>
          </cell>
          <cell r="T279">
            <v>1496</v>
          </cell>
          <cell r="U279">
            <v>1495.8</v>
          </cell>
          <cell r="V279">
            <v>1495</v>
          </cell>
          <cell r="W279">
            <v>1495.8</v>
          </cell>
          <cell r="X279">
            <v>100</v>
          </cell>
          <cell r="Y279">
            <v>0</v>
          </cell>
          <cell r="Z279">
            <v>1495</v>
          </cell>
          <cell r="AA279">
            <v>1495</v>
          </cell>
          <cell r="AB279">
            <v>1495</v>
          </cell>
          <cell r="AC279">
            <v>1495</v>
          </cell>
          <cell r="AD279">
            <v>1496</v>
          </cell>
          <cell r="AE279">
            <v>0.79999999999995453</v>
          </cell>
          <cell r="AF279">
            <v>0</v>
          </cell>
          <cell r="AG279">
            <v>0</v>
          </cell>
          <cell r="AH279">
            <v>0</v>
          </cell>
          <cell r="AI279">
            <v>0</v>
          </cell>
          <cell r="AJ279">
            <v>0</v>
          </cell>
          <cell r="AK279">
            <v>0</v>
          </cell>
          <cell r="AL279">
            <v>0</v>
          </cell>
          <cell r="AM279">
            <v>0</v>
          </cell>
          <cell r="AN279">
            <v>0</v>
          </cell>
          <cell r="AQ279">
            <v>0</v>
          </cell>
          <cell r="AR279">
            <v>0</v>
          </cell>
          <cell r="AS279">
            <v>0</v>
          </cell>
          <cell r="AT279">
            <v>0</v>
          </cell>
        </row>
        <row r="280">
          <cell r="B280" t="str">
            <v>Khối nhà điều trị người bệnh nội trú- Bệnh viện đa khoa khu vực Bắc Quảng Bình</v>
          </cell>
          <cell r="C280">
            <v>0</v>
          </cell>
          <cell r="D280">
            <v>0</v>
          </cell>
          <cell r="E280">
            <v>0</v>
          </cell>
          <cell r="F280">
            <v>0</v>
          </cell>
          <cell r="G280" t="str">
            <v>Ba Đồn</v>
          </cell>
          <cell r="H280">
            <v>2018</v>
          </cell>
          <cell r="I280">
            <v>0</v>
          </cell>
          <cell r="J280">
            <v>2020</v>
          </cell>
          <cell r="K280">
            <v>0</v>
          </cell>
          <cell r="L280">
            <v>0</v>
          </cell>
          <cell r="M280" t="str">
            <v>3445/QĐ-UBND ngày 28/10/52016</v>
          </cell>
          <cell r="N280">
            <v>18029</v>
          </cell>
          <cell r="O280">
            <v>0</v>
          </cell>
          <cell r="P280">
            <v>11000</v>
          </cell>
          <cell r="Q280">
            <v>0</v>
          </cell>
          <cell r="R280">
            <v>0</v>
          </cell>
          <cell r="S280">
            <v>0</v>
          </cell>
          <cell r="T280">
            <v>10000</v>
          </cell>
          <cell r="U280">
            <v>10000</v>
          </cell>
          <cell r="V280">
            <v>3000</v>
          </cell>
          <cell r="W280">
            <v>3000</v>
          </cell>
          <cell r="X280">
            <v>30</v>
          </cell>
          <cell r="Y280">
            <v>0</v>
          </cell>
          <cell r="Z280">
            <v>3000</v>
          </cell>
          <cell r="AA280">
            <v>3000</v>
          </cell>
          <cell r="AB280">
            <v>3000</v>
          </cell>
          <cell r="AC280">
            <v>3000</v>
          </cell>
          <cell r="AD280">
            <v>10000</v>
          </cell>
          <cell r="AE280">
            <v>7000</v>
          </cell>
          <cell r="AF280">
            <v>3500</v>
          </cell>
          <cell r="AG280">
            <v>50</v>
          </cell>
          <cell r="AH280">
            <v>0</v>
          </cell>
          <cell r="AI280">
            <v>3500</v>
          </cell>
          <cell r="AJ280">
            <v>6500</v>
          </cell>
          <cell r="AK280">
            <v>6500</v>
          </cell>
          <cell r="AL280">
            <v>10000</v>
          </cell>
          <cell r="AM280">
            <v>3500</v>
          </cell>
          <cell r="AN280" t="str">
            <v>Bổ sung số QĐ, cập nhật số KH 2018-2020 (trừ CBĐT)</v>
          </cell>
          <cell r="AQ280" t="str">
            <v>Quảng Thọ</v>
          </cell>
          <cell r="AR280">
            <v>0</v>
          </cell>
          <cell r="AS280">
            <v>0</v>
          </cell>
          <cell r="AT280">
            <v>0</v>
          </cell>
          <cell r="AU280" t="str">
            <v>Bệnh viện đa khoa khu vực Bắc Quảng Bình</v>
          </cell>
        </row>
        <row r="281">
          <cell r="B281" t="str">
            <v>Dự án khởi công mới năm 2019</v>
          </cell>
          <cell r="C281">
            <v>0</v>
          </cell>
          <cell r="D281">
            <v>0</v>
          </cell>
          <cell r="E281">
            <v>0</v>
          </cell>
          <cell r="F281">
            <v>0</v>
          </cell>
          <cell r="G281">
            <v>0</v>
          </cell>
          <cell r="H281">
            <v>0</v>
          </cell>
          <cell r="I281">
            <v>0</v>
          </cell>
          <cell r="J281">
            <v>0</v>
          </cell>
          <cell r="K281">
            <v>0</v>
          </cell>
          <cell r="L281">
            <v>0</v>
          </cell>
          <cell r="M281">
            <v>0</v>
          </cell>
          <cell r="N281">
            <v>58382</v>
          </cell>
          <cell r="O281">
            <v>0</v>
          </cell>
          <cell r="P281">
            <v>46800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34680</v>
          </cell>
          <cell r="AE281">
            <v>34680</v>
          </cell>
          <cell r="AF281">
            <v>0</v>
          </cell>
          <cell r="AG281">
            <v>0</v>
          </cell>
          <cell r="AH281">
            <v>0</v>
          </cell>
          <cell r="AI281">
            <v>0</v>
          </cell>
          <cell r="AJ281">
            <v>0</v>
          </cell>
          <cell r="AK281">
            <v>0</v>
          </cell>
          <cell r="AL281">
            <v>0</v>
          </cell>
          <cell r="AM281">
            <v>0</v>
          </cell>
          <cell r="AN281">
            <v>0</v>
          </cell>
          <cell r="AQ281">
            <v>0</v>
          </cell>
          <cell r="AR281">
            <v>0</v>
          </cell>
          <cell r="AS281">
            <v>0</v>
          </cell>
          <cell r="AT281">
            <v>0</v>
          </cell>
          <cell r="AU281">
            <v>0</v>
          </cell>
          <cell r="AV281">
            <v>0</v>
          </cell>
        </row>
        <row r="282">
          <cell r="B282" t="str">
            <v>Các dự án trong KH trung hạn đã cân đối nguồn</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Q282">
            <v>0</v>
          </cell>
          <cell r="AR282">
            <v>0</v>
          </cell>
          <cell r="AS282">
            <v>0</v>
          </cell>
          <cell r="AT282">
            <v>0</v>
          </cell>
          <cell r="AU282">
            <v>0</v>
          </cell>
          <cell r="AV282">
            <v>0</v>
          </cell>
        </row>
        <row r="283">
          <cell r="B283" t="str">
            <v>Trạm Y tế phường Quảng Phúc</v>
          </cell>
          <cell r="C283">
            <v>0</v>
          </cell>
          <cell r="D283">
            <v>0</v>
          </cell>
          <cell r="E283">
            <v>0</v>
          </cell>
          <cell r="F283">
            <v>0</v>
          </cell>
          <cell r="G283" t="str">
            <v>Ba Đồn</v>
          </cell>
          <cell r="H283">
            <v>2018</v>
          </cell>
          <cell r="I283">
            <v>0</v>
          </cell>
          <cell r="J283">
            <v>2020</v>
          </cell>
          <cell r="K283">
            <v>0</v>
          </cell>
          <cell r="L283">
            <v>0</v>
          </cell>
          <cell r="M283" t="str">
            <v>3970a/QĐ-UBND ngày 31/10/2017</v>
          </cell>
          <cell r="N283">
            <v>3982</v>
          </cell>
          <cell r="O283">
            <v>0</v>
          </cell>
          <cell r="P283">
            <v>3000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3000</v>
          </cell>
          <cell r="AE283">
            <v>3000</v>
          </cell>
          <cell r="AF283">
            <v>1500</v>
          </cell>
          <cell r="AG283">
            <v>50</v>
          </cell>
          <cell r="AH283">
            <v>0</v>
          </cell>
          <cell r="AI283">
            <v>1500</v>
          </cell>
          <cell r="AJ283">
            <v>1500</v>
          </cell>
          <cell r="AK283">
            <v>1500</v>
          </cell>
          <cell r="AL283">
            <v>3000</v>
          </cell>
          <cell r="AM283">
            <v>1500</v>
          </cell>
          <cell r="AN283" t="str">
            <v>Năm 2018 đã bố trí ngân sách phường, điều chỉnh tăng trung hạn từ 500 lên 3 tỷ</v>
          </cell>
          <cell r="AQ283" t="str">
            <v>Quảng Phúc</v>
          </cell>
          <cell r="AR283">
            <v>0</v>
          </cell>
          <cell r="AS283">
            <v>0</v>
          </cell>
          <cell r="AT283">
            <v>0</v>
          </cell>
          <cell r="AU283" t="str">
            <v>UBND phường
Quảng Phúc</v>
          </cell>
          <cell r="AV283" t="str">
            <v>Có trong KH
trung hạn</v>
          </cell>
        </row>
        <row r="284">
          <cell r="B284" t="str">
            <v>Bệnh viện Đa khoa Tuyên Hóa</v>
          </cell>
          <cell r="C284">
            <v>0</v>
          </cell>
          <cell r="D284">
            <v>0</v>
          </cell>
          <cell r="E284">
            <v>0</v>
          </cell>
          <cell r="F284">
            <v>0</v>
          </cell>
          <cell r="G284" t="str">
            <v>Tuyên Hóa</v>
          </cell>
          <cell r="H284">
            <v>2019</v>
          </cell>
          <cell r="I284">
            <v>0</v>
          </cell>
          <cell r="J284">
            <v>2021</v>
          </cell>
          <cell r="K284">
            <v>0</v>
          </cell>
          <cell r="L284">
            <v>0</v>
          </cell>
          <cell r="M284" t="str">
            <v>3858/QĐ-UBND ngày 31/10/2018</v>
          </cell>
          <cell r="N284">
            <v>5000</v>
          </cell>
          <cell r="O284">
            <v>0</v>
          </cell>
          <cell r="P284">
            <v>5000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3000</v>
          </cell>
          <cell r="AE284">
            <v>3000</v>
          </cell>
          <cell r="AF284">
            <v>1500</v>
          </cell>
          <cell r="AG284">
            <v>50</v>
          </cell>
          <cell r="AH284">
            <v>0</v>
          </cell>
          <cell r="AI284">
            <v>1500</v>
          </cell>
          <cell r="AJ284">
            <v>1500</v>
          </cell>
          <cell r="AK284">
            <v>1500</v>
          </cell>
          <cell r="AL284">
            <v>3000</v>
          </cell>
          <cell r="AM284">
            <v>1500</v>
          </cell>
          <cell r="AN284">
            <v>0</v>
          </cell>
          <cell r="AQ284" t="str">
            <v>Đồng Lê</v>
          </cell>
          <cell r="AR284">
            <v>0</v>
          </cell>
          <cell r="AS284">
            <v>0</v>
          </cell>
          <cell r="AU284" t="str">
            <v>Bệnh viện Đa khoa Tuyên Hóa</v>
          </cell>
          <cell r="AV284" t="str">
            <v>Có trong KH
trung hạn</v>
          </cell>
        </row>
        <row r="285">
          <cell r="B285" t="str">
            <v>Trạm y tế xã Quảng Châu</v>
          </cell>
          <cell r="C285">
            <v>0</v>
          </cell>
          <cell r="D285">
            <v>0</v>
          </cell>
          <cell r="E285">
            <v>0</v>
          </cell>
          <cell r="F285">
            <v>0</v>
          </cell>
          <cell r="G285" t="str">
            <v>Quảng Trạch</v>
          </cell>
          <cell r="H285">
            <v>2019</v>
          </cell>
          <cell r="I285">
            <v>0</v>
          </cell>
          <cell r="J285">
            <v>2021</v>
          </cell>
          <cell r="K285">
            <v>0</v>
          </cell>
          <cell r="L285">
            <v>0</v>
          </cell>
          <cell r="M285" t="str">
            <v>3803/QĐ-UBND ngày 31/10/2018</v>
          </cell>
          <cell r="N285">
            <v>3000</v>
          </cell>
          <cell r="O285">
            <v>0</v>
          </cell>
          <cell r="P285">
            <v>1800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1800</v>
          </cell>
          <cell r="AE285">
            <v>1800</v>
          </cell>
          <cell r="AF285">
            <v>900</v>
          </cell>
          <cell r="AG285">
            <v>50</v>
          </cell>
          <cell r="AH285">
            <v>0</v>
          </cell>
          <cell r="AI285">
            <v>900</v>
          </cell>
          <cell r="AJ285">
            <v>900</v>
          </cell>
          <cell r="AK285">
            <v>900</v>
          </cell>
          <cell r="AL285">
            <v>1800</v>
          </cell>
          <cell r="AM285">
            <v>900</v>
          </cell>
          <cell r="AN285">
            <v>0</v>
          </cell>
          <cell r="AQ285" t="str">
            <v>Quảng Châu</v>
          </cell>
          <cell r="AR285">
            <v>0</v>
          </cell>
          <cell r="AS285" t="str">
            <v>xã 135</v>
          </cell>
          <cell r="AT285" t="str">
            <v>NTM</v>
          </cell>
          <cell r="AU285" t="str">
            <v>UBND xã Quảng Châu</v>
          </cell>
          <cell r="AV285" t="str">
            <v>Có trong KH
trung hạn</v>
          </cell>
        </row>
        <row r="286">
          <cell r="B286" t="str">
            <v>Trạm  Y tế phường Quảng Long</v>
          </cell>
          <cell r="C286">
            <v>0</v>
          </cell>
          <cell r="D286">
            <v>0</v>
          </cell>
          <cell r="E286">
            <v>0</v>
          </cell>
          <cell r="F286">
            <v>0</v>
          </cell>
          <cell r="G286" t="str">
            <v>Ba Đồn</v>
          </cell>
          <cell r="H286">
            <v>2019</v>
          </cell>
          <cell r="I286">
            <v>0</v>
          </cell>
          <cell r="J286">
            <v>2021</v>
          </cell>
          <cell r="K286">
            <v>0</v>
          </cell>
          <cell r="L286">
            <v>0</v>
          </cell>
          <cell r="M286" t="str">
            <v>3776/QĐ-UBND ngày 31/10/2018</v>
          </cell>
          <cell r="N286">
            <v>3000</v>
          </cell>
          <cell r="O286">
            <v>0</v>
          </cell>
          <cell r="P286">
            <v>3000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1800</v>
          </cell>
          <cell r="AE286">
            <v>1800</v>
          </cell>
          <cell r="AF286">
            <v>900</v>
          </cell>
          <cell r="AG286">
            <v>50</v>
          </cell>
          <cell r="AH286">
            <v>0</v>
          </cell>
          <cell r="AI286">
            <v>900</v>
          </cell>
          <cell r="AJ286">
            <v>900</v>
          </cell>
          <cell r="AK286">
            <v>900</v>
          </cell>
          <cell r="AL286">
            <v>1800</v>
          </cell>
          <cell r="AM286">
            <v>900</v>
          </cell>
          <cell r="AN286">
            <v>0</v>
          </cell>
          <cell r="AQ286" t="str">
            <v>Quảng Long</v>
          </cell>
          <cell r="AR286">
            <v>0</v>
          </cell>
          <cell r="AS286">
            <v>0</v>
          </cell>
          <cell r="AU286" t="str">
            <v>UBND phường
Quảng Long</v>
          </cell>
          <cell r="AV286" t="str">
            <v>Có trong KH
trung hạn</v>
          </cell>
        </row>
        <row r="287">
          <cell r="B287" t="str">
            <v>Bệnh viện Đa khoa Đồng Hới</v>
          </cell>
          <cell r="C287">
            <v>0</v>
          </cell>
          <cell r="D287">
            <v>0</v>
          </cell>
          <cell r="E287">
            <v>0</v>
          </cell>
          <cell r="F287">
            <v>0</v>
          </cell>
          <cell r="G287" t="str">
            <v>Đồng Hới</v>
          </cell>
          <cell r="H287">
            <v>2019</v>
          </cell>
          <cell r="I287">
            <v>0</v>
          </cell>
          <cell r="J287">
            <v>2021</v>
          </cell>
          <cell r="K287">
            <v>0</v>
          </cell>
          <cell r="L287">
            <v>0</v>
          </cell>
          <cell r="M287" t="str">
            <v>3802/QĐ-UBND ngày 31/10/2018</v>
          </cell>
          <cell r="N287">
            <v>8600</v>
          </cell>
          <cell r="O287">
            <v>0</v>
          </cell>
          <cell r="P287">
            <v>8600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5160</v>
          </cell>
          <cell r="AE287">
            <v>5160</v>
          </cell>
          <cell r="AF287">
            <v>2580</v>
          </cell>
          <cell r="AG287">
            <v>50</v>
          </cell>
          <cell r="AH287">
            <v>0</v>
          </cell>
          <cell r="AI287">
            <v>2580</v>
          </cell>
          <cell r="AJ287">
            <v>2580</v>
          </cell>
          <cell r="AK287">
            <v>2580</v>
          </cell>
          <cell r="AL287">
            <v>5160</v>
          </cell>
          <cell r="AM287">
            <v>2580</v>
          </cell>
          <cell r="AN287" t="str">
            <v>Đ/c tăng tổng mức đầu tư từ 5,5 tỷ đồng lên 8,6 tỷ theo QĐ chủ trương đầu tư. Bố trí vốn từ năm 2019
KHV trung hạn 500 &gt;&gt; 5160</v>
          </cell>
          <cell r="AQ287" t="str">
            <v>Đức Ninh</v>
          </cell>
          <cell r="AR287">
            <v>0</v>
          </cell>
          <cell r="AS287">
            <v>0</v>
          </cell>
          <cell r="AT287" t="str">
            <v>NTM</v>
          </cell>
          <cell r="AU287" t="str">
            <v>Bệnh viện Đa khoa Đồng Hới</v>
          </cell>
          <cell r="AV287" t="str">
            <v>Có trong KH
trung hạn</v>
          </cell>
        </row>
        <row r="288">
          <cell r="B288" t="str">
            <v>Bệnh viện Đa khoa Minh Hóa</v>
          </cell>
          <cell r="C288">
            <v>0</v>
          </cell>
          <cell r="D288">
            <v>0</v>
          </cell>
          <cell r="E288">
            <v>0</v>
          </cell>
          <cell r="F288">
            <v>0</v>
          </cell>
          <cell r="G288" t="str">
            <v>Minh Hóa</v>
          </cell>
          <cell r="H288">
            <v>2019</v>
          </cell>
          <cell r="I288">
            <v>0</v>
          </cell>
          <cell r="J288">
            <v>2021</v>
          </cell>
          <cell r="K288">
            <v>0</v>
          </cell>
          <cell r="L288">
            <v>0</v>
          </cell>
          <cell r="M288" t="str">
            <v>3890/QĐ-UBND ngày 31/10/2018</v>
          </cell>
          <cell r="N288">
            <v>5500</v>
          </cell>
          <cell r="O288">
            <v>0</v>
          </cell>
          <cell r="P288">
            <v>5500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3300</v>
          </cell>
          <cell r="AE288">
            <v>3300</v>
          </cell>
          <cell r="AF288">
            <v>1650</v>
          </cell>
          <cell r="AG288">
            <v>50</v>
          </cell>
          <cell r="AH288">
            <v>0</v>
          </cell>
          <cell r="AI288">
            <v>1650</v>
          </cell>
          <cell r="AJ288">
            <v>1650</v>
          </cell>
          <cell r="AK288">
            <v>1650</v>
          </cell>
          <cell r="AL288">
            <v>3300</v>
          </cell>
          <cell r="AM288">
            <v>1650</v>
          </cell>
          <cell r="AN288">
            <v>0</v>
          </cell>
          <cell r="AQ288" t="str">
            <v>Quy Đạt</v>
          </cell>
          <cell r="AR288">
            <v>0</v>
          </cell>
          <cell r="AS288">
            <v>0</v>
          </cell>
          <cell r="AU288" t="str">
            <v>Bệnh viện Đa khoa Minh Hóa</v>
          </cell>
          <cell r="AV288" t="str">
            <v>Có trong KH
trung hạn</v>
          </cell>
        </row>
        <row r="289">
          <cell r="B289" t="str">
            <v>Trung tâm Y tế huyện Quảng Trạch</v>
          </cell>
          <cell r="C289">
            <v>0</v>
          </cell>
          <cell r="D289">
            <v>0</v>
          </cell>
          <cell r="E289">
            <v>0</v>
          </cell>
          <cell r="F289">
            <v>0</v>
          </cell>
          <cell r="G289" t="str">
            <v>Quảng Trạch</v>
          </cell>
          <cell r="H289">
            <v>2018</v>
          </cell>
          <cell r="I289">
            <v>0</v>
          </cell>
          <cell r="J289">
            <v>2020</v>
          </cell>
          <cell r="K289">
            <v>0</v>
          </cell>
          <cell r="L289">
            <v>0</v>
          </cell>
          <cell r="M289" t="str">
            <v>2151/QĐ-UBND ngày 02/7/2018</v>
          </cell>
          <cell r="N289">
            <v>14800</v>
          </cell>
          <cell r="O289">
            <v>0</v>
          </cell>
          <cell r="P289">
            <v>9800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9600</v>
          </cell>
          <cell r="AE289">
            <v>9600</v>
          </cell>
          <cell r="AF289">
            <v>4800</v>
          </cell>
          <cell r="AG289">
            <v>50</v>
          </cell>
          <cell r="AH289">
            <v>0</v>
          </cell>
          <cell r="AI289">
            <v>4800</v>
          </cell>
          <cell r="AJ289">
            <v>4800</v>
          </cell>
          <cell r="AK289">
            <v>4800</v>
          </cell>
          <cell r="AL289">
            <v>9600</v>
          </cell>
          <cell r="AM289">
            <v>4800</v>
          </cell>
          <cell r="AN289" t="str">
            <v>TT. HĐND tỉnh đã đồng ý bổ sung trung hạn và bố trí từ năm 2019 (VB số 136/HĐND-VP ngày 25/10/2018) Năm 2018 đã bố trí vốn sự nghiệp y tế để thực hiện</v>
          </cell>
          <cell r="AO289" t="str">
            <v>Điều chỉnh tăng NS tỉnh từ 9,600 lên 9,800</v>
          </cell>
          <cell r="AQ289" t="str">
            <v>Quảng Hưng</v>
          </cell>
          <cell r="AR289">
            <v>0</v>
          </cell>
          <cell r="AS289">
            <v>0</v>
          </cell>
          <cell r="AT289">
            <v>0</v>
          </cell>
          <cell r="AU289" t="str">
            <v>Sở Y tế</v>
          </cell>
          <cell r="AV289" t="str">
            <v>có ý kiến Thường trực HDND</v>
          </cell>
        </row>
        <row r="290">
          <cell r="B290" t="str">
            <v xml:space="preserve">Các dự án bổ sung KH trung hạn </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Q290">
            <v>0</v>
          </cell>
          <cell r="AR290">
            <v>0</v>
          </cell>
          <cell r="AS290">
            <v>0</v>
          </cell>
          <cell r="AT290">
            <v>0</v>
          </cell>
          <cell r="AU290">
            <v>0</v>
          </cell>
          <cell r="AV290">
            <v>0</v>
          </cell>
        </row>
        <row r="291">
          <cell r="B291" t="str">
            <v>Trạm y tế xã Quảng Lộc</v>
          </cell>
          <cell r="C291">
            <v>0</v>
          </cell>
          <cell r="D291">
            <v>0</v>
          </cell>
          <cell r="E291">
            <v>0</v>
          </cell>
          <cell r="F291">
            <v>0</v>
          </cell>
          <cell r="G291" t="str">
            <v>Ba Đồn</v>
          </cell>
          <cell r="H291">
            <v>2018</v>
          </cell>
          <cell r="I291">
            <v>0</v>
          </cell>
          <cell r="J291">
            <v>2020</v>
          </cell>
          <cell r="K291">
            <v>0</v>
          </cell>
          <cell r="L291">
            <v>0</v>
          </cell>
          <cell r="M291" t="str">
            <v>3865/QĐ-UBND ngày 30/10/2017</v>
          </cell>
          <cell r="N291">
            <v>4000</v>
          </cell>
          <cell r="O291">
            <v>0</v>
          </cell>
          <cell r="P291">
            <v>2400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2400</v>
          </cell>
          <cell r="AE291">
            <v>2400</v>
          </cell>
          <cell r="AF291">
            <v>1200</v>
          </cell>
          <cell r="AG291">
            <v>50</v>
          </cell>
          <cell r="AH291">
            <v>0</v>
          </cell>
          <cell r="AI291">
            <v>1200</v>
          </cell>
          <cell r="AJ291">
            <v>1200</v>
          </cell>
          <cell r="AK291">
            <v>1200</v>
          </cell>
          <cell r="AL291">
            <v>2400</v>
          </cell>
          <cell r="AM291">
            <v>1200</v>
          </cell>
          <cell r="AN291" t="str">
            <v>Bố trí NS xã 2018</v>
          </cell>
          <cell r="AQ291" t="str">
            <v>Quảng Lộc</v>
          </cell>
          <cell r="AR291">
            <v>0</v>
          </cell>
          <cell r="AS291">
            <v>0</v>
          </cell>
          <cell r="AT291" t="str">
            <v>NTM</v>
          </cell>
          <cell r="AU291" t="str">
            <v>UBND xã Quảng Lộc</v>
          </cell>
          <cell r="AV291">
            <v>0</v>
          </cell>
        </row>
        <row r="292">
          <cell r="B292" t="str">
            <v>Hạ tầng kỹ thuật Trung tâm Y tế huyện Lệ Thuỷ</v>
          </cell>
          <cell r="C292">
            <v>0</v>
          </cell>
          <cell r="D292">
            <v>0</v>
          </cell>
          <cell r="E292">
            <v>0</v>
          </cell>
          <cell r="F292">
            <v>0</v>
          </cell>
          <cell r="G292" t="str">
            <v>Lệ Thủy</v>
          </cell>
          <cell r="H292">
            <v>2019</v>
          </cell>
          <cell r="I292">
            <v>0</v>
          </cell>
          <cell r="J292">
            <v>2021</v>
          </cell>
          <cell r="K292">
            <v>0</v>
          </cell>
          <cell r="L292">
            <v>0</v>
          </cell>
          <cell r="M292" t="str">
            <v>3889a/QĐ-UBND ngày 31/10/2018</v>
          </cell>
          <cell r="N292">
            <v>3500</v>
          </cell>
          <cell r="O292">
            <v>0</v>
          </cell>
          <cell r="P292">
            <v>3500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2100</v>
          </cell>
          <cell r="AE292">
            <v>2100</v>
          </cell>
          <cell r="AF292">
            <v>1050</v>
          </cell>
          <cell r="AG292">
            <v>50</v>
          </cell>
          <cell r="AH292">
            <v>0</v>
          </cell>
          <cell r="AI292">
            <v>1050</v>
          </cell>
          <cell r="AJ292">
            <v>1050</v>
          </cell>
          <cell r="AK292">
            <v>1050</v>
          </cell>
          <cell r="AL292">
            <v>2100</v>
          </cell>
          <cell r="AM292">
            <v>1050</v>
          </cell>
          <cell r="AN292">
            <v>0</v>
          </cell>
          <cell r="AQ292" t="str">
            <v>Kiến Giang</v>
          </cell>
          <cell r="AR292">
            <v>0</v>
          </cell>
          <cell r="AS292">
            <v>0</v>
          </cell>
          <cell r="AT292">
            <v>0</v>
          </cell>
          <cell r="AU292" t="str">
            <v>Trung tâm Y tế huyện Lệ Thuỷ</v>
          </cell>
          <cell r="AV292" t="str">
            <v>Đ/c Giám đốc. Có trong KH
trung hạn</v>
          </cell>
        </row>
        <row r="293">
          <cell r="B293" t="str">
            <v>Trạm Y tế xã Đức Trạch</v>
          </cell>
          <cell r="C293">
            <v>0</v>
          </cell>
          <cell r="D293">
            <v>0</v>
          </cell>
          <cell r="E293">
            <v>0</v>
          </cell>
          <cell r="F293">
            <v>0</v>
          </cell>
          <cell r="G293" t="str">
            <v>Bố Trạch</v>
          </cell>
          <cell r="H293">
            <v>2019</v>
          </cell>
          <cell r="I293">
            <v>0</v>
          </cell>
          <cell r="J293">
            <v>2021</v>
          </cell>
          <cell r="K293">
            <v>0</v>
          </cell>
          <cell r="L293">
            <v>0</v>
          </cell>
          <cell r="M293" t="str">
            <v>3347/QĐ-UBND ngày 9/10/2018</v>
          </cell>
          <cell r="N293">
            <v>4000</v>
          </cell>
          <cell r="O293">
            <v>0</v>
          </cell>
          <cell r="P293">
            <v>2400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1440</v>
          </cell>
          <cell r="AE293">
            <v>1440</v>
          </cell>
          <cell r="AF293">
            <v>720</v>
          </cell>
          <cell r="AG293">
            <v>50</v>
          </cell>
          <cell r="AH293">
            <v>0</v>
          </cell>
          <cell r="AI293">
            <v>720</v>
          </cell>
          <cell r="AJ293">
            <v>720</v>
          </cell>
          <cell r="AK293">
            <v>720</v>
          </cell>
          <cell r="AL293">
            <v>1440</v>
          </cell>
          <cell r="AM293">
            <v>720</v>
          </cell>
          <cell r="AN293" t="str">
            <v>Bố trí theo PVX đề xuất</v>
          </cell>
          <cell r="AQ293" t="str">
            <v>Đức Trạch</v>
          </cell>
          <cell r="AR293">
            <v>0</v>
          </cell>
          <cell r="AS293">
            <v>0</v>
          </cell>
          <cell r="AT293" t="str">
            <v>NTM</v>
          </cell>
          <cell r="AU293" t="str">
            <v>UBND xã Đức Trạch</v>
          </cell>
          <cell r="AV293" t="str">
            <v>889/VPUBND-KTTH
ngày 26/03/2018</v>
          </cell>
        </row>
        <row r="294">
          <cell r="B294" t="str">
            <v>Trạm y tế xã Quảng Kim</v>
          </cell>
          <cell r="C294">
            <v>0</v>
          </cell>
          <cell r="D294">
            <v>0</v>
          </cell>
          <cell r="E294">
            <v>0</v>
          </cell>
          <cell r="F294">
            <v>0</v>
          </cell>
          <cell r="G294" t="str">
            <v>Quảng Trạch</v>
          </cell>
          <cell r="H294">
            <v>2019</v>
          </cell>
          <cell r="I294">
            <v>0</v>
          </cell>
          <cell r="J294">
            <v>2021</v>
          </cell>
          <cell r="K294">
            <v>0</v>
          </cell>
          <cell r="L294">
            <v>0</v>
          </cell>
          <cell r="M294" t="str">
            <v>3885/QĐ-UBND ngày 31/10/2018</v>
          </cell>
          <cell r="N294">
            <v>3000</v>
          </cell>
          <cell r="O294">
            <v>0</v>
          </cell>
          <cell r="P294">
            <v>1800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1080</v>
          </cell>
          <cell r="AE294">
            <v>1080</v>
          </cell>
          <cell r="AF294">
            <v>540</v>
          </cell>
          <cell r="AG294">
            <v>50</v>
          </cell>
          <cell r="AH294">
            <v>0</v>
          </cell>
          <cell r="AI294">
            <v>540</v>
          </cell>
          <cell r="AJ294">
            <v>540</v>
          </cell>
          <cell r="AK294">
            <v>540</v>
          </cell>
          <cell r="AL294">
            <v>1080</v>
          </cell>
          <cell r="AM294">
            <v>540</v>
          </cell>
          <cell r="AN294" t="str">
            <v>Bố trí theo PVX đề xuất</v>
          </cell>
          <cell r="AQ294" t="str">
            <v>Quảng Kim</v>
          </cell>
          <cell r="AR294">
            <v>0</v>
          </cell>
          <cell r="AS294">
            <v>0</v>
          </cell>
          <cell r="AT294" t="str">
            <v>NTM</v>
          </cell>
          <cell r="AU294" t="str">
            <v>UBND xã Quảng Kim</v>
          </cell>
          <cell r="AV294" t="str">
            <v>Có trong KH
trung hạn</v>
          </cell>
        </row>
        <row r="295">
          <cell r="B295" t="str">
            <v>DANH MỤC P.VX ĐỀ NGHỊ BỔ SUNG</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Q295">
            <v>0</v>
          </cell>
          <cell r="AR295">
            <v>0</v>
          </cell>
          <cell r="AS295">
            <v>0</v>
          </cell>
          <cell r="AT295">
            <v>0</v>
          </cell>
          <cell r="AU295">
            <v>0</v>
          </cell>
          <cell r="AV295">
            <v>0</v>
          </cell>
        </row>
        <row r="296">
          <cell r="B296" t="str">
            <v>Dự án có trong KH ĐTC trung hạn (Điều chỉnh)</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Q296">
            <v>0</v>
          </cell>
          <cell r="AR296">
            <v>0</v>
          </cell>
          <cell r="AS296">
            <v>0</v>
          </cell>
          <cell r="AT296">
            <v>0</v>
          </cell>
          <cell r="AU296">
            <v>0</v>
          </cell>
          <cell r="AV296">
            <v>0</v>
          </cell>
        </row>
        <row r="297">
          <cell r="B297" t="str">
            <v>Khoa Dược - Bệnh viện Đa khoa huyện Quảng Ninh</v>
          </cell>
          <cell r="C297">
            <v>0</v>
          </cell>
          <cell r="D297">
            <v>0</v>
          </cell>
          <cell r="E297">
            <v>0</v>
          </cell>
          <cell r="F297">
            <v>0</v>
          </cell>
          <cell r="G297" t="str">
            <v>Quảng Ninh</v>
          </cell>
          <cell r="H297">
            <v>2020</v>
          </cell>
          <cell r="I297">
            <v>0</v>
          </cell>
          <cell r="J297">
            <v>2022</v>
          </cell>
          <cell r="K297">
            <v>0</v>
          </cell>
          <cell r="L297">
            <v>0</v>
          </cell>
          <cell r="M297" t="str">
            <v>4196/QĐ-UBND ngày 30/10/2019</v>
          </cell>
          <cell r="N297">
            <v>5500</v>
          </cell>
          <cell r="O297">
            <v>0</v>
          </cell>
          <cell r="P297">
            <v>4500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1350</v>
          </cell>
          <cell r="AE297">
            <v>1350</v>
          </cell>
          <cell r="AF297">
            <v>0</v>
          </cell>
          <cell r="AG297">
            <v>0</v>
          </cell>
          <cell r="AH297">
            <v>0</v>
          </cell>
          <cell r="AI297">
            <v>0</v>
          </cell>
          <cell r="AJ297">
            <v>0</v>
          </cell>
          <cell r="AK297">
            <v>0</v>
          </cell>
          <cell r="AL297">
            <v>1350</v>
          </cell>
          <cell r="AM297">
            <v>1350</v>
          </cell>
          <cell r="AN297">
            <v>0</v>
          </cell>
          <cell r="AQ297">
            <v>0</v>
          </cell>
          <cell r="AR297">
            <v>0</v>
          </cell>
          <cell r="AS297">
            <v>0</v>
          </cell>
          <cell r="AT297">
            <v>0</v>
          </cell>
          <cell r="AU297" t="str">
            <v>Bệnh viện Đa khoa huyện Quảng Ninh</v>
          </cell>
          <cell r="AV297">
            <v>0</v>
          </cell>
        </row>
        <row r="298">
          <cell r="B298" t="str">
            <v>Dự án không có trong KH ĐTC trung hạn (Bổ sung)</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Q298">
            <v>0</v>
          </cell>
          <cell r="AR298">
            <v>0</v>
          </cell>
          <cell r="AS298">
            <v>0</v>
          </cell>
          <cell r="AT298">
            <v>0</v>
          </cell>
          <cell r="AU298">
            <v>0</v>
          </cell>
          <cell r="AV298">
            <v>0</v>
          </cell>
        </row>
        <row r="299">
          <cell r="B299" t="str">
            <v>Trạm Y tế phường Ba Đồn</v>
          </cell>
          <cell r="C299">
            <v>0</v>
          </cell>
          <cell r="D299">
            <v>0</v>
          </cell>
          <cell r="E299">
            <v>0</v>
          </cell>
          <cell r="F299">
            <v>0</v>
          </cell>
          <cell r="G299" t="str">
            <v>Ba Đồn</v>
          </cell>
          <cell r="H299">
            <v>2020</v>
          </cell>
          <cell r="I299">
            <v>0</v>
          </cell>
          <cell r="J299">
            <v>2022</v>
          </cell>
          <cell r="K299">
            <v>0</v>
          </cell>
          <cell r="L299">
            <v>0</v>
          </cell>
          <cell r="M299" t="str">
            <v>4141/QĐ-UBND ngày 30/10/2019</v>
          </cell>
          <cell r="N299">
            <v>5000</v>
          </cell>
          <cell r="O299">
            <v>0</v>
          </cell>
          <cell r="P299">
            <v>3000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900</v>
          </cell>
          <cell r="AE299">
            <v>900</v>
          </cell>
          <cell r="AF299">
            <v>0</v>
          </cell>
          <cell r="AG299">
            <v>0</v>
          </cell>
          <cell r="AH299">
            <v>0</v>
          </cell>
          <cell r="AI299">
            <v>0</v>
          </cell>
          <cell r="AJ299">
            <v>0</v>
          </cell>
          <cell r="AK299">
            <v>0</v>
          </cell>
          <cell r="AL299">
            <v>900</v>
          </cell>
          <cell r="AM299">
            <v>900</v>
          </cell>
          <cell r="AN299">
            <v>0</v>
          </cell>
          <cell r="AQ299">
            <v>0</v>
          </cell>
          <cell r="AR299">
            <v>0</v>
          </cell>
          <cell r="AS299">
            <v>0</v>
          </cell>
          <cell r="AT299">
            <v>0</v>
          </cell>
          <cell r="AU299" t="str">
            <v>UBND phường Ba Đồn</v>
          </cell>
          <cell r="AV299">
            <v>0</v>
          </cell>
        </row>
        <row r="300">
          <cell r="B300" t="str">
            <v>Trạm Y tế xã Trung Trạch</v>
          </cell>
          <cell r="C300">
            <v>0</v>
          </cell>
          <cell r="D300">
            <v>0</v>
          </cell>
          <cell r="E300">
            <v>0</v>
          </cell>
          <cell r="F300">
            <v>0</v>
          </cell>
          <cell r="G300" t="str">
            <v>Bố Trạch</v>
          </cell>
          <cell r="H300">
            <v>2020</v>
          </cell>
          <cell r="I300">
            <v>0</v>
          </cell>
          <cell r="J300">
            <v>2022</v>
          </cell>
          <cell r="K300">
            <v>0</v>
          </cell>
          <cell r="L300">
            <v>0</v>
          </cell>
          <cell r="M300" t="str">
            <v>4201/QĐ-UBND ngày 30/10/2019</v>
          </cell>
          <cell r="N300">
            <v>5500</v>
          </cell>
          <cell r="O300">
            <v>0</v>
          </cell>
          <cell r="P300">
            <v>3300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990</v>
          </cell>
          <cell r="AE300">
            <v>990</v>
          </cell>
          <cell r="AF300">
            <v>0</v>
          </cell>
          <cell r="AG300">
            <v>0</v>
          </cell>
          <cell r="AH300">
            <v>0</v>
          </cell>
          <cell r="AI300">
            <v>0</v>
          </cell>
          <cell r="AJ300">
            <v>0</v>
          </cell>
          <cell r="AK300">
            <v>0</v>
          </cell>
          <cell r="AL300">
            <v>990</v>
          </cell>
          <cell r="AM300">
            <v>990</v>
          </cell>
          <cell r="AN300">
            <v>0</v>
          </cell>
          <cell r="AQ300">
            <v>0</v>
          </cell>
          <cell r="AR300">
            <v>0</v>
          </cell>
          <cell r="AS300">
            <v>0</v>
          </cell>
          <cell r="AT300">
            <v>0</v>
          </cell>
          <cell r="AU300" t="str">
            <v>UBND xã Trung Trạch</v>
          </cell>
          <cell r="AV300">
            <v>0</v>
          </cell>
        </row>
        <row r="301">
          <cell r="B301" t="str">
            <v>Xây dựng Trạm y tế 6 phòng 2 tầng xã Quảng Liên</v>
          </cell>
          <cell r="C301">
            <v>0</v>
          </cell>
          <cell r="D301">
            <v>0</v>
          </cell>
          <cell r="E301">
            <v>0</v>
          </cell>
          <cell r="F301">
            <v>0</v>
          </cell>
          <cell r="G301" t="str">
            <v>Quảng Trạch</v>
          </cell>
          <cell r="H301">
            <v>2020</v>
          </cell>
          <cell r="I301">
            <v>0</v>
          </cell>
          <cell r="J301">
            <v>2022</v>
          </cell>
          <cell r="K301">
            <v>0</v>
          </cell>
          <cell r="L301">
            <v>0</v>
          </cell>
          <cell r="M301">
            <v>0</v>
          </cell>
          <cell r="N301">
            <v>3000</v>
          </cell>
          <cell r="O301">
            <v>0</v>
          </cell>
          <cell r="P301">
            <v>1800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540</v>
          </cell>
          <cell r="AE301">
            <v>540</v>
          </cell>
          <cell r="AF301">
            <v>0</v>
          </cell>
          <cell r="AG301">
            <v>0</v>
          </cell>
          <cell r="AH301">
            <v>0</v>
          </cell>
          <cell r="AI301">
            <v>0</v>
          </cell>
          <cell r="AJ301">
            <v>0</v>
          </cell>
          <cell r="AK301">
            <v>0</v>
          </cell>
          <cell r="AL301">
            <v>540</v>
          </cell>
          <cell r="AM301">
            <v>540</v>
          </cell>
          <cell r="AN301">
            <v>0</v>
          </cell>
          <cell r="AQ301">
            <v>0</v>
          </cell>
          <cell r="AR301">
            <v>0</v>
          </cell>
          <cell r="AS301">
            <v>0</v>
          </cell>
          <cell r="AT301">
            <v>0</v>
          </cell>
          <cell r="AU301" t="str">
            <v>UBND xã Quảng Liên</v>
          </cell>
          <cell r="AV301">
            <v>0</v>
          </cell>
        </row>
        <row r="302">
          <cell r="B302" t="str">
            <v>Trạm Y tế xã Đồng Trạch</v>
          </cell>
          <cell r="C302">
            <v>0</v>
          </cell>
          <cell r="D302">
            <v>0</v>
          </cell>
          <cell r="E302">
            <v>0</v>
          </cell>
          <cell r="F302">
            <v>0</v>
          </cell>
          <cell r="G302" t="str">
            <v>Bố Trạch</v>
          </cell>
          <cell r="H302">
            <v>2020</v>
          </cell>
          <cell r="I302">
            <v>0</v>
          </cell>
          <cell r="J302">
            <v>2022</v>
          </cell>
          <cell r="K302">
            <v>0</v>
          </cell>
          <cell r="L302">
            <v>0</v>
          </cell>
          <cell r="M302" t="str">
            <v>4199/QĐ-UBND ngày 30/10/2019</v>
          </cell>
          <cell r="N302">
            <v>5500</v>
          </cell>
          <cell r="O302">
            <v>0</v>
          </cell>
          <cell r="P302">
            <v>3300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990</v>
          </cell>
          <cell r="AE302">
            <v>990</v>
          </cell>
          <cell r="AF302">
            <v>0</v>
          </cell>
          <cell r="AG302">
            <v>0</v>
          </cell>
          <cell r="AH302">
            <v>0</v>
          </cell>
          <cell r="AI302">
            <v>0</v>
          </cell>
          <cell r="AJ302">
            <v>0</v>
          </cell>
          <cell r="AK302">
            <v>0</v>
          </cell>
          <cell r="AL302">
            <v>990</v>
          </cell>
          <cell r="AM302">
            <v>990</v>
          </cell>
          <cell r="AN302">
            <v>0</v>
          </cell>
          <cell r="AQ302">
            <v>0</v>
          </cell>
          <cell r="AR302">
            <v>0</v>
          </cell>
          <cell r="AS302">
            <v>0</v>
          </cell>
          <cell r="AT302">
            <v>0</v>
          </cell>
          <cell r="AU302" t="str">
            <v>UBND xã Đồng Trạch</v>
          </cell>
          <cell r="AV302">
            <v>0</v>
          </cell>
        </row>
        <row r="303">
          <cell r="B303" t="str">
            <v>Trung tâm y tế huyện Quảng Trạch (GĐ2)</v>
          </cell>
          <cell r="C303">
            <v>0</v>
          </cell>
          <cell r="D303">
            <v>0</v>
          </cell>
          <cell r="E303">
            <v>0</v>
          </cell>
          <cell r="F303">
            <v>0</v>
          </cell>
          <cell r="G303" t="str">
            <v>Quảng Trạch</v>
          </cell>
          <cell r="H303">
            <v>2020</v>
          </cell>
          <cell r="I303">
            <v>0</v>
          </cell>
          <cell r="J303">
            <v>2022</v>
          </cell>
          <cell r="K303">
            <v>0</v>
          </cell>
          <cell r="L303">
            <v>0</v>
          </cell>
          <cell r="M303">
            <v>0</v>
          </cell>
          <cell r="N303">
            <v>8500</v>
          </cell>
          <cell r="O303">
            <v>0</v>
          </cell>
          <cell r="P303">
            <v>5000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1500</v>
          </cell>
          <cell r="AE303">
            <v>1500</v>
          </cell>
          <cell r="AF303">
            <v>0</v>
          </cell>
          <cell r="AG303">
            <v>0</v>
          </cell>
          <cell r="AH303">
            <v>0</v>
          </cell>
          <cell r="AI303">
            <v>0</v>
          </cell>
          <cell r="AJ303">
            <v>0</v>
          </cell>
          <cell r="AK303">
            <v>0</v>
          </cell>
          <cell r="AL303">
            <v>1500</v>
          </cell>
          <cell r="AM303">
            <v>1500</v>
          </cell>
          <cell r="AN303">
            <v>0</v>
          </cell>
          <cell r="AQ303">
            <v>0</v>
          </cell>
          <cell r="AR303">
            <v>0</v>
          </cell>
          <cell r="AS303">
            <v>0</v>
          </cell>
          <cell r="AT303">
            <v>0</v>
          </cell>
          <cell r="AU303" t="str">
            <v>Trung tâm y tế huyện Quảng Trạch</v>
          </cell>
          <cell r="AV303">
            <v>0</v>
          </cell>
        </row>
        <row r="304">
          <cell r="B304" t="str">
            <v>Nhà điều trị và hạ tầng kỹ thuật bệnh viện đa khoa huyện Lệ Thủy</v>
          </cell>
          <cell r="C304">
            <v>0</v>
          </cell>
          <cell r="D304">
            <v>0</v>
          </cell>
          <cell r="E304">
            <v>0</v>
          </cell>
          <cell r="F304">
            <v>0</v>
          </cell>
          <cell r="G304" t="str">
            <v>Lệ Thủy</v>
          </cell>
          <cell r="H304">
            <v>2020</v>
          </cell>
          <cell r="I304">
            <v>0</v>
          </cell>
          <cell r="J304">
            <v>2022</v>
          </cell>
          <cell r="K304">
            <v>0</v>
          </cell>
          <cell r="L304">
            <v>0</v>
          </cell>
          <cell r="M304" t="str">
            <v>4190/QĐ-UBND ngày 30/10/2019</v>
          </cell>
          <cell r="N304">
            <v>11000</v>
          </cell>
          <cell r="O304">
            <v>0</v>
          </cell>
          <cell r="P304">
            <v>6600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1980</v>
          </cell>
          <cell r="AE304">
            <v>1980</v>
          </cell>
          <cell r="AF304">
            <v>0</v>
          </cell>
          <cell r="AG304">
            <v>0</v>
          </cell>
          <cell r="AH304">
            <v>0</v>
          </cell>
          <cell r="AI304">
            <v>0</v>
          </cell>
          <cell r="AJ304">
            <v>0</v>
          </cell>
          <cell r="AK304">
            <v>0</v>
          </cell>
          <cell r="AL304">
            <v>1980</v>
          </cell>
          <cell r="AM304">
            <v>1980</v>
          </cell>
          <cell r="AN304">
            <v>0</v>
          </cell>
          <cell r="AQ304">
            <v>0</v>
          </cell>
          <cell r="AR304">
            <v>0</v>
          </cell>
          <cell r="AS304">
            <v>0</v>
          </cell>
          <cell r="AT304">
            <v>0</v>
          </cell>
          <cell r="AU304" t="str">
            <v>Bệnh viện Đa khoa huyện Lệ Thủy</v>
          </cell>
          <cell r="AV304">
            <v>0</v>
          </cell>
        </row>
        <row r="305">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t="str">
            <v>Trạm y tế xã Quảng Lộc bỏ danh mục</v>
          </cell>
          <cell r="AQ305">
            <v>0</v>
          </cell>
          <cell r="AR305">
            <v>0</v>
          </cell>
          <cell r="AS305">
            <v>0</v>
          </cell>
        </row>
        <row r="306">
          <cell r="B306" t="str">
            <v>Hạ tầng CK Cha Lo</v>
          </cell>
          <cell r="C306">
            <v>0</v>
          </cell>
          <cell r="D306">
            <v>0</v>
          </cell>
          <cell r="E306">
            <v>0</v>
          </cell>
          <cell r="F306">
            <v>0</v>
          </cell>
          <cell r="G306">
            <v>0</v>
          </cell>
          <cell r="H306">
            <v>0</v>
          </cell>
          <cell r="I306">
            <v>0</v>
          </cell>
          <cell r="J306">
            <v>0</v>
          </cell>
          <cell r="K306">
            <v>0</v>
          </cell>
          <cell r="L306">
            <v>0</v>
          </cell>
          <cell r="M306">
            <v>0</v>
          </cell>
          <cell r="N306">
            <v>546929</v>
          </cell>
          <cell r="O306">
            <v>0</v>
          </cell>
          <cell r="P306">
            <v>152590</v>
          </cell>
          <cell r="Q306">
            <v>169488</v>
          </cell>
          <cell r="R306">
            <v>0</v>
          </cell>
          <cell r="S306">
            <v>24737</v>
          </cell>
          <cell r="T306">
            <v>104854</v>
          </cell>
          <cell r="U306">
            <v>80500</v>
          </cell>
          <cell r="V306">
            <v>20000</v>
          </cell>
          <cell r="W306">
            <v>20000</v>
          </cell>
          <cell r="X306">
            <v>0</v>
          </cell>
          <cell r="Y306">
            <v>0</v>
          </cell>
          <cell r="Z306">
            <v>20000</v>
          </cell>
          <cell r="AA306">
            <v>189488</v>
          </cell>
          <cell r="AB306">
            <v>20000</v>
          </cell>
          <cell r="AC306">
            <v>44737</v>
          </cell>
          <cell r="AD306">
            <v>104854</v>
          </cell>
          <cell r="AE306">
            <v>60500</v>
          </cell>
          <cell r="AF306">
            <v>0</v>
          </cell>
          <cell r="AG306">
            <v>0</v>
          </cell>
          <cell r="AH306">
            <v>0</v>
          </cell>
          <cell r="AI306">
            <v>0</v>
          </cell>
          <cell r="AJ306">
            <v>0</v>
          </cell>
          <cell r="AK306">
            <v>0</v>
          </cell>
          <cell r="AL306">
            <v>0</v>
          </cell>
          <cell r="AM306">
            <v>0</v>
          </cell>
          <cell r="AN306">
            <v>0</v>
          </cell>
          <cell r="AQ306">
            <v>0</v>
          </cell>
          <cell r="AR306">
            <v>0</v>
          </cell>
          <cell r="AS306">
            <v>0</v>
          </cell>
        </row>
        <row r="307">
          <cell r="B307" t="str">
            <v>Hạ tầng khu phi thuế quan và các điểm dịch vụ khu kinh tế cửa khẩu Cha Lo</v>
          </cell>
          <cell r="C307">
            <v>0</v>
          </cell>
          <cell r="D307">
            <v>0</v>
          </cell>
          <cell r="E307" t="str">
            <v>HTCC</v>
          </cell>
          <cell r="F307" t="str">
            <v>4Chuyển tiếp</v>
          </cell>
          <cell r="G307" t="str">
            <v>Minh Hóa</v>
          </cell>
          <cell r="H307">
            <v>2015</v>
          </cell>
          <cell r="I307">
            <v>2015</v>
          </cell>
          <cell r="J307">
            <v>2020</v>
          </cell>
          <cell r="K307" t="str">
            <v>chưa</v>
          </cell>
          <cell r="L307">
            <v>0</v>
          </cell>
          <cell r="M307" t="str">
            <v>3064/QĐ-UBND ngày 29/10/2014; 4885/QĐ-UBND ngày 29/12/2017</v>
          </cell>
          <cell r="N307">
            <v>307197</v>
          </cell>
          <cell r="O307">
            <v>0</v>
          </cell>
          <cell r="P307">
            <v>67815</v>
          </cell>
          <cell r="Q307">
            <v>104943</v>
          </cell>
          <cell r="R307">
            <v>0</v>
          </cell>
          <cell r="S307">
            <v>4750</v>
          </cell>
          <cell r="T307">
            <v>61034</v>
          </cell>
          <cell r="U307">
            <v>56284</v>
          </cell>
          <cell r="V307">
            <v>7500</v>
          </cell>
          <cell r="W307">
            <v>7500</v>
          </cell>
          <cell r="X307">
            <v>0</v>
          </cell>
          <cell r="Y307">
            <v>0</v>
          </cell>
          <cell r="Z307">
            <v>7500</v>
          </cell>
          <cell r="AA307">
            <v>112443</v>
          </cell>
          <cell r="AB307">
            <v>7500</v>
          </cell>
          <cell r="AC307">
            <v>12250</v>
          </cell>
          <cell r="AD307">
            <v>61034</v>
          </cell>
          <cell r="AE307">
            <v>48784</v>
          </cell>
          <cell r="AF307">
            <v>10000</v>
          </cell>
          <cell r="AG307">
            <v>20.498524106264348</v>
          </cell>
          <cell r="AH307">
            <v>583</v>
          </cell>
          <cell r="AI307">
            <v>10583</v>
          </cell>
          <cell r="AJ307">
            <v>123026</v>
          </cell>
          <cell r="AK307">
            <v>22833</v>
          </cell>
          <cell r="AL307">
            <v>61034</v>
          </cell>
          <cell r="AM307">
            <v>38201</v>
          </cell>
          <cell r="AN307">
            <v>0</v>
          </cell>
          <cell r="AQ307" t="str">
            <v>KKT Cừa khẩu Cha Lo</v>
          </cell>
          <cell r="AR307" t="str">
            <v>Khác</v>
          </cell>
          <cell r="AS307">
            <v>0</v>
          </cell>
          <cell r="AU307" t="str">
            <v>BQL Khu Kinh tế</v>
          </cell>
        </row>
        <row r="308">
          <cell r="B308" t="str">
            <v>Nhà liên ngành và Quốc môn KKT cửa khẩu Quốc tế Cha Lo (giai đoạn 2)</v>
          </cell>
          <cell r="C308">
            <v>0</v>
          </cell>
          <cell r="D308">
            <v>0</v>
          </cell>
          <cell r="E308" t="str">
            <v>HTCC</v>
          </cell>
          <cell r="F308" t="str">
            <v>4Chuyển tiếp</v>
          </cell>
          <cell r="G308" t="str">
            <v>Minh Hóa</v>
          </cell>
          <cell r="H308">
            <v>2016</v>
          </cell>
          <cell r="I308">
            <v>2016</v>
          </cell>
          <cell r="J308">
            <v>2018</v>
          </cell>
          <cell r="K308" t="str">
            <v xml:space="preserve">chưa </v>
          </cell>
          <cell r="L308">
            <v>0</v>
          </cell>
          <cell r="M308" t="str">
            <v>1515/QĐ-UBND ngày 01/7/2013</v>
          </cell>
          <cell r="N308">
            <v>167137</v>
          </cell>
          <cell r="O308">
            <v>0</v>
          </cell>
          <cell r="P308">
            <v>66855</v>
          </cell>
          <cell r="Q308">
            <v>45084</v>
          </cell>
          <cell r="R308">
            <v>0</v>
          </cell>
          <cell r="S308">
            <v>10000</v>
          </cell>
          <cell r="T308">
            <v>25900</v>
          </cell>
          <cell r="U308">
            <v>15900</v>
          </cell>
          <cell r="V308">
            <v>4184</v>
          </cell>
          <cell r="W308">
            <v>4184</v>
          </cell>
          <cell r="X308">
            <v>0</v>
          </cell>
          <cell r="Y308">
            <v>0</v>
          </cell>
          <cell r="Z308">
            <v>4184</v>
          </cell>
          <cell r="AA308">
            <v>49268</v>
          </cell>
          <cell r="AB308">
            <v>4184</v>
          </cell>
          <cell r="AC308">
            <v>14184</v>
          </cell>
          <cell r="AD308">
            <v>25900</v>
          </cell>
          <cell r="AE308">
            <v>11716</v>
          </cell>
          <cell r="AF308">
            <v>11716</v>
          </cell>
          <cell r="AG308">
            <v>100</v>
          </cell>
          <cell r="AH308">
            <v>-583</v>
          </cell>
          <cell r="AI308">
            <v>11133</v>
          </cell>
          <cell r="AJ308">
            <v>60401</v>
          </cell>
          <cell r="AK308">
            <v>25317</v>
          </cell>
          <cell r="AL308">
            <v>25900</v>
          </cell>
          <cell r="AM308">
            <v>0</v>
          </cell>
          <cell r="AN308">
            <v>0</v>
          </cell>
          <cell r="AQ308" t="str">
            <v>KKT Cừa khẩu Cha Lo</v>
          </cell>
          <cell r="AR308" t="str">
            <v>Khác</v>
          </cell>
          <cell r="AS308">
            <v>0</v>
          </cell>
          <cell r="AU308" t="str">
            <v>BQL Khu Kinh tế</v>
          </cell>
        </row>
        <row r="309">
          <cell r="B309" t="str">
            <v>Hạ tầng kỹ thuật Khu trung tâm cửa khẩu Quốc tế Cha Lo (giai đoạn 2)</v>
          </cell>
          <cell r="C309">
            <v>0</v>
          </cell>
          <cell r="D309">
            <v>0</v>
          </cell>
          <cell r="E309" t="str">
            <v>HTCC</v>
          </cell>
          <cell r="F309" t="str">
            <v>4Chuyển tiếp</v>
          </cell>
          <cell r="G309" t="str">
            <v>Minh Hóa</v>
          </cell>
          <cell r="H309">
            <v>2016</v>
          </cell>
          <cell r="I309">
            <v>2016</v>
          </cell>
          <cell r="J309">
            <v>2018</v>
          </cell>
          <cell r="K309" t="str">
            <v>chưa</v>
          </cell>
          <cell r="L309">
            <v>0</v>
          </cell>
          <cell r="M309" t="str">
            <v>2564/QĐ-CT ngày 22/10/2012</v>
          </cell>
          <cell r="N309">
            <v>72595</v>
          </cell>
          <cell r="O309">
            <v>0</v>
          </cell>
          <cell r="P309">
            <v>17920</v>
          </cell>
          <cell r="Q309">
            <v>19461</v>
          </cell>
          <cell r="R309">
            <v>0</v>
          </cell>
          <cell r="S309">
            <v>9987</v>
          </cell>
          <cell r="T309">
            <v>17920</v>
          </cell>
          <cell r="U309">
            <v>8316</v>
          </cell>
          <cell r="V309">
            <v>8316</v>
          </cell>
          <cell r="W309">
            <v>8316</v>
          </cell>
          <cell r="X309">
            <v>0</v>
          </cell>
          <cell r="Y309">
            <v>0</v>
          </cell>
          <cell r="Z309">
            <v>8316</v>
          </cell>
          <cell r="AA309">
            <v>27777</v>
          </cell>
          <cell r="AB309">
            <v>8316</v>
          </cell>
          <cell r="AC309">
            <v>18303</v>
          </cell>
          <cell r="AD309">
            <v>17920</v>
          </cell>
          <cell r="AE309">
            <v>0</v>
          </cell>
          <cell r="AF309">
            <v>0</v>
          </cell>
          <cell r="AG309">
            <v>0</v>
          </cell>
          <cell r="AH309">
            <v>0</v>
          </cell>
          <cell r="AI309">
            <v>0</v>
          </cell>
          <cell r="AJ309">
            <v>0</v>
          </cell>
          <cell r="AK309">
            <v>0</v>
          </cell>
          <cell r="AL309">
            <v>0</v>
          </cell>
          <cell r="AM309">
            <v>0</v>
          </cell>
          <cell r="AN309">
            <v>0</v>
          </cell>
          <cell r="AO309">
            <v>0</v>
          </cell>
          <cell r="AQ309">
            <v>0</v>
          </cell>
          <cell r="AR309">
            <v>0</v>
          </cell>
          <cell r="AS309">
            <v>0</v>
          </cell>
          <cell r="AU309" t="str">
            <v>BQL Khu Kinh tế</v>
          </cell>
        </row>
        <row r="310">
          <cell r="B310" t="str">
            <v>Đầu tư Phong Nha</v>
          </cell>
          <cell r="C310">
            <v>0</v>
          </cell>
          <cell r="D310">
            <v>0</v>
          </cell>
          <cell r="E310">
            <v>0</v>
          </cell>
          <cell r="F310">
            <v>0</v>
          </cell>
          <cell r="G310">
            <v>0</v>
          </cell>
          <cell r="H310">
            <v>0</v>
          </cell>
          <cell r="I310">
            <v>0</v>
          </cell>
          <cell r="J310">
            <v>0</v>
          </cell>
          <cell r="K310">
            <v>0</v>
          </cell>
          <cell r="L310">
            <v>0</v>
          </cell>
          <cell r="M310">
            <v>0</v>
          </cell>
          <cell r="N310">
            <v>27144</v>
          </cell>
          <cell r="O310">
            <v>0</v>
          </cell>
          <cell r="P310">
            <v>27144</v>
          </cell>
          <cell r="Q310">
            <v>2735</v>
          </cell>
          <cell r="R310">
            <v>0</v>
          </cell>
          <cell r="S310">
            <v>2735</v>
          </cell>
          <cell r="T310">
            <v>24975</v>
          </cell>
          <cell r="U310">
            <v>22500</v>
          </cell>
          <cell r="V310">
            <v>7636</v>
          </cell>
          <cell r="W310">
            <v>7635.8</v>
          </cell>
          <cell r="X310">
            <v>0</v>
          </cell>
          <cell r="Y310">
            <v>0</v>
          </cell>
          <cell r="Z310">
            <v>7636</v>
          </cell>
          <cell r="AA310">
            <v>10371</v>
          </cell>
          <cell r="AB310">
            <v>7636</v>
          </cell>
          <cell r="AC310">
            <v>10371</v>
          </cell>
          <cell r="AD310">
            <v>24975</v>
          </cell>
          <cell r="AE310">
            <v>14744</v>
          </cell>
          <cell r="AF310">
            <v>0</v>
          </cell>
          <cell r="AG310">
            <v>0</v>
          </cell>
          <cell r="AH310">
            <v>0</v>
          </cell>
          <cell r="AI310">
            <v>0</v>
          </cell>
          <cell r="AJ310">
            <v>0</v>
          </cell>
          <cell r="AK310">
            <v>0</v>
          </cell>
          <cell r="AL310">
            <v>0</v>
          </cell>
          <cell r="AM310">
            <v>0</v>
          </cell>
          <cell r="AN310">
            <v>0</v>
          </cell>
          <cell r="AQ310">
            <v>0</v>
          </cell>
          <cell r="AR310">
            <v>0</v>
          </cell>
          <cell r="AS310">
            <v>0</v>
          </cell>
        </row>
        <row r="311">
          <cell r="B311" t="str">
            <v>Dự án chuyển tiếp</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Q311">
            <v>0</v>
          </cell>
          <cell r="AR311">
            <v>0</v>
          </cell>
          <cell r="AS311">
            <v>0</v>
          </cell>
        </row>
        <row r="312">
          <cell r="B312" t="str">
            <v>Trạm kiểm lâm Trộ Mợng</v>
          </cell>
          <cell r="C312">
            <v>0</v>
          </cell>
          <cell r="D312">
            <v>0</v>
          </cell>
          <cell r="E312">
            <v>0</v>
          </cell>
          <cell r="F312" t="str">
            <v>5KCM</v>
          </cell>
          <cell r="G312" t="str">
            <v>Bố Trạch</v>
          </cell>
          <cell r="H312">
            <v>2017</v>
          </cell>
          <cell r="I312">
            <v>0</v>
          </cell>
          <cell r="J312" t="str">
            <v>2019</v>
          </cell>
          <cell r="K312">
            <v>0</v>
          </cell>
          <cell r="L312">
            <v>0</v>
          </cell>
          <cell r="M312" t="str">
            <v>3525/QĐ-UBND ngày 31/10/2016</v>
          </cell>
          <cell r="N312">
            <v>7671</v>
          </cell>
          <cell r="O312">
            <v>0</v>
          </cell>
          <cell r="P312">
            <v>7671</v>
          </cell>
          <cell r="Q312">
            <v>2615</v>
          </cell>
          <cell r="R312">
            <v>0</v>
          </cell>
          <cell r="S312">
            <v>2615</v>
          </cell>
          <cell r="T312">
            <v>6904</v>
          </cell>
          <cell r="U312">
            <v>4429</v>
          </cell>
          <cell r="V312">
            <v>2215</v>
          </cell>
          <cell r="W312">
            <v>2214.5</v>
          </cell>
          <cell r="X312">
            <v>50</v>
          </cell>
          <cell r="Y312">
            <v>0</v>
          </cell>
          <cell r="Z312">
            <v>2215</v>
          </cell>
          <cell r="AA312">
            <v>4830</v>
          </cell>
          <cell r="AB312">
            <v>2215</v>
          </cell>
          <cell r="AC312">
            <v>4830</v>
          </cell>
          <cell r="AD312">
            <v>6904</v>
          </cell>
          <cell r="AE312">
            <v>2214</v>
          </cell>
          <cell r="AF312">
            <v>2214</v>
          </cell>
          <cell r="AG312">
            <v>100</v>
          </cell>
          <cell r="AH312">
            <v>0</v>
          </cell>
          <cell r="AI312">
            <v>2214</v>
          </cell>
          <cell r="AJ312">
            <v>7044</v>
          </cell>
          <cell r="AK312">
            <v>7044</v>
          </cell>
          <cell r="AL312">
            <v>6904</v>
          </cell>
          <cell r="AM312">
            <v>0</v>
          </cell>
          <cell r="AN312">
            <v>0</v>
          </cell>
          <cell r="AQ312">
            <v>0</v>
          </cell>
          <cell r="AR312" t="str">
            <v>Khác</v>
          </cell>
          <cell r="AS312">
            <v>0</v>
          </cell>
          <cell r="AU312" t="str">
            <v>Ban quản lý VQG Phong Nha - Kẻ Bàng</v>
          </cell>
        </row>
        <row r="313">
          <cell r="B313" t="str">
            <v>Dự án khởi công mới năm 2018</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Q313">
            <v>0</v>
          </cell>
          <cell r="AR313">
            <v>0</v>
          </cell>
          <cell r="AS313">
            <v>0</v>
          </cell>
        </row>
        <row r="314">
          <cell r="B314" t="str">
            <v xml:space="preserve">Khu cứu hộ động vật, thực vật hoang dã và mở rộng vườn thực vật </v>
          </cell>
          <cell r="C314">
            <v>0</v>
          </cell>
          <cell r="D314">
            <v>0</v>
          </cell>
          <cell r="E314">
            <v>0</v>
          </cell>
          <cell r="F314" t="str">
            <v>5KCM</v>
          </cell>
          <cell r="G314" t="str">
            <v>Bố Trạch</v>
          </cell>
          <cell r="H314">
            <v>2018</v>
          </cell>
          <cell r="I314">
            <v>0</v>
          </cell>
          <cell r="J314" t="str">
            <v>2020</v>
          </cell>
          <cell r="K314">
            <v>0</v>
          </cell>
          <cell r="L314">
            <v>0</v>
          </cell>
          <cell r="M314" t="str">
            <v>2856/QĐ-UBND ngày 28/8/2018</v>
          </cell>
          <cell r="N314">
            <v>8480</v>
          </cell>
          <cell r="O314">
            <v>0</v>
          </cell>
          <cell r="P314">
            <v>8480</v>
          </cell>
          <cell r="Q314">
            <v>60</v>
          </cell>
          <cell r="R314">
            <v>0</v>
          </cell>
          <cell r="S314">
            <v>60</v>
          </cell>
          <cell r="T314">
            <v>8171</v>
          </cell>
          <cell r="U314">
            <v>8171</v>
          </cell>
          <cell r="V314">
            <v>2451</v>
          </cell>
          <cell r="W314">
            <v>2451.3000000000002</v>
          </cell>
          <cell r="X314">
            <v>30</v>
          </cell>
          <cell r="Y314">
            <v>0</v>
          </cell>
          <cell r="Z314">
            <v>2451</v>
          </cell>
          <cell r="AA314">
            <v>2511</v>
          </cell>
          <cell r="AB314">
            <v>2451</v>
          </cell>
          <cell r="AC314">
            <v>2511</v>
          </cell>
          <cell r="AD314">
            <v>8171</v>
          </cell>
          <cell r="AE314">
            <v>5660</v>
          </cell>
          <cell r="AF314">
            <v>1716</v>
          </cell>
          <cell r="AG314">
            <v>30.318021201413426</v>
          </cell>
          <cell r="AH314">
            <v>0</v>
          </cell>
          <cell r="AI314">
            <v>1716</v>
          </cell>
          <cell r="AJ314">
            <v>4227</v>
          </cell>
          <cell r="AK314">
            <v>4227</v>
          </cell>
          <cell r="AL314">
            <v>8171</v>
          </cell>
          <cell r="AM314">
            <v>3944</v>
          </cell>
          <cell r="AN314">
            <v>0</v>
          </cell>
          <cell r="AQ314" t="str">
            <v>Sơn Trạch</v>
          </cell>
          <cell r="AR314" t="str">
            <v>Khác</v>
          </cell>
          <cell r="AS314">
            <v>0</v>
          </cell>
          <cell r="AU314" t="str">
            <v>Ban quản lý VQG Phong Nha - Kẻ Bàng</v>
          </cell>
        </row>
        <row r="315">
          <cell r="B315" t="str">
            <v xml:space="preserve">Hệ thống sàn đạo và điện chiếu sáng động Phong Nha </v>
          </cell>
          <cell r="C315">
            <v>0</v>
          </cell>
          <cell r="D315">
            <v>0</v>
          </cell>
          <cell r="E315">
            <v>0</v>
          </cell>
          <cell r="F315" t="str">
            <v>5KCM</v>
          </cell>
          <cell r="G315" t="str">
            <v>Bố Trạch</v>
          </cell>
          <cell r="H315">
            <v>2018</v>
          </cell>
          <cell r="I315">
            <v>0</v>
          </cell>
          <cell r="J315" t="str">
            <v>2020</v>
          </cell>
          <cell r="K315">
            <v>0</v>
          </cell>
          <cell r="L315">
            <v>0</v>
          </cell>
          <cell r="M315" t="str">
            <v>4742/QĐ-UBND ngày 31/12/2018</v>
          </cell>
          <cell r="N315">
            <v>10993</v>
          </cell>
          <cell r="O315">
            <v>0</v>
          </cell>
          <cell r="P315">
            <v>10993</v>
          </cell>
          <cell r="Q315">
            <v>60</v>
          </cell>
          <cell r="R315">
            <v>0</v>
          </cell>
          <cell r="S315">
            <v>60</v>
          </cell>
          <cell r="T315">
            <v>9900</v>
          </cell>
          <cell r="U315">
            <v>9900</v>
          </cell>
          <cell r="V315">
            <v>2970</v>
          </cell>
          <cell r="W315">
            <v>2970</v>
          </cell>
          <cell r="X315">
            <v>30</v>
          </cell>
          <cell r="Y315">
            <v>0</v>
          </cell>
          <cell r="Z315">
            <v>2970</v>
          </cell>
          <cell r="AA315">
            <v>3030</v>
          </cell>
          <cell r="AB315">
            <v>2970</v>
          </cell>
          <cell r="AC315">
            <v>3030</v>
          </cell>
          <cell r="AD315">
            <v>9900</v>
          </cell>
          <cell r="AE315">
            <v>6870</v>
          </cell>
          <cell r="AF315">
            <v>0</v>
          </cell>
          <cell r="AG315">
            <v>0</v>
          </cell>
          <cell r="AH315">
            <v>0</v>
          </cell>
          <cell r="AI315">
            <v>0</v>
          </cell>
          <cell r="AJ315">
            <v>3030</v>
          </cell>
          <cell r="AK315">
            <v>3030</v>
          </cell>
          <cell r="AL315">
            <v>9900</v>
          </cell>
          <cell r="AM315">
            <v>6870</v>
          </cell>
          <cell r="AN315">
            <v>0</v>
          </cell>
          <cell r="AQ315" t="str">
            <v>Sơn Trạch</v>
          </cell>
          <cell r="AR315" t="str">
            <v>Khác</v>
          </cell>
          <cell r="AS315">
            <v>0</v>
          </cell>
          <cell r="AU315" t="str">
            <v>Ban quản lý VQG Phong Nha - Kẻ Bàng</v>
          </cell>
        </row>
        <row r="316">
          <cell r="B316" t="str">
            <v>Nợ XDCB</v>
          </cell>
          <cell r="C316">
            <v>0</v>
          </cell>
          <cell r="D316">
            <v>0</v>
          </cell>
          <cell r="E316">
            <v>0</v>
          </cell>
          <cell r="F316">
            <v>0</v>
          </cell>
          <cell r="G316">
            <v>0</v>
          </cell>
          <cell r="H316">
            <v>0</v>
          </cell>
          <cell r="I316">
            <v>0</v>
          </cell>
          <cell r="J316">
            <v>0</v>
          </cell>
          <cell r="K316">
            <v>0</v>
          </cell>
          <cell r="L316">
            <v>0</v>
          </cell>
          <cell r="M316">
            <v>0</v>
          </cell>
          <cell r="N316">
            <v>1023225</v>
          </cell>
          <cell r="O316">
            <v>88130</v>
          </cell>
          <cell r="P316">
            <v>332661.2</v>
          </cell>
          <cell r="Q316">
            <v>677942</v>
          </cell>
          <cell r="R316">
            <v>96973</v>
          </cell>
          <cell r="S316">
            <v>251600</v>
          </cell>
          <cell r="T316">
            <v>100988</v>
          </cell>
          <cell r="U316">
            <v>48912</v>
          </cell>
          <cell r="V316">
            <v>18478</v>
          </cell>
          <cell r="W316">
            <v>18477.550000000156</v>
          </cell>
          <cell r="X316">
            <v>0</v>
          </cell>
          <cell r="Y316">
            <v>19896</v>
          </cell>
          <cell r="Z316">
            <v>38374</v>
          </cell>
          <cell r="AA316">
            <v>716316</v>
          </cell>
          <cell r="AB316">
            <v>135347</v>
          </cell>
          <cell r="AC316">
            <v>289974</v>
          </cell>
          <cell r="AD316">
            <v>100988</v>
          </cell>
          <cell r="AE316">
            <v>10538</v>
          </cell>
          <cell r="AF316">
            <v>0</v>
          </cell>
          <cell r="AG316">
            <v>0</v>
          </cell>
          <cell r="AH316">
            <v>0</v>
          </cell>
          <cell r="AI316">
            <v>0</v>
          </cell>
          <cell r="AJ316">
            <v>0</v>
          </cell>
          <cell r="AK316">
            <v>0</v>
          </cell>
          <cell r="AL316">
            <v>0</v>
          </cell>
          <cell r="AM316">
            <v>0</v>
          </cell>
          <cell r="AN316">
            <v>31994</v>
          </cell>
          <cell r="AO316">
            <v>-13516.449999999844</v>
          </cell>
          <cell r="AQ316">
            <v>0</v>
          </cell>
          <cell r="AR316">
            <v>0</v>
          </cell>
          <cell r="AS316">
            <v>0</v>
          </cell>
        </row>
        <row r="317">
          <cell r="B317" t="str">
            <v>Đường nối từ đường Nguyễn Hữu Cảnh - đường Nguyễn Văn Cừ  (đoạn từ Sở Tài chính - đường Nguyễn Văn Cừ), TP. Đồng Hới</v>
          </cell>
          <cell r="C317" t="str">
            <v>2704/QĐ-UBND ngày 07/9/2016</v>
          </cell>
          <cell r="D317">
            <v>50388</v>
          </cell>
          <cell r="E317" t="str">
            <v>GTVT</v>
          </cell>
          <cell r="F317" t="str">
            <v>2Nợ XDCB</v>
          </cell>
          <cell r="G317" t="str">
            <v>Đồng Hới</v>
          </cell>
          <cell r="H317">
            <v>2010</v>
          </cell>
          <cell r="I317" t="str">
            <v>5/2011</v>
          </cell>
          <cell r="J317">
            <v>2016</v>
          </cell>
          <cell r="K317" t="str">
            <v>5/2016</v>
          </cell>
          <cell r="L317">
            <v>0</v>
          </cell>
          <cell r="M317" t="str">
            <v>2757/QĐ-UBND ngày 27/10/2010; 46/QĐ-UBND ngày 10/01/2014</v>
          </cell>
          <cell r="N317">
            <v>52941</v>
          </cell>
          <cell r="O317">
            <v>0</v>
          </cell>
          <cell r="P317">
            <v>52941</v>
          </cell>
          <cell r="Q317">
            <v>43616</v>
          </cell>
          <cell r="R317">
            <v>0</v>
          </cell>
          <cell r="S317">
            <v>43616</v>
          </cell>
          <cell r="T317">
            <v>9348</v>
          </cell>
          <cell r="U317">
            <v>4272</v>
          </cell>
          <cell r="V317">
            <v>582</v>
          </cell>
          <cell r="W317">
            <v>581.59999999999991</v>
          </cell>
          <cell r="X317">
            <v>30</v>
          </cell>
          <cell r="Y317">
            <v>3690</v>
          </cell>
          <cell r="Z317">
            <v>4272</v>
          </cell>
          <cell r="AA317">
            <v>47888</v>
          </cell>
          <cell r="AB317">
            <v>4272</v>
          </cell>
          <cell r="AC317">
            <v>47888</v>
          </cell>
          <cell r="AD317">
            <v>9348</v>
          </cell>
          <cell r="AE317">
            <v>0</v>
          </cell>
          <cell r="AF317">
            <v>0</v>
          </cell>
          <cell r="AG317">
            <v>0</v>
          </cell>
          <cell r="AH317">
            <v>0</v>
          </cell>
          <cell r="AI317">
            <v>0</v>
          </cell>
          <cell r="AJ317">
            <v>0</v>
          </cell>
          <cell r="AK317">
            <v>0</v>
          </cell>
          <cell r="AL317">
            <v>0</v>
          </cell>
          <cell r="AM317">
            <v>0</v>
          </cell>
          <cell r="AN317">
            <v>0</v>
          </cell>
          <cell r="AQ317">
            <v>0</v>
          </cell>
          <cell r="AR317">
            <v>0</v>
          </cell>
          <cell r="AS317">
            <v>0</v>
          </cell>
        </row>
        <row r="318">
          <cell r="B318" t="str">
            <v>Trụ sở Chi cục Kiểm lâm</v>
          </cell>
          <cell r="C318" t="str">
            <v>QĐ QT số 3500/QĐ-UBND ngày 03/12/2014)</v>
          </cell>
          <cell r="D318">
            <v>15789.357</v>
          </cell>
          <cell r="E318" t="str">
            <v>NN-TL</v>
          </cell>
          <cell r="F318" t="str">
            <v>2Nợ XDCB</v>
          </cell>
          <cell r="G318" t="str">
            <v>Đồng Hới</v>
          </cell>
          <cell r="H318">
            <v>2010</v>
          </cell>
          <cell r="I318">
            <v>2010</v>
          </cell>
          <cell r="J318">
            <v>2012</v>
          </cell>
          <cell r="K318">
            <v>2012</v>
          </cell>
          <cell r="L318">
            <v>0</v>
          </cell>
          <cell r="M318" t="str">
            <v>949/QĐ-UBND ngày 4/5/2010</v>
          </cell>
          <cell r="N318">
            <v>15990</v>
          </cell>
          <cell r="O318">
            <v>0</v>
          </cell>
          <cell r="P318">
            <v>15990</v>
          </cell>
          <cell r="Q318">
            <v>15599</v>
          </cell>
          <cell r="R318">
            <v>0</v>
          </cell>
          <cell r="S318">
            <v>15599</v>
          </cell>
          <cell r="T318">
            <v>2890</v>
          </cell>
          <cell r="U318">
            <v>190</v>
          </cell>
          <cell r="V318">
            <v>190</v>
          </cell>
          <cell r="W318">
            <v>190</v>
          </cell>
          <cell r="X318">
            <v>100</v>
          </cell>
          <cell r="Y318">
            <v>0</v>
          </cell>
          <cell r="Z318">
            <v>190</v>
          </cell>
          <cell r="AA318">
            <v>15789</v>
          </cell>
          <cell r="AB318">
            <v>190</v>
          </cell>
          <cell r="AC318">
            <v>15789</v>
          </cell>
          <cell r="AD318">
            <v>2890</v>
          </cell>
          <cell r="AE318">
            <v>0</v>
          </cell>
          <cell r="AF318">
            <v>0</v>
          </cell>
          <cell r="AG318">
            <v>0</v>
          </cell>
          <cell r="AH318">
            <v>0</v>
          </cell>
          <cell r="AI318">
            <v>0</v>
          </cell>
          <cell r="AJ318">
            <v>0</v>
          </cell>
          <cell r="AK318">
            <v>0</v>
          </cell>
          <cell r="AL318">
            <v>0</v>
          </cell>
          <cell r="AM318">
            <v>0</v>
          </cell>
          <cell r="AN318">
            <v>0</v>
          </cell>
          <cell r="AQ318">
            <v>0</v>
          </cell>
          <cell r="AR318">
            <v>0</v>
          </cell>
          <cell r="AS318">
            <v>0</v>
          </cell>
        </row>
        <row r="319">
          <cell r="B319" t="str">
            <v>Nâng cấp hồ Hói Chánh</v>
          </cell>
          <cell r="C319" t="str">
            <v>NT đưa vào sử dụng</v>
          </cell>
          <cell r="D319">
            <v>0</v>
          </cell>
          <cell r="E319" t="str">
            <v>NN-TL</v>
          </cell>
          <cell r="F319" t="str">
            <v>2Nợ XDCB</v>
          </cell>
          <cell r="G319" t="str">
            <v>Tuyên Hóa</v>
          </cell>
          <cell r="H319">
            <v>2010</v>
          </cell>
          <cell r="I319">
            <v>2011</v>
          </cell>
          <cell r="J319">
            <v>2013</v>
          </cell>
          <cell r="K319">
            <v>2014</v>
          </cell>
          <cell r="L319">
            <v>0</v>
          </cell>
          <cell r="M319" t="str">
            <v>2392/QĐ-UBND ngày 17/9/2010; 2792/QĐ-UBND ngày 07/11/2013</v>
          </cell>
          <cell r="N319">
            <v>8753</v>
          </cell>
          <cell r="O319">
            <v>0</v>
          </cell>
          <cell r="P319">
            <v>8753</v>
          </cell>
          <cell r="Q319">
            <v>5840</v>
          </cell>
          <cell r="R319">
            <v>0</v>
          </cell>
          <cell r="S319">
            <v>5840</v>
          </cell>
          <cell r="T319">
            <v>2770</v>
          </cell>
          <cell r="U319">
            <v>209</v>
          </cell>
          <cell r="V319">
            <v>209</v>
          </cell>
          <cell r="W319">
            <v>209</v>
          </cell>
          <cell r="X319">
            <v>100</v>
          </cell>
          <cell r="Y319">
            <v>0</v>
          </cell>
          <cell r="Z319">
            <v>209</v>
          </cell>
          <cell r="AA319">
            <v>6049</v>
          </cell>
          <cell r="AB319">
            <v>209</v>
          </cell>
          <cell r="AC319">
            <v>6049</v>
          </cell>
          <cell r="AD319">
            <v>2770</v>
          </cell>
          <cell r="AE319">
            <v>0</v>
          </cell>
          <cell r="AF319">
            <v>0</v>
          </cell>
          <cell r="AG319">
            <v>0</v>
          </cell>
          <cell r="AH319">
            <v>0</v>
          </cell>
          <cell r="AI319">
            <v>0</v>
          </cell>
          <cell r="AJ319">
            <v>0</v>
          </cell>
          <cell r="AK319">
            <v>0</v>
          </cell>
          <cell r="AL319">
            <v>0</v>
          </cell>
          <cell r="AM319">
            <v>0</v>
          </cell>
          <cell r="AN319" t="str">
            <v>KH ĐTC 2018-2020 còn 500 tr nhưng sau khi quyết toán chỉ thiếu 209trđ</v>
          </cell>
          <cell r="AQ319">
            <v>0</v>
          </cell>
          <cell r="AR319">
            <v>0</v>
          </cell>
          <cell r="AS319">
            <v>0</v>
          </cell>
        </row>
        <row r="320">
          <cell r="B320" t="str">
            <v>Sửa chữa, nâng cấp đập Đồng Ran, Bắc Trạch</v>
          </cell>
          <cell r="C320" t="str">
            <v>QĐ QT số 1653/QĐ-UBND ngày 25/6/2014</v>
          </cell>
          <cell r="D320">
            <v>32737.117999999999</v>
          </cell>
          <cell r="E320" t="str">
            <v>NN-TL</v>
          </cell>
          <cell r="F320" t="str">
            <v>2Nợ XDCB</v>
          </cell>
          <cell r="G320" t="str">
            <v>Bố Trạch</v>
          </cell>
          <cell r="H320">
            <v>2012</v>
          </cell>
          <cell r="I320" t="str">
            <v>5/2012</v>
          </cell>
          <cell r="J320">
            <v>2013</v>
          </cell>
          <cell r="K320" t="str">
            <v>4/2013</v>
          </cell>
          <cell r="L320">
            <v>0</v>
          </cell>
          <cell r="M320" t="str">
            <v>1850/QĐ-UBND ngày 3/8/2011</v>
          </cell>
          <cell r="N320">
            <v>38908</v>
          </cell>
          <cell r="O320">
            <v>0</v>
          </cell>
          <cell r="P320">
            <v>3280</v>
          </cell>
          <cell r="Q320">
            <v>32338</v>
          </cell>
          <cell r="R320">
            <v>0</v>
          </cell>
          <cell r="S320">
            <v>2938</v>
          </cell>
          <cell r="T320">
            <v>2995</v>
          </cell>
          <cell r="U320">
            <v>537</v>
          </cell>
          <cell r="V320">
            <v>537</v>
          </cell>
          <cell r="W320">
            <v>537</v>
          </cell>
          <cell r="X320">
            <v>100</v>
          </cell>
          <cell r="Y320">
            <v>0</v>
          </cell>
          <cell r="Z320">
            <v>537</v>
          </cell>
          <cell r="AA320">
            <v>32875</v>
          </cell>
          <cell r="AB320">
            <v>537</v>
          </cell>
          <cell r="AC320">
            <v>3475</v>
          </cell>
          <cell r="AD320">
            <v>2995</v>
          </cell>
          <cell r="AE320">
            <v>0</v>
          </cell>
          <cell r="AF320">
            <v>0</v>
          </cell>
          <cell r="AG320">
            <v>0</v>
          </cell>
          <cell r="AH320">
            <v>0</v>
          </cell>
          <cell r="AI320">
            <v>0</v>
          </cell>
          <cell r="AJ320">
            <v>0</v>
          </cell>
          <cell r="AK320">
            <v>0</v>
          </cell>
          <cell r="AL320">
            <v>0</v>
          </cell>
          <cell r="AM320">
            <v>0</v>
          </cell>
          <cell r="AN320">
            <v>0</v>
          </cell>
          <cell r="AQ320">
            <v>0</v>
          </cell>
          <cell r="AR320">
            <v>0</v>
          </cell>
          <cell r="AS320">
            <v>0</v>
          </cell>
        </row>
        <row r="321">
          <cell r="B321" t="str">
            <v>Đường ngập lụt Trung Trạch - Hoàn Lão - Hoàn Trạch, huyện Bố Trạch</v>
          </cell>
          <cell r="C321" t="str">
            <v xml:space="preserve"> QĐ số 2108/QĐ-UBND ngày 14/7/2016</v>
          </cell>
          <cell r="D321">
            <v>6013</v>
          </cell>
          <cell r="E321" t="str">
            <v>GTVT</v>
          </cell>
          <cell r="F321" t="str">
            <v>2Nợ XDCB</v>
          </cell>
          <cell r="G321" t="str">
            <v>Bố Trạch</v>
          </cell>
          <cell r="H321">
            <v>2011</v>
          </cell>
          <cell r="I321">
            <v>0</v>
          </cell>
          <cell r="J321">
            <v>2015</v>
          </cell>
          <cell r="K321">
            <v>0</v>
          </cell>
          <cell r="L321">
            <v>0</v>
          </cell>
          <cell r="M321" t="str">
            <v>156/QĐ-UBND ngày 25/01/2010;
1440/QĐ-UBND ngày 21/6/2011</v>
          </cell>
          <cell r="N321">
            <v>19577</v>
          </cell>
          <cell r="O321">
            <v>0</v>
          </cell>
          <cell r="P321">
            <v>4013</v>
          </cell>
          <cell r="Q321">
            <v>5700</v>
          </cell>
          <cell r="R321">
            <v>0</v>
          </cell>
          <cell r="S321">
            <v>3700</v>
          </cell>
          <cell r="T321">
            <v>3513</v>
          </cell>
          <cell r="U321">
            <v>1413</v>
          </cell>
          <cell r="V321">
            <v>1413</v>
          </cell>
          <cell r="W321">
            <v>1413</v>
          </cell>
          <cell r="X321">
            <v>100</v>
          </cell>
          <cell r="Y321">
            <v>0</v>
          </cell>
          <cell r="Z321">
            <v>1413</v>
          </cell>
          <cell r="AA321">
            <v>7113</v>
          </cell>
          <cell r="AB321">
            <v>1413</v>
          </cell>
          <cell r="AC321">
            <v>5113</v>
          </cell>
          <cell r="AD321">
            <v>3513</v>
          </cell>
          <cell r="AE321">
            <v>0</v>
          </cell>
          <cell r="AF321">
            <v>0</v>
          </cell>
          <cell r="AG321">
            <v>0</v>
          </cell>
          <cell r="AH321">
            <v>0</v>
          </cell>
          <cell r="AI321">
            <v>0</v>
          </cell>
          <cell r="AJ321">
            <v>0</v>
          </cell>
          <cell r="AK321">
            <v>0</v>
          </cell>
          <cell r="AL321">
            <v>0</v>
          </cell>
          <cell r="AM321">
            <v>0</v>
          </cell>
          <cell r="AN321" t="str">
            <v>Cập nhật lại số vốn bố trí</v>
          </cell>
          <cell r="AQ321">
            <v>0</v>
          </cell>
          <cell r="AR321">
            <v>0</v>
          </cell>
          <cell r="AS321">
            <v>0</v>
          </cell>
        </row>
        <row r="322">
          <cell r="B322" t="str">
            <v>Trục đường chính Bắc-Nam rộng 60m, xã Bảo Ninh, TP. Đồng Hới (giai đoạn 1)</v>
          </cell>
          <cell r="C322">
            <v>0</v>
          </cell>
          <cell r="D322">
            <v>0</v>
          </cell>
          <cell r="E322" t="str">
            <v>GTVT</v>
          </cell>
          <cell r="F322" t="str">
            <v>2Nợ XDCB</v>
          </cell>
          <cell r="G322" t="str">
            <v>Đồng Hới</v>
          </cell>
          <cell r="H322">
            <v>2010</v>
          </cell>
          <cell r="I322">
            <v>0</v>
          </cell>
          <cell r="J322">
            <v>2014</v>
          </cell>
          <cell r="K322">
            <v>0</v>
          </cell>
          <cell r="L322">
            <v>0</v>
          </cell>
          <cell r="M322" t="str">
            <v>2705/QĐ-UBND ngày 25/9/2009; 2622/QĐ-UBND ngày 25/10/2013</v>
          </cell>
          <cell r="N322">
            <v>175084</v>
          </cell>
          <cell r="O322">
            <v>0</v>
          </cell>
          <cell r="P322">
            <v>113063</v>
          </cell>
          <cell r="Q322">
            <v>166695</v>
          </cell>
          <cell r="R322">
            <v>0</v>
          </cell>
          <cell r="S322">
            <v>103954</v>
          </cell>
          <cell r="T322">
            <v>2121</v>
          </cell>
          <cell r="U322">
            <v>1121</v>
          </cell>
          <cell r="V322">
            <v>1121</v>
          </cell>
          <cell r="W322">
            <v>1121</v>
          </cell>
          <cell r="X322">
            <v>100</v>
          </cell>
          <cell r="Y322">
            <v>0</v>
          </cell>
          <cell r="Z322">
            <v>1121</v>
          </cell>
          <cell r="AA322">
            <v>167816</v>
          </cell>
          <cell r="AB322">
            <v>1121</v>
          </cell>
          <cell r="AC322">
            <v>105075</v>
          </cell>
          <cell r="AD322">
            <v>2121</v>
          </cell>
          <cell r="AE322">
            <v>0</v>
          </cell>
          <cell r="AF322">
            <v>0</v>
          </cell>
          <cell r="AG322">
            <v>0</v>
          </cell>
          <cell r="AH322">
            <v>0</v>
          </cell>
          <cell r="AI322">
            <v>0</v>
          </cell>
          <cell r="AJ322">
            <v>0</v>
          </cell>
          <cell r="AK322">
            <v>0</v>
          </cell>
          <cell r="AL322">
            <v>0</v>
          </cell>
          <cell r="AM322">
            <v>0</v>
          </cell>
          <cell r="AN322" t="str">
            <v>Cập nhật lại số vốn bố trí</v>
          </cell>
          <cell r="AQ322">
            <v>0</v>
          </cell>
          <cell r="AR322">
            <v>0</v>
          </cell>
          <cell r="AS322">
            <v>0</v>
          </cell>
        </row>
        <row r="323">
          <cell r="B323" t="str">
            <v>Sửa chữa, nâng cấp đường vào xã Hồng Thủy</v>
          </cell>
          <cell r="C323">
            <v>0</v>
          </cell>
          <cell r="D323">
            <v>0</v>
          </cell>
          <cell r="E323" t="str">
            <v>GTVT</v>
          </cell>
          <cell r="F323" t="str">
            <v>2Nợ XDCB</v>
          </cell>
          <cell r="G323" t="str">
            <v>Lệ Thủy</v>
          </cell>
          <cell r="H323">
            <v>2011</v>
          </cell>
          <cell r="I323">
            <v>0</v>
          </cell>
          <cell r="J323">
            <v>2012</v>
          </cell>
          <cell r="K323">
            <v>0</v>
          </cell>
          <cell r="L323">
            <v>0</v>
          </cell>
          <cell r="M323" t="str">
            <v xml:space="preserve"> 1661/QĐ-UBND ngày 14/7/2011; 3531/QĐ-UBND ngày 30/12/2011</v>
          </cell>
          <cell r="N323">
            <v>18047</v>
          </cell>
          <cell r="O323">
            <v>0</v>
          </cell>
          <cell r="P323">
            <v>3980</v>
          </cell>
          <cell r="Q323">
            <v>17000</v>
          </cell>
          <cell r="R323">
            <v>0</v>
          </cell>
          <cell r="S323">
            <v>2000</v>
          </cell>
          <cell r="T323">
            <v>1980</v>
          </cell>
          <cell r="U323">
            <v>980</v>
          </cell>
          <cell r="V323">
            <v>980</v>
          </cell>
          <cell r="W323">
            <v>980</v>
          </cell>
          <cell r="X323">
            <v>100</v>
          </cell>
          <cell r="Y323">
            <v>0</v>
          </cell>
          <cell r="Z323">
            <v>980</v>
          </cell>
          <cell r="AA323">
            <v>17980</v>
          </cell>
          <cell r="AB323">
            <v>980</v>
          </cell>
          <cell r="AC323">
            <v>2980</v>
          </cell>
          <cell r="AD323">
            <v>1980</v>
          </cell>
          <cell r="AE323">
            <v>0</v>
          </cell>
          <cell r="AF323">
            <v>0</v>
          </cell>
          <cell r="AG323">
            <v>0</v>
          </cell>
          <cell r="AH323">
            <v>0</v>
          </cell>
          <cell r="AI323">
            <v>0</v>
          </cell>
          <cell r="AJ323">
            <v>0</v>
          </cell>
          <cell r="AK323">
            <v>0</v>
          </cell>
          <cell r="AL323">
            <v>0</v>
          </cell>
          <cell r="AM323">
            <v>0</v>
          </cell>
          <cell r="AN323">
            <v>0</v>
          </cell>
          <cell r="AQ323">
            <v>0</v>
          </cell>
          <cell r="AR323">
            <v>0</v>
          </cell>
          <cell r="AS323">
            <v>0</v>
          </cell>
        </row>
        <row r="324">
          <cell r="B324" t="str">
            <v>Sửa chữa, nạo vét kênh Xuân Hưng</v>
          </cell>
          <cell r="C324" t="str">
            <v>Nghiệm thu</v>
          </cell>
          <cell r="D324">
            <v>0</v>
          </cell>
          <cell r="E324" t="str">
            <v>NN-TL</v>
          </cell>
          <cell r="F324" t="str">
            <v>2Nợ XDCB</v>
          </cell>
          <cell r="G324" t="str">
            <v>Quảng Trạch</v>
          </cell>
          <cell r="H324">
            <v>2012</v>
          </cell>
          <cell r="I324">
            <v>0</v>
          </cell>
          <cell r="J324" t="str">
            <v>2014</v>
          </cell>
          <cell r="K324">
            <v>0</v>
          </cell>
          <cell r="L324">
            <v>0</v>
          </cell>
          <cell r="M324" t="str">
            <v>1968/QĐ-UBND ngày 16/8/2011</v>
          </cell>
          <cell r="N324">
            <v>51192</v>
          </cell>
          <cell r="O324">
            <v>0</v>
          </cell>
          <cell r="P324">
            <v>1900</v>
          </cell>
          <cell r="Q324">
            <v>32900</v>
          </cell>
          <cell r="R324">
            <v>0</v>
          </cell>
          <cell r="S324">
            <v>1900</v>
          </cell>
          <cell r="T324">
            <v>1900</v>
          </cell>
          <cell r="U324">
            <v>0</v>
          </cell>
          <cell r="V324">
            <v>0</v>
          </cell>
          <cell r="W324">
            <v>0</v>
          </cell>
          <cell r="X324">
            <v>100</v>
          </cell>
          <cell r="Y324">
            <v>0</v>
          </cell>
          <cell r="Z324">
            <v>0</v>
          </cell>
          <cell r="AA324">
            <v>32900</v>
          </cell>
          <cell r="AB324">
            <v>0</v>
          </cell>
          <cell r="AC324">
            <v>1900</v>
          </cell>
          <cell r="AD324">
            <v>1900</v>
          </cell>
          <cell r="AE324">
            <v>0</v>
          </cell>
          <cell r="AF324">
            <v>0</v>
          </cell>
          <cell r="AG324">
            <v>0</v>
          </cell>
          <cell r="AH324">
            <v>0</v>
          </cell>
          <cell r="AI324">
            <v>0</v>
          </cell>
          <cell r="AJ324">
            <v>0</v>
          </cell>
          <cell r="AK324">
            <v>0</v>
          </cell>
          <cell r="AL324">
            <v>0</v>
          </cell>
          <cell r="AM324">
            <v>0</v>
          </cell>
          <cell r="AN324">
            <v>0</v>
          </cell>
          <cell r="AQ324">
            <v>0</v>
          </cell>
          <cell r="AR324">
            <v>0</v>
          </cell>
          <cell r="AS324">
            <v>0</v>
          </cell>
        </row>
        <row r="325">
          <cell r="B325" t="str">
            <v>Đường ra biên giới từ bản Cà Roòng 2 đi cột mốc O4</v>
          </cell>
          <cell r="C325" t="str">
            <v>Nghiệm thu</v>
          </cell>
          <cell r="D325">
            <v>100616</v>
          </cell>
          <cell r="E325" t="str">
            <v>ANQP</v>
          </cell>
          <cell r="F325" t="str">
            <v>2Nợ XDCB</v>
          </cell>
          <cell r="G325" t="str">
            <v>Bố Trạch</v>
          </cell>
          <cell r="H325">
            <v>2008</v>
          </cell>
          <cell r="I325">
            <v>0</v>
          </cell>
          <cell r="J325">
            <v>2014</v>
          </cell>
          <cell r="K325" t="str">
            <v>chưa</v>
          </cell>
          <cell r="L325">
            <v>0</v>
          </cell>
          <cell r="M325" t="str">
            <v>3134/QĐ-CT ngày 21/12/2012</v>
          </cell>
          <cell r="N325">
            <v>112794</v>
          </cell>
          <cell r="O325">
            <v>88130</v>
          </cell>
          <cell r="P325">
            <v>24664</v>
          </cell>
          <cell r="Q325">
            <v>91130</v>
          </cell>
          <cell r="R325">
            <v>88130</v>
          </cell>
          <cell r="S325">
            <v>3000</v>
          </cell>
          <cell r="T325">
            <v>8649</v>
          </cell>
          <cell r="U325">
            <v>5649</v>
          </cell>
          <cell r="V325">
            <v>995</v>
          </cell>
          <cell r="W325">
            <v>994.7</v>
          </cell>
          <cell r="X325">
            <v>30</v>
          </cell>
          <cell r="Y325">
            <v>4654</v>
          </cell>
          <cell r="Z325">
            <v>5649</v>
          </cell>
          <cell r="AA325">
            <v>96779</v>
          </cell>
          <cell r="AB325">
            <v>93779</v>
          </cell>
          <cell r="AC325">
            <v>8649</v>
          </cell>
          <cell r="AD325">
            <v>8649</v>
          </cell>
          <cell r="AE325">
            <v>0</v>
          </cell>
          <cell r="AF325">
            <v>0</v>
          </cell>
          <cell r="AG325">
            <v>0</v>
          </cell>
          <cell r="AH325">
            <v>0</v>
          </cell>
          <cell r="AI325">
            <v>0</v>
          </cell>
          <cell r="AJ325">
            <v>0</v>
          </cell>
          <cell r="AK325">
            <v>0</v>
          </cell>
          <cell r="AL325">
            <v>0</v>
          </cell>
          <cell r="AM325">
            <v>0</v>
          </cell>
          <cell r="AN325">
            <v>0</v>
          </cell>
          <cell r="AQ325">
            <v>0</v>
          </cell>
          <cell r="AR325">
            <v>0</v>
          </cell>
          <cell r="AS325">
            <v>0</v>
          </cell>
        </row>
        <row r="326">
          <cell r="B326" t="str">
            <v>Dự án khắc phục hậu quả bom mìn vật nổ còn sót lại sau chiến tranh trên địa bàn tỉnh Quảng Bình</v>
          </cell>
          <cell r="C326" t="str">
            <v>Biên bản kiểm toán</v>
          </cell>
          <cell r="D326">
            <v>153137</v>
          </cell>
          <cell r="E326" t="str">
            <v>ANQP</v>
          </cell>
          <cell r="F326" t="str">
            <v>2Nợ XDCB</v>
          </cell>
          <cell r="G326" t="str">
            <v>Quảng Bình</v>
          </cell>
          <cell r="H326">
            <v>2010</v>
          </cell>
          <cell r="I326">
            <v>2010</v>
          </cell>
          <cell r="J326">
            <v>2016</v>
          </cell>
          <cell r="K326">
            <v>2014</v>
          </cell>
          <cell r="L326">
            <v>0</v>
          </cell>
          <cell r="M326" t="str">
            <v>2388/QĐ-UBND ngày 17/9/2010;
944/QĐ-UBND ngày 26/4/2013</v>
          </cell>
          <cell r="N326">
            <v>257147</v>
          </cell>
          <cell r="O326">
            <v>0</v>
          </cell>
          <cell r="P326">
            <v>50000</v>
          </cell>
          <cell r="Q326">
            <v>81000</v>
          </cell>
          <cell r="R326">
            <v>0</v>
          </cell>
          <cell r="S326">
            <v>12000</v>
          </cell>
          <cell r="T326">
            <v>20000</v>
          </cell>
          <cell r="U326">
            <v>11500</v>
          </cell>
          <cell r="V326">
            <v>1000</v>
          </cell>
          <cell r="W326">
            <v>1000</v>
          </cell>
          <cell r="X326">
            <v>30</v>
          </cell>
          <cell r="Y326">
            <v>5250</v>
          </cell>
          <cell r="Z326">
            <v>6250</v>
          </cell>
          <cell r="AA326">
            <v>87250</v>
          </cell>
          <cell r="AB326">
            <v>6250</v>
          </cell>
          <cell r="AC326">
            <v>18250</v>
          </cell>
          <cell r="AD326">
            <v>20000</v>
          </cell>
          <cell r="AE326">
            <v>5250</v>
          </cell>
          <cell r="AF326">
            <v>5250</v>
          </cell>
          <cell r="AG326">
            <v>100</v>
          </cell>
          <cell r="AH326">
            <v>0</v>
          </cell>
          <cell r="AI326">
            <v>5250</v>
          </cell>
          <cell r="AJ326">
            <v>92500</v>
          </cell>
          <cell r="AK326">
            <v>23500</v>
          </cell>
          <cell r="AL326">
            <v>20000</v>
          </cell>
          <cell r="AM326">
            <v>0</v>
          </cell>
          <cell r="AN326" t="str">
            <v>Cập nhật lại số vốn bố trí</v>
          </cell>
          <cell r="AQ326">
            <v>0</v>
          </cell>
          <cell r="AR326">
            <v>0</v>
          </cell>
          <cell r="AS326">
            <v>0</v>
          </cell>
          <cell r="AU326" t="str">
            <v>BCH Quân sự tỉnh</v>
          </cell>
        </row>
        <row r="327">
          <cell r="B327" t="str">
            <v>Đường phía Đông dọc bờ sông Nhật Lệ (giai đoạn 1), xã Bảo Ninh, thành phố Đồng Hới</v>
          </cell>
          <cell r="C327" t="str">
            <v>Nghiệm thu</v>
          </cell>
          <cell r="D327">
            <v>21720</v>
          </cell>
          <cell r="E327" t="str">
            <v>GTVT</v>
          </cell>
          <cell r="F327" t="str">
            <v>2Nợ XDCB</v>
          </cell>
          <cell r="G327" t="str">
            <v>Đồng Hới</v>
          </cell>
          <cell r="H327">
            <v>2013</v>
          </cell>
          <cell r="I327">
            <v>2013</v>
          </cell>
          <cell r="J327">
            <v>2014</v>
          </cell>
          <cell r="K327">
            <v>2014</v>
          </cell>
          <cell r="L327">
            <v>0</v>
          </cell>
          <cell r="M327" t="str">
            <v>225/QĐ-UBND ngày 28/01/2013; 1668/QĐ-UBND ngày 26/6/2014</v>
          </cell>
          <cell r="N327">
            <v>35209</v>
          </cell>
          <cell r="O327">
            <v>0</v>
          </cell>
          <cell r="P327">
            <v>21720</v>
          </cell>
          <cell r="Q327">
            <v>22150</v>
          </cell>
          <cell r="R327">
            <v>0</v>
          </cell>
          <cell r="S327">
            <v>22150</v>
          </cell>
          <cell r="T327">
            <v>2570</v>
          </cell>
          <cell r="U327">
            <v>570</v>
          </cell>
          <cell r="V327">
            <v>570</v>
          </cell>
          <cell r="W327">
            <v>570</v>
          </cell>
          <cell r="X327">
            <v>100</v>
          </cell>
          <cell r="Y327">
            <v>0</v>
          </cell>
          <cell r="Z327">
            <v>570</v>
          </cell>
          <cell r="AA327">
            <v>22720</v>
          </cell>
          <cell r="AB327">
            <v>570</v>
          </cell>
          <cell r="AC327">
            <v>22720</v>
          </cell>
          <cell r="AD327">
            <v>2570</v>
          </cell>
          <cell r="AE327">
            <v>0</v>
          </cell>
          <cell r="AF327">
            <v>0</v>
          </cell>
          <cell r="AG327">
            <v>0</v>
          </cell>
          <cell r="AH327">
            <v>0</v>
          </cell>
          <cell r="AI327">
            <v>0</v>
          </cell>
          <cell r="AJ327">
            <v>0</v>
          </cell>
          <cell r="AK327">
            <v>0</v>
          </cell>
          <cell r="AL327">
            <v>0</v>
          </cell>
          <cell r="AM327">
            <v>0</v>
          </cell>
          <cell r="AN327">
            <v>0</v>
          </cell>
          <cell r="AQ327">
            <v>0</v>
          </cell>
          <cell r="AR327">
            <v>0</v>
          </cell>
          <cell r="AS327">
            <v>0</v>
          </cell>
        </row>
        <row r="328">
          <cell r="B328" t="str">
            <v>Đường từ Bắc Sơn, xã Thanh Hóa đi xã Thanh Thạch, huyện Tuyên Hóa</v>
          </cell>
          <cell r="C328">
            <v>0</v>
          </cell>
          <cell r="D328">
            <v>0</v>
          </cell>
          <cell r="E328" t="str">
            <v>GTVT</v>
          </cell>
          <cell r="F328" t="str">
            <v>2Nợ XDCB</v>
          </cell>
          <cell r="G328" t="str">
            <v>Tuyên Hóa</v>
          </cell>
          <cell r="H328">
            <v>2014</v>
          </cell>
          <cell r="I328">
            <v>2015</v>
          </cell>
          <cell r="J328">
            <v>2016</v>
          </cell>
          <cell r="K328" t="str">
            <v>chưa</v>
          </cell>
          <cell r="L328">
            <v>0</v>
          </cell>
          <cell r="M328" t="str">
            <v>3065/QĐ-UBND ngày 29/10/2014</v>
          </cell>
          <cell r="N328">
            <v>3735</v>
          </cell>
          <cell r="O328">
            <v>0</v>
          </cell>
          <cell r="P328">
            <v>3361</v>
          </cell>
          <cell r="Q328">
            <v>3300</v>
          </cell>
          <cell r="R328">
            <v>0</v>
          </cell>
          <cell r="S328">
            <v>3300</v>
          </cell>
          <cell r="T328">
            <v>1061</v>
          </cell>
          <cell r="U328">
            <v>61</v>
          </cell>
          <cell r="V328">
            <v>61</v>
          </cell>
          <cell r="W328">
            <v>61</v>
          </cell>
          <cell r="X328">
            <v>100</v>
          </cell>
          <cell r="Y328">
            <v>0</v>
          </cell>
          <cell r="Z328">
            <v>61</v>
          </cell>
          <cell r="AA328">
            <v>3361</v>
          </cell>
          <cell r="AB328">
            <v>61</v>
          </cell>
          <cell r="AC328">
            <v>3361</v>
          </cell>
          <cell r="AD328">
            <v>1061</v>
          </cell>
          <cell r="AE328">
            <v>0</v>
          </cell>
          <cell r="AF328">
            <v>0</v>
          </cell>
          <cell r="AG328">
            <v>0</v>
          </cell>
          <cell r="AH328">
            <v>0</v>
          </cell>
          <cell r="AI328">
            <v>0</v>
          </cell>
          <cell r="AJ328">
            <v>0</v>
          </cell>
          <cell r="AK328">
            <v>0</v>
          </cell>
          <cell r="AL328">
            <v>0</v>
          </cell>
          <cell r="AM328">
            <v>0</v>
          </cell>
          <cell r="AN328">
            <v>0</v>
          </cell>
          <cell r="AQ328">
            <v>0</v>
          </cell>
          <cell r="AR328">
            <v>0</v>
          </cell>
          <cell r="AS328">
            <v>0</v>
          </cell>
        </row>
        <row r="329">
          <cell r="B329" t="str">
            <v>Trả nợ các dự án DPPR</v>
          </cell>
          <cell r="C329">
            <v>0</v>
          </cell>
          <cell r="D329">
            <v>0</v>
          </cell>
          <cell r="E329" t="str">
            <v>Khác</v>
          </cell>
          <cell r="F329" t="str">
            <v>2Nợ XDCB</v>
          </cell>
          <cell r="G329" t="str">
            <v>Quảng Bình</v>
          </cell>
          <cell r="H329" t="str">
            <v/>
          </cell>
          <cell r="I329">
            <v>0</v>
          </cell>
          <cell r="J329" t="str">
            <v/>
          </cell>
          <cell r="K329">
            <v>0</v>
          </cell>
          <cell r="L329">
            <v>0</v>
          </cell>
          <cell r="M329">
            <v>0</v>
          </cell>
          <cell r="N329">
            <v>0</v>
          </cell>
          <cell r="O329">
            <v>0</v>
          </cell>
          <cell r="P329">
            <v>0</v>
          </cell>
          <cell r="Q329">
            <v>1000</v>
          </cell>
          <cell r="R329">
            <v>0</v>
          </cell>
          <cell r="S329">
            <v>1000</v>
          </cell>
          <cell r="T329">
            <v>3300</v>
          </cell>
          <cell r="U329">
            <v>2300</v>
          </cell>
          <cell r="V329">
            <v>2300</v>
          </cell>
          <cell r="W329">
            <v>2300</v>
          </cell>
          <cell r="X329">
            <v>100</v>
          </cell>
          <cell r="Y329">
            <v>0</v>
          </cell>
          <cell r="Z329">
            <v>2300</v>
          </cell>
          <cell r="AA329">
            <v>3300</v>
          </cell>
          <cell r="AB329">
            <v>2300</v>
          </cell>
          <cell r="AC329">
            <v>3300</v>
          </cell>
          <cell r="AD329">
            <v>3300</v>
          </cell>
          <cell r="AE329">
            <v>0</v>
          </cell>
          <cell r="AF329">
            <v>0</v>
          </cell>
          <cell r="AG329">
            <v>0</v>
          </cell>
          <cell r="AH329">
            <v>0</v>
          </cell>
          <cell r="AI329">
            <v>0</v>
          </cell>
          <cell r="AJ329">
            <v>0</v>
          </cell>
          <cell r="AK329">
            <v>0</v>
          </cell>
          <cell r="AL329">
            <v>0</v>
          </cell>
          <cell r="AM329">
            <v>0</v>
          </cell>
          <cell r="AN329">
            <v>0</v>
          </cell>
          <cell r="AQ329">
            <v>0</v>
          </cell>
          <cell r="AR329">
            <v>0</v>
          </cell>
          <cell r="AS329">
            <v>0</v>
          </cell>
        </row>
        <row r="330">
          <cell r="B330" t="str">
            <v>Kè chống xói lở sông Kiến Giang (Giai đoạn 1)</v>
          </cell>
          <cell r="C330" t="str">
            <v xml:space="preserve">QĐ  số 2727/QĐ-UBND ngày 31/10/2013 </v>
          </cell>
          <cell r="D330">
            <v>14899</v>
          </cell>
          <cell r="E330" t="str">
            <v>NN-TL</v>
          </cell>
          <cell r="F330" t="str">
            <v>2Nợ XDCB</v>
          </cell>
          <cell r="G330" t="str">
            <v>Lệ Thủy</v>
          </cell>
          <cell r="H330">
            <v>2009</v>
          </cell>
          <cell r="I330">
            <v>2009</v>
          </cell>
          <cell r="J330">
            <v>2012</v>
          </cell>
          <cell r="K330">
            <v>2012</v>
          </cell>
          <cell r="L330">
            <v>0</v>
          </cell>
          <cell r="M330" t="str">
            <v>734/QĐ-UBND ngày 16/4/2008</v>
          </cell>
          <cell r="N330">
            <v>17000</v>
          </cell>
          <cell r="O330">
            <v>0</v>
          </cell>
          <cell r="P330">
            <v>4190</v>
          </cell>
          <cell r="Q330">
            <v>13813</v>
          </cell>
          <cell r="R330">
            <v>0</v>
          </cell>
          <cell r="S330">
            <v>3103</v>
          </cell>
          <cell r="T330">
            <v>4190</v>
          </cell>
          <cell r="U330">
            <v>1087</v>
          </cell>
          <cell r="V330">
            <v>1087</v>
          </cell>
          <cell r="W330">
            <v>1087</v>
          </cell>
          <cell r="X330">
            <v>100</v>
          </cell>
          <cell r="Y330">
            <v>0</v>
          </cell>
          <cell r="Z330">
            <v>1087</v>
          </cell>
          <cell r="AA330">
            <v>14900</v>
          </cell>
          <cell r="AB330">
            <v>1087</v>
          </cell>
          <cell r="AC330">
            <v>4190</v>
          </cell>
          <cell r="AD330">
            <v>4190</v>
          </cell>
          <cell r="AE330">
            <v>0</v>
          </cell>
          <cell r="AF330">
            <v>0</v>
          </cell>
          <cell r="AG330">
            <v>0</v>
          </cell>
          <cell r="AH330">
            <v>0</v>
          </cell>
          <cell r="AI330">
            <v>0</v>
          </cell>
          <cell r="AJ330">
            <v>0</v>
          </cell>
          <cell r="AK330">
            <v>0</v>
          </cell>
          <cell r="AL330">
            <v>0</v>
          </cell>
          <cell r="AM330">
            <v>0</v>
          </cell>
          <cell r="AN330">
            <v>0</v>
          </cell>
          <cell r="AQ330">
            <v>0</v>
          </cell>
          <cell r="AR330">
            <v>0</v>
          </cell>
          <cell r="AS330">
            <v>0</v>
          </cell>
        </row>
        <row r="331">
          <cell r="B331" t="str">
            <v>Sữa chữa, nâng cấp hồ Mù U, huyện Bố Trạch</v>
          </cell>
          <cell r="C331" t="str">
            <v>QĐ QT số 2999/QĐ-UBND ngày 25/10/2014)</v>
          </cell>
          <cell r="D331">
            <v>25302.133999999998</v>
          </cell>
          <cell r="E331" t="str">
            <v>NN-TL</v>
          </cell>
          <cell r="F331" t="str">
            <v>2Nợ XDCB</v>
          </cell>
          <cell r="G331" t="str">
            <v>Bố Trạch</v>
          </cell>
          <cell r="H331">
            <v>2011</v>
          </cell>
          <cell r="I331" t="str">
            <v>12/2011</v>
          </cell>
          <cell r="J331">
            <v>2012</v>
          </cell>
          <cell r="K331" t="str">
            <v>10/2012</v>
          </cell>
          <cell r="L331">
            <v>0</v>
          </cell>
          <cell r="M331" t="str">
            <v>675/QĐ-UBND
 ngày 30/3/2011;
2676/QĐ-UBND 
ngày 19/10/2011</v>
          </cell>
          <cell r="N331">
            <v>27139</v>
          </cell>
          <cell r="O331">
            <v>0</v>
          </cell>
          <cell r="P331">
            <v>1802</v>
          </cell>
          <cell r="Q331">
            <v>24500</v>
          </cell>
          <cell r="R331">
            <v>0</v>
          </cell>
          <cell r="S331">
            <v>1000</v>
          </cell>
          <cell r="T331">
            <v>1802</v>
          </cell>
          <cell r="U331">
            <v>802</v>
          </cell>
          <cell r="V331">
            <v>802</v>
          </cell>
          <cell r="W331">
            <v>802</v>
          </cell>
          <cell r="X331">
            <v>100</v>
          </cell>
          <cell r="Y331">
            <v>0</v>
          </cell>
          <cell r="Z331">
            <v>802</v>
          </cell>
          <cell r="AA331">
            <v>25302</v>
          </cell>
          <cell r="AB331">
            <v>802</v>
          </cell>
          <cell r="AC331">
            <v>1802</v>
          </cell>
          <cell r="AD331">
            <v>1802</v>
          </cell>
          <cell r="AE331">
            <v>0</v>
          </cell>
          <cell r="AF331">
            <v>0</v>
          </cell>
          <cell r="AG331">
            <v>0</v>
          </cell>
          <cell r="AH331">
            <v>0</v>
          </cell>
          <cell r="AI331">
            <v>0</v>
          </cell>
          <cell r="AJ331">
            <v>0</v>
          </cell>
          <cell r="AK331">
            <v>0</v>
          </cell>
          <cell r="AL331">
            <v>0</v>
          </cell>
          <cell r="AM331">
            <v>0</v>
          </cell>
          <cell r="AN331">
            <v>0</v>
          </cell>
          <cell r="AQ331">
            <v>0</v>
          </cell>
          <cell r="AR331">
            <v>0</v>
          </cell>
          <cell r="AS331">
            <v>0</v>
          </cell>
        </row>
        <row r="332">
          <cell r="B332" t="str">
            <v>Trại thực nghiệm mặn lợ của Trung tâm giống thủy sản (GĐ1)</v>
          </cell>
          <cell r="C332" t="str">
            <v>QĐ số 500/QĐ-UBND ngày 29/02/2016)</v>
          </cell>
          <cell r="D332">
            <v>22606</v>
          </cell>
          <cell r="E332" t="str">
            <v>NN-TL</v>
          </cell>
          <cell r="F332" t="str">
            <v>2Nợ XDCB</v>
          </cell>
          <cell r="G332" t="str">
            <v>Quảng Ninh</v>
          </cell>
          <cell r="H332">
            <v>2013</v>
          </cell>
          <cell r="I332" t="str">
            <v>10/2013</v>
          </cell>
          <cell r="J332">
            <v>2015</v>
          </cell>
          <cell r="K332" t="str">
            <v>9/2015</v>
          </cell>
          <cell r="L332">
            <v>0</v>
          </cell>
          <cell r="M332" t="str">
            <v>2622/QĐ-CT ngày 24/10/2012; 1471/QĐ-UBND ngày 26/6/2013</v>
          </cell>
          <cell r="N332">
            <v>22981</v>
          </cell>
          <cell r="O332">
            <v>0</v>
          </cell>
          <cell r="P332">
            <v>2981</v>
          </cell>
          <cell r="Q332">
            <v>22000</v>
          </cell>
          <cell r="R332">
            <v>0</v>
          </cell>
          <cell r="S332">
            <v>2000</v>
          </cell>
          <cell r="T332">
            <v>2606</v>
          </cell>
          <cell r="U332">
            <v>606</v>
          </cell>
          <cell r="V332">
            <v>606</v>
          </cell>
          <cell r="W332">
            <v>606</v>
          </cell>
          <cell r="X332">
            <v>100</v>
          </cell>
          <cell r="Y332">
            <v>0</v>
          </cell>
          <cell r="Z332">
            <v>606</v>
          </cell>
          <cell r="AA332">
            <v>22606</v>
          </cell>
          <cell r="AB332">
            <v>606</v>
          </cell>
          <cell r="AC332">
            <v>2606</v>
          </cell>
          <cell r="AD332">
            <v>2606</v>
          </cell>
          <cell r="AE332">
            <v>0</v>
          </cell>
          <cell r="AF332">
            <v>0</v>
          </cell>
          <cell r="AG332">
            <v>0</v>
          </cell>
          <cell r="AH332">
            <v>0</v>
          </cell>
          <cell r="AI332">
            <v>0</v>
          </cell>
          <cell r="AJ332">
            <v>0</v>
          </cell>
          <cell r="AK332">
            <v>0</v>
          </cell>
          <cell r="AL332">
            <v>0</v>
          </cell>
          <cell r="AM332">
            <v>0</v>
          </cell>
          <cell r="AN332">
            <v>0</v>
          </cell>
          <cell r="AQ332">
            <v>0</v>
          </cell>
          <cell r="AR332">
            <v>0</v>
          </cell>
          <cell r="AS332">
            <v>0</v>
          </cell>
        </row>
        <row r="333">
          <cell r="B333" t="str">
            <v>Cấp nước sinh hoạt xã Thạch Hóa (giai đoạn 1)</v>
          </cell>
          <cell r="C333" t="str">
            <v>Cung cấp BBNT</v>
          </cell>
          <cell r="D333">
            <v>0</v>
          </cell>
          <cell r="E333" t="str">
            <v>NN-TL</v>
          </cell>
          <cell r="F333" t="str">
            <v>2Nợ XDCB</v>
          </cell>
          <cell r="G333" t="str">
            <v>Tuyên Hóa</v>
          </cell>
          <cell r="H333">
            <v>2013</v>
          </cell>
          <cell r="I333">
            <v>0</v>
          </cell>
          <cell r="J333">
            <v>2015</v>
          </cell>
          <cell r="K333">
            <v>0</v>
          </cell>
          <cell r="L333">
            <v>0</v>
          </cell>
          <cell r="M333" t="str">
            <v>1003/QĐ-UBND; 24/4/2014</v>
          </cell>
          <cell r="N333">
            <v>7578</v>
          </cell>
          <cell r="O333">
            <v>0</v>
          </cell>
          <cell r="P333">
            <v>1647.1999999999998</v>
          </cell>
          <cell r="Q333">
            <v>6173</v>
          </cell>
          <cell r="R333">
            <v>0</v>
          </cell>
          <cell r="S333">
            <v>1000</v>
          </cell>
          <cell r="T333">
            <v>1647</v>
          </cell>
          <cell r="U333">
            <v>469</v>
          </cell>
          <cell r="V333">
            <v>469</v>
          </cell>
          <cell r="W333">
            <v>469</v>
          </cell>
          <cell r="X333">
            <v>100</v>
          </cell>
          <cell r="Y333">
            <v>0</v>
          </cell>
          <cell r="Z333">
            <v>469</v>
          </cell>
          <cell r="AA333">
            <v>6642</v>
          </cell>
          <cell r="AB333">
            <v>469</v>
          </cell>
          <cell r="AC333">
            <v>1469</v>
          </cell>
          <cell r="AD333">
            <v>1647</v>
          </cell>
          <cell r="AE333">
            <v>0</v>
          </cell>
          <cell r="AF333">
            <v>0</v>
          </cell>
          <cell r="AG333">
            <v>0</v>
          </cell>
          <cell r="AH333">
            <v>0</v>
          </cell>
          <cell r="AI333">
            <v>0</v>
          </cell>
          <cell r="AJ333">
            <v>0</v>
          </cell>
          <cell r="AK333">
            <v>0</v>
          </cell>
          <cell r="AL333">
            <v>0</v>
          </cell>
          <cell r="AM333">
            <v>0</v>
          </cell>
          <cell r="AN333" t="str">
            <v>KH ĐTC 2018-2020 còn 647 tr nhưng so với quyết toán chỉ thiếu 469trđ</v>
          </cell>
          <cell r="AQ333">
            <v>0</v>
          </cell>
          <cell r="AR333">
            <v>0</v>
          </cell>
          <cell r="AS333">
            <v>0</v>
          </cell>
        </row>
        <row r="334">
          <cell r="B334" t="str">
            <v>Sửa chữa, nâng cấp hệ thống thủy lợi hồ Trúc Vực và Khe Ngang xã Liên Trạch, Phúc Trạch, huyện Bố Trạch GĐ1</v>
          </cell>
          <cell r="C334" t="str">
            <v>QĐ QT số 3344/QĐ-UBND ngày 20/11/2015</v>
          </cell>
          <cell r="D334">
            <v>14791</v>
          </cell>
          <cell r="E334" t="str">
            <v>NN-TL</v>
          </cell>
          <cell r="F334" t="str">
            <v>2Nợ XDCB</v>
          </cell>
          <cell r="G334" t="str">
            <v>Bố Trạch</v>
          </cell>
          <cell r="H334">
            <v>2014</v>
          </cell>
          <cell r="I334" t="str">
            <v>4/2014</v>
          </cell>
          <cell r="J334">
            <v>2015</v>
          </cell>
          <cell r="K334" t="str">
            <v>2/2015</v>
          </cell>
          <cell r="L334">
            <v>0</v>
          </cell>
          <cell r="M334" t="str">
            <v xml:space="preserve">1832/QĐ-UBND
ngày 30/7/2010; 271/QĐ-UBND ngày 27/1/2014 </v>
          </cell>
          <cell r="N334">
            <v>15029</v>
          </cell>
          <cell r="O334">
            <v>0</v>
          </cell>
          <cell r="P334">
            <v>2791</v>
          </cell>
          <cell r="Q334">
            <v>15000</v>
          </cell>
          <cell r="R334">
            <v>0</v>
          </cell>
          <cell r="S334">
            <v>3000</v>
          </cell>
          <cell r="T334">
            <v>2791</v>
          </cell>
          <cell r="U334">
            <v>791</v>
          </cell>
          <cell r="V334">
            <v>791</v>
          </cell>
          <cell r="W334">
            <v>791</v>
          </cell>
          <cell r="X334">
            <v>100</v>
          </cell>
          <cell r="Y334">
            <v>0</v>
          </cell>
          <cell r="Z334">
            <v>791</v>
          </cell>
          <cell r="AA334">
            <v>15791</v>
          </cell>
          <cell r="AB334">
            <v>791</v>
          </cell>
          <cell r="AC334">
            <v>3791</v>
          </cell>
          <cell r="AD334">
            <v>2791</v>
          </cell>
          <cell r="AE334">
            <v>0</v>
          </cell>
          <cell r="AF334">
            <v>0</v>
          </cell>
          <cell r="AG334">
            <v>0</v>
          </cell>
          <cell r="AH334">
            <v>0</v>
          </cell>
          <cell r="AI334">
            <v>0</v>
          </cell>
          <cell r="AJ334">
            <v>0</v>
          </cell>
          <cell r="AK334">
            <v>0</v>
          </cell>
          <cell r="AL334">
            <v>0</v>
          </cell>
          <cell r="AM334">
            <v>0</v>
          </cell>
          <cell r="AN334">
            <v>0</v>
          </cell>
          <cell r="AQ334">
            <v>0</v>
          </cell>
          <cell r="AR334">
            <v>0</v>
          </cell>
          <cell r="AS334">
            <v>0</v>
          </cell>
        </row>
        <row r="335">
          <cell r="B335" t="str">
            <v>Sửa chữa nâng cấp cụm hồ huyện Quảng Ninh (hồ Điều Gà)</v>
          </cell>
          <cell r="C335" t="str">
            <v>QĐ số 1039/QĐ-UBND ngày 12/4/2016</v>
          </cell>
          <cell r="D335">
            <v>13157.465</v>
          </cell>
          <cell r="E335" t="str">
            <v>NN-TL</v>
          </cell>
          <cell r="F335" t="str">
            <v>2Nợ XDCB</v>
          </cell>
          <cell r="G335" t="str">
            <v>Quảng Ninh</v>
          </cell>
          <cell r="H335">
            <v>2014</v>
          </cell>
          <cell r="I335" t="str">
            <v>3/2014</v>
          </cell>
          <cell r="J335" t="str">
            <v>2015</v>
          </cell>
          <cell r="K335" t="str">
            <v>7/2015</v>
          </cell>
          <cell r="L335">
            <v>0</v>
          </cell>
          <cell r="M335" t="str">
            <v>273/QĐ-UBND ngày 27/01/2014</v>
          </cell>
          <cell r="N335">
            <v>13414</v>
          </cell>
          <cell r="O335">
            <v>0</v>
          </cell>
          <cell r="P335">
            <v>13414</v>
          </cell>
          <cell r="Q335">
            <v>13000</v>
          </cell>
          <cell r="R335">
            <v>0</v>
          </cell>
          <cell r="S335">
            <v>13000</v>
          </cell>
          <cell r="T335">
            <v>1166</v>
          </cell>
          <cell r="U335">
            <v>166</v>
          </cell>
          <cell r="V335">
            <v>166</v>
          </cell>
          <cell r="W335">
            <v>166</v>
          </cell>
          <cell r="X335">
            <v>100</v>
          </cell>
          <cell r="Y335">
            <v>0</v>
          </cell>
          <cell r="Z335">
            <v>166</v>
          </cell>
          <cell r="AA335">
            <v>13166</v>
          </cell>
          <cell r="AB335">
            <v>166</v>
          </cell>
          <cell r="AC335">
            <v>13166</v>
          </cell>
          <cell r="AD335">
            <v>1166</v>
          </cell>
          <cell r="AE335">
            <v>0</v>
          </cell>
          <cell r="AF335">
            <v>0</v>
          </cell>
          <cell r="AG335">
            <v>0</v>
          </cell>
          <cell r="AH335">
            <v>0</v>
          </cell>
          <cell r="AI335">
            <v>0</v>
          </cell>
          <cell r="AJ335">
            <v>0</v>
          </cell>
          <cell r="AK335">
            <v>0</v>
          </cell>
          <cell r="AL335">
            <v>0</v>
          </cell>
          <cell r="AM335">
            <v>0</v>
          </cell>
          <cell r="AN335">
            <v>0</v>
          </cell>
          <cell r="AQ335">
            <v>0</v>
          </cell>
          <cell r="AR335">
            <v>0</v>
          </cell>
          <cell r="AS335">
            <v>0</v>
          </cell>
        </row>
        <row r="336">
          <cell r="B336" t="str">
            <v>Đường và kè bao chống xói lở phía ngoài bờ sông Gianh khu nuôi trồng thủy sản xã Quảng Trường</v>
          </cell>
          <cell r="C336" t="str">
            <v>QĐ QT số 2697/QĐ-UBND ngày 06/9/2016</v>
          </cell>
          <cell r="D336">
            <v>10014.373</v>
          </cell>
          <cell r="E336" t="str">
            <v>NN-TL</v>
          </cell>
          <cell r="F336" t="str">
            <v>2Nợ XDCB</v>
          </cell>
          <cell r="G336" t="str">
            <v>Quảng Trạch</v>
          </cell>
          <cell r="H336">
            <v>2015</v>
          </cell>
          <cell r="I336" t="str">
            <v>3/2015</v>
          </cell>
          <cell r="J336">
            <v>2017</v>
          </cell>
          <cell r="K336" t="str">
            <v>2/2016</v>
          </cell>
          <cell r="L336">
            <v>0</v>
          </cell>
          <cell r="M336" t="str">
            <v>2780/QĐ-UBND ngày 06//10/2014</v>
          </cell>
          <cell r="N336">
            <v>10124</v>
          </cell>
          <cell r="O336">
            <v>0</v>
          </cell>
          <cell r="P336">
            <v>2171</v>
          </cell>
          <cell r="Q336">
            <v>8843</v>
          </cell>
          <cell r="R336">
            <v>8843</v>
          </cell>
          <cell r="S336">
            <v>1000</v>
          </cell>
          <cell r="T336">
            <v>2171</v>
          </cell>
          <cell r="U336">
            <v>1171</v>
          </cell>
          <cell r="V336">
            <v>1170</v>
          </cell>
          <cell r="W336">
            <v>1171</v>
          </cell>
          <cell r="X336">
            <v>100</v>
          </cell>
          <cell r="Y336">
            <v>0</v>
          </cell>
          <cell r="Z336">
            <v>1170</v>
          </cell>
          <cell r="AA336">
            <v>10013</v>
          </cell>
          <cell r="AB336">
            <v>10013</v>
          </cell>
          <cell r="AC336">
            <v>2170</v>
          </cell>
          <cell r="AD336">
            <v>2171</v>
          </cell>
          <cell r="AE336">
            <v>1</v>
          </cell>
          <cell r="AF336">
            <v>0</v>
          </cell>
          <cell r="AG336">
            <v>0</v>
          </cell>
          <cell r="AH336">
            <v>0</v>
          </cell>
          <cell r="AI336">
            <v>0</v>
          </cell>
          <cell r="AJ336">
            <v>0</v>
          </cell>
          <cell r="AK336">
            <v>0</v>
          </cell>
          <cell r="AL336">
            <v>0</v>
          </cell>
          <cell r="AM336">
            <v>0</v>
          </cell>
          <cell r="AN336" t="str">
            <v>Cập nhật lại số vốn bố trí</v>
          </cell>
          <cell r="AQ336">
            <v>0</v>
          </cell>
          <cell r="AR336">
            <v>0</v>
          </cell>
          <cell r="AS336">
            <v>0</v>
          </cell>
        </row>
        <row r="337">
          <cell r="B337" t="str">
            <v>Kè chống sạt lở Mỹ Thuỷ-Liên Thuỷ, huyện Lệ Thuỷ</v>
          </cell>
          <cell r="C337">
            <v>0</v>
          </cell>
          <cell r="D337">
            <v>0</v>
          </cell>
          <cell r="E337" t="str">
            <v>NN-TL</v>
          </cell>
          <cell r="F337" t="str">
            <v>2Nợ XDCB</v>
          </cell>
          <cell r="G337" t="str">
            <v>Lệ Thủy</v>
          </cell>
          <cell r="H337">
            <v>2011</v>
          </cell>
          <cell r="I337">
            <v>2011</v>
          </cell>
          <cell r="J337">
            <v>2013</v>
          </cell>
          <cell r="K337">
            <v>0</v>
          </cell>
          <cell r="L337">
            <v>0</v>
          </cell>
          <cell r="M337" t="str">
            <v>1852/QĐ-UBND
 ngày 3/8/2011;
3266/QĐ-UBND 
ngày 28/12/2012.</v>
          </cell>
          <cell r="N337">
            <v>91090</v>
          </cell>
          <cell r="O337">
            <v>0</v>
          </cell>
          <cell r="P337">
            <v>0</v>
          </cell>
          <cell r="Q337">
            <v>34000</v>
          </cell>
          <cell r="R337">
            <v>0</v>
          </cell>
          <cell r="S337">
            <v>3500</v>
          </cell>
          <cell r="T337">
            <v>14863</v>
          </cell>
          <cell r="U337">
            <v>11363</v>
          </cell>
          <cell r="V337">
            <v>2032</v>
          </cell>
          <cell r="W337">
            <v>2031.7500000001564</v>
          </cell>
          <cell r="X337">
            <v>43.946376909104195</v>
          </cell>
          <cell r="Y337">
            <v>4044</v>
          </cell>
          <cell r="Z337">
            <v>6076</v>
          </cell>
          <cell r="AA337">
            <v>40076</v>
          </cell>
          <cell r="AB337">
            <v>6076</v>
          </cell>
          <cell r="AC337">
            <v>9576</v>
          </cell>
          <cell r="AD337">
            <v>14863</v>
          </cell>
          <cell r="AE337">
            <v>5287</v>
          </cell>
          <cell r="AF337">
            <v>5287</v>
          </cell>
          <cell r="AG337">
            <v>100</v>
          </cell>
          <cell r="AH337">
            <v>0</v>
          </cell>
          <cell r="AI337">
            <v>5287</v>
          </cell>
          <cell r="AJ337">
            <v>45363</v>
          </cell>
          <cell r="AK337">
            <v>14863</v>
          </cell>
          <cell r="AL337">
            <v>14863</v>
          </cell>
          <cell r="AM337">
            <v>0</v>
          </cell>
          <cell r="AN337" t="str">
            <v>Đã quyết toán</v>
          </cell>
          <cell r="AQ337">
            <v>0</v>
          </cell>
          <cell r="AR337">
            <v>0</v>
          </cell>
          <cell r="AS337">
            <v>0</v>
          </cell>
          <cell r="AU337" t="str">
            <v>UBND huyện Lệ Thủy</v>
          </cell>
        </row>
        <row r="338">
          <cell r="B338" t="str">
            <v>Kè chống xói lở sông Kiến Giang (Đoạn Phan Xá - Xuân Bồ)</v>
          </cell>
          <cell r="C338">
            <v>0</v>
          </cell>
          <cell r="D338">
            <v>0</v>
          </cell>
          <cell r="E338" t="str">
            <v>NN-TL</v>
          </cell>
          <cell r="F338" t="str">
            <v>2Nợ XDCB</v>
          </cell>
          <cell r="G338" t="str">
            <v>Lệ Thủy</v>
          </cell>
          <cell r="H338">
            <v>2011</v>
          </cell>
          <cell r="I338">
            <v>2011</v>
          </cell>
          <cell r="J338">
            <v>2013</v>
          </cell>
          <cell r="K338">
            <v>0</v>
          </cell>
          <cell r="L338">
            <v>0</v>
          </cell>
          <cell r="M338" t="str">
            <v>2468/QĐ-UBND ngày 27/9/2011</v>
          </cell>
          <cell r="N338">
            <v>29493</v>
          </cell>
          <cell r="O338">
            <v>0</v>
          </cell>
          <cell r="P338">
            <v>0</v>
          </cell>
          <cell r="Q338">
            <v>22345</v>
          </cell>
          <cell r="R338">
            <v>0</v>
          </cell>
          <cell r="S338">
            <v>3000</v>
          </cell>
          <cell r="T338">
            <v>6655</v>
          </cell>
          <cell r="U338">
            <v>3655</v>
          </cell>
          <cell r="V338">
            <v>1397</v>
          </cell>
          <cell r="W338">
            <v>1396.5</v>
          </cell>
          <cell r="X338">
            <v>30</v>
          </cell>
          <cell r="Y338">
            <v>2258</v>
          </cell>
          <cell r="Z338">
            <v>3655</v>
          </cell>
          <cell r="AA338">
            <v>26000</v>
          </cell>
          <cell r="AB338">
            <v>3655</v>
          </cell>
          <cell r="AC338">
            <v>6655</v>
          </cell>
          <cell r="AD338">
            <v>6655</v>
          </cell>
          <cell r="AE338">
            <v>0</v>
          </cell>
          <cell r="AF338">
            <v>0</v>
          </cell>
          <cell r="AG338">
            <v>0</v>
          </cell>
          <cell r="AH338">
            <v>0</v>
          </cell>
          <cell r="AI338">
            <v>0</v>
          </cell>
          <cell r="AJ338">
            <v>0</v>
          </cell>
          <cell r="AK338">
            <v>0</v>
          </cell>
          <cell r="AL338">
            <v>0</v>
          </cell>
          <cell r="AM338">
            <v>0</v>
          </cell>
          <cell r="AN338">
            <v>0</v>
          </cell>
          <cell r="AQ338">
            <v>0</v>
          </cell>
          <cell r="AR338">
            <v>0</v>
          </cell>
          <cell r="AS338">
            <v>0</v>
          </cell>
        </row>
        <row r="339">
          <cell r="B339" t="str">
            <v>Bố trí cho các dự án không áp dụng quy định tiết kiệm 10% TMĐT quy định tại Nghị quyết số 70/NQ-CP ngày 03/8/2017 của Chính phủ</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t="str">
            <v>Phân bổ sau</v>
          </cell>
          <cell r="AQ339">
            <v>0</v>
          </cell>
          <cell r="AR339">
            <v>0</v>
          </cell>
          <cell r="AS339">
            <v>0</v>
          </cell>
          <cell r="AU339">
            <v>0</v>
          </cell>
          <cell r="AV339">
            <v>0</v>
          </cell>
        </row>
        <row r="340">
          <cell r="B340" t="str">
            <v>Tuyến đường từ trục chính từ thị trấn Ba Đồn vào trung tâm huyện lỵ mới (GĐ1)</v>
          </cell>
          <cell r="C340">
            <v>0</v>
          </cell>
          <cell r="D340">
            <v>0</v>
          </cell>
          <cell r="E340">
            <v>0</v>
          </cell>
          <cell r="F340">
            <v>0</v>
          </cell>
          <cell r="G340" t="str">
            <v>Ba Đồn</v>
          </cell>
          <cell r="H340">
            <v>2014</v>
          </cell>
          <cell r="I340">
            <v>0</v>
          </cell>
          <cell r="J340">
            <v>2017</v>
          </cell>
          <cell r="K340">
            <v>0</v>
          </cell>
          <cell r="L340">
            <v>0</v>
          </cell>
          <cell r="M340" t="str">
            <v>1912/QĐ-UBND ngày 21/7/2014, 3351/QĐ-UBND ngày 22/9/2017</v>
          </cell>
          <cell r="N340">
            <v>58534</v>
          </cell>
          <cell r="O340">
            <v>0</v>
          </cell>
          <cell r="P340">
            <v>12680</v>
          </cell>
          <cell r="Q340">
            <v>0</v>
          </cell>
          <cell r="R340">
            <v>0</v>
          </cell>
          <cell r="S340">
            <v>0</v>
          </cell>
          <cell r="T340">
            <v>0</v>
          </cell>
          <cell r="U340">
            <v>0</v>
          </cell>
          <cell r="V340">
            <v>0</v>
          </cell>
          <cell r="W340">
            <v>0</v>
          </cell>
          <cell r="X340">
            <v>0</v>
          </cell>
          <cell r="Y340">
            <v>0</v>
          </cell>
          <cell r="Z340">
            <v>0</v>
          </cell>
          <cell r="AA340">
            <v>47412</v>
          </cell>
          <cell r="AB340">
            <v>0</v>
          </cell>
          <cell r="AC340">
            <v>7412</v>
          </cell>
          <cell r="AD340">
            <v>5268</v>
          </cell>
          <cell r="AE340">
            <v>5268</v>
          </cell>
          <cell r="AF340">
            <v>0</v>
          </cell>
          <cell r="AG340">
            <v>0</v>
          </cell>
          <cell r="AH340">
            <v>0</v>
          </cell>
          <cell r="AI340">
            <v>0</v>
          </cell>
          <cell r="AJ340">
            <v>0</v>
          </cell>
          <cell r="AK340">
            <v>0</v>
          </cell>
          <cell r="AL340">
            <v>0</v>
          </cell>
          <cell r="AM340">
            <v>0</v>
          </cell>
          <cell r="AN340" t="str">
            <v>Đề nghị tiếp tục bổ sung vốn cho dự án. (Đây là công trình NSTW hỗ trợ đã hết nguồn, số vốn NS tỉnh còn thiếu là 5,26 tỷ đồng)</v>
          </cell>
          <cell r="AQ340">
            <v>0</v>
          </cell>
          <cell r="AR340">
            <v>0</v>
          </cell>
          <cell r="AS340">
            <v>0</v>
          </cell>
          <cell r="AU340" t="str">
            <v>UBND huyện
Quảng Trạch</v>
          </cell>
          <cell r="AV340">
            <v>0</v>
          </cell>
        </row>
        <row r="341">
          <cell r="B341" t="str">
            <v>Hoàn thành</v>
          </cell>
          <cell r="C341">
            <v>0</v>
          </cell>
          <cell r="D341">
            <v>0</v>
          </cell>
          <cell r="E341">
            <v>0</v>
          </cell>
          <cell r="F341">
            <v>0</v>
          </cell>
          <cell r="G341">
            <v>0</v>
          </cell>
          <cell r="H341">
            <v>0</v>
          </cell>
          <cell r="I341">
            <v>0</v>
          </cell>
          <cell r="J341">
            <v>0</v>
          </cell>
          <cell r="K341">
            <v>0</v>
          </cell>
          <cell r="L341">
            <v>0</v>
          </cell>
          <cell r="M341">
            <v>0</v>
          </cell>
          <cell r="N341">
            <v>14440</v>
          </cell>
          <cell r="O341">
            <v>0</v>
          </cell>
          <cell r="P341">
            <v>14440</v>
          </cell>
          <cell r="Q341">
            <v>9422</v>
          </cell>
          <cell r="R341">
            <v>0</v>
          </cell>
          <cell r="S341">
            <v>9422</v>
          </cell>
          <cell r="T341">
            <v>7043</v>
          </cell>
          <cell r="U341">
            <v>3221</v>
          </cell>
          <cell r="V341">
            <v>3221</v>
          </cell>
          <cell r="W341">
            <v>3221</v>
          </cell>
          <cell r="X341">
            <v>0</v>
          </cell>
          <cell r="Y341">
            <v>0</v>
          </cell>
          <cell r="Z341">
            <v>3221</v>
          </cell>
          <cell r="AA341">
            <v>12643</v>
          </cell>
          <cell r="AB341">
            <v>3221</v>
          </cell>
          <cell r="AC341">
            <v>12643</v>
          </cell>
          <cell r="AD341">
            <v>16051</v>
          </cell>
          <cell r="AE341">
            <v>9008</v>
          </cell>
          <cell r="AF341">
            <v>0</v>
          </cell>
          <cell r="AG341">
            <v>0</v>
          </cell>
          <cell r="AH341">
            <v>0</v>
          </cell>
          <cell r="AI341">
            <v>0</v>
          </cell>
          <cell r="AJ341">
            <v>0</v>
          </cell>
          <cell r="AK341">
            <v>0</v>
          </cell>
          <cell r="AL341">
            <v>0</v>
          </cell>
          <cell r="AM341">
            <v>0</v>
          </cell>
          <cell r="AN341">
            <v>0</v>
          </cell>
          <cell r="AQ341">
            <v>0</v>
          </cell>
          <cell r="AR341">
            <v>0</v>
          </cell>
          <cell r="AS341">
            <v>0</v>
          </cell>
        </row>
        <row r="342">
          <cell r="B342" t="str">
            <v>Đường liên thôn xã Tiến Hoá</v>
          </cell>
          <cell r="C342" t="str">
            <v xml:space="preserve">QĐ số 3863/QĐ-UBND ngày 30/12/2015 </v>
          </cell>
          <cell r="D342">
            <v>7987</v>
          </cell>
          <cell r="E342" t="str">
            <v>GTVT</v>
          </cell>
          <cell r="F342" t="str">
            <v>3Hoàn thành</v>
          </cell>
          <cell r="G342" t="str">
            <v>Tuyên Hóa</v>
          </cell>
          <cell r="H342">
            <v>2014</v>
          </cell>
          <cell r="I342" t="str">
            <v>12/2014</v>
          </cell>
          <cell r="J342">
            <v>2016</v>
          </cell>
          <cell r="K342" t="str">
            <v>5/2015</v>
          </cell>
          <cell r="L342">
            <v>0</v>
          </cell>
          <cell r="M342" t="str">
            <v>2957/QĐ-UBND ngày 22/10/2014</v>
          </cell>
          <cell r="N342">
            <v>7933</v>
          </cell>
          <cell r="O342">
            <v>0</v>
          </cell>
          <cell r="P342">
            <v>7933</v>
          </cell>
          <cell r="Q342">
            <v>4948</v>
          </cell>
          <cell r="R342">
            <v>0</v>
          </cell>
          <cell r="S342">
            <v>4948</v>
          </cell>
          <cell r="T342">
            <v>3096</v>
          </cell>
          <cell r="U342">
            <v>1548</v>
          </cell>
          <cell r="V342">
            <v>1548</v>
          </cell>
          <cell r="W342">
            <v>1548</v>
          </cell>
          <cell r="X342">
            <v>100</v>
          </cell>
          <cell r="Y342">
            <v>0</v>
          </cell>
          <cell r="Z342">
            <v>1548</v>
          </cell>
          <cell r="AA342">
            <v>6496</v>
          </cell>
          <cell r="AB342">
            <v>1548</v>
          </cell>
          <cell r="AC342">
            <v>6496</v>
          </cell>
          <cell r="AD342">
            <v>3096</v>
          </cell>
          <cell r="AE342">
            <v>0</v>
          </cell>
          <cell r="AF342">
            <v>0</v>
          </cell>
          <cell r="AG342">
            <v>0</v>
          </cell>
          <cell r="AH342">
            <v>0</v>
          </cell>
          <cell r="AI342">
            <v>0</v>
          </cell>
          <cell r="AJ342">
            <v>0</v>
          </cell>
          <cell r="AK342">
            <v>0</v>
          </cell>
          <cell r="AL342">
            <v>0</v>
          </cell>
          <cell r="AM342">
            <v>0</v>
          </cell>
          <cell r="AN342">
            <v>0</v>
          </cell>
          <cell r="AQ342">
            <v>0</v>
          </cell>
          <cell r="AR342">
            <v>0</v>
          </cell>
          <cell r="AS342">
            <v>0</v>
          </cell>
        </row>
        <row r="343">
          <cell r="B343" t="str">
            <v>Đường GTNT xã Quảng Phương theo QH nông thôn mới</v>
          </cell>
          <cell r="C343" t="str">
            <v>QĐ số 658/QĐ-UBND ngày 14/3/2016</v>
          </cell>
          <cell r="D343">
            <v>6447</v>
          </cell>
          <cell r="E343" t="str">
            <v>GTVT</v>
          </cell>
          <cell r="F343" t="str">
            <v>3Hoàn thành</v>
          </cell>
          <cell r="G343" t="str">
            <v>Quảng Trạch</v>
          </cell>
          <cell r="H343">
            <v>2015</v>
          </cell>
          <cell r="I343" t="str">
            <v>4/2015</v>
          </cell>
          <cell r="J343">
            <v>2017</v>
          </cell>
          <cell r="K343" t="str">
            <v>8/2015</v>
          </cell>
          <cell r="L343">
            <v>0</v>
          </cell>
          <cell r="M343" t="str">
            <v>2698/QĐ-UBND ngày 01/10/2014</v>
          </cell>
          <cell r="N343">
            <v>6507</v>
          </cell>
          <cell r="O343">
            <v>0</v>
          </cell>
          <cell r="P343">
            <v>6507</v>
          </cell>
          <cell r="Q343">
            <v>4474</v>
          </cell>
          <cell r="R343">
            <v>0</v>
          </cell>
          <cell r="S343">
            <v>4474</v>
          </cell>
          <cell r="T343">
            <v>3947</v>
          </cell>
          <cell r="U343">
            <v>1673</v>
          </cell>
          <cell r="V343">
            <v>1673</v>
          </cell>
          <cell r="W343">
            <v>1673</v>
          </cell>
          <cell r="X343">
            <v>100</v>
          </cell>
          <cell r="Y343">
            <v>0</v>
          </cell>
          <cell r="Z343">
            <v>1673</v>
          </cell>
          <cell r="AA343">
            <v>6147</v>
          </cell>
          <cell r="AB343">
            <v>1673</v>
          </cell>
          <cell r="AC343">
            <v>6147</v>
          </cell>
          <cell r="AD343">
            <v>3947</v>
          </cell>
          <cell r="AE343">
            <v>0</v>
          </cell>
          <cell r="AF343">
            <v>0</v>
          </cell>
          <cell r="AG343">
            <v>0</v>
          </cell>
          <cell r="AH343">
            <v>0</v>
          </cell>
          <cell r="AI343">
            <v>0</v>
          </cell>
          <cell r="AJ343">
            <v>0</v>
          </cell>
          <cell r="AK343">
            <v>0</v>
          </cell>
          <cell r="AL343">
            <v>0</v>
          </cell>
          <cell r="AM343">
            <v>0</v>
          </cell>
          <cell r="AN343" t="str">
            <v>Thay đổi số vốn KH 2018-2020, số trước đây là 1973, xã đã bố trí vốn NTM là 300 triệu đồng, còn lại 1673</v>
          </cell>
          <cell r="AQ343">
            <v>0</v>
          </cell>
          <cell r="AR343">
            <v>0</v>
          </cell>
          <cell r="AS343">
            <v>0</v>
          </cell>
        </row>
        <row r="344">
          <cell r="B344" t="str">
            <v>Bổ sung một số công trình chưa có trong kế hoạch trung hạn còn thiếu vốn</v>
          </cell>
          <cell r="C344">
            <v>0</v>
          </cell>
          <cell r="D344">
            <v>0</v>
          </cell>
          <cell r="E344">
            <v>0</v>
          </cell>
          <cell r="F344">
            <v>0</v>
          </cell>
          <cell r="G344">
            <v>0</v>
          </cell>
          <cell r="H344">
            <v>0</v>
          </cell>
          <cell r="I344">
            <v>0</v>
          </cell>
          <cell r="J344">
            <v>0</v>
          </cell>
          <cell r="K344">
            <v>0</v>
          </cell>
          <cell r="L344">
            <v>0</v>
          </cell>
          <cell r="M344">
            <v>0</v>
          </cell>
          <cell r="N344">
            <v>126215</v>
          </cell>
          <cell r="O344">
            <v>0</v>
          </cell>
          <cell r="P344">
            <v>0</v>
          </cell>
          <cell r="Q344">
            <v>0</v>
          </cell>
          <cell r="R344">
            <v>0</v>
          </cell>
          <cell r="S344">
            <v>0</v>
          </cell>
          <cell r="T344">
            <v>0</v>
          </cell>
          <cell r="U344">
            <v>0</v>
          </cell>
          <cell r="V344">
            <v>0</v>
          </cell>
          <cell r="W344">
            <v>0</v>
          </cell>
          <cell r="X344">
            <v>0</v>
          </cell>
          <cell r="Y344">
            <v>0</v>
          </cell>
          <cell r="Z344">
            <v>0</v>
          </cell>
          <cell r="AA344">
            <v>37876</v>
          </cell>
          <cell r="AB344">
            <v>0</v>
          </cell>
          <cell r="AC344">
            <v>1613</v>
          </cell>
          <cell r="AD344">
            <v>9008</v>
          </cell>
          <cell r="AE344">
            <v>9008</v>
          </cell>
          <cell r="AF344">
            <v>0</v>
          </cell>
          <cell r="AG344">
            <v>0</v>
          </cell>
          <cell r="AH344">
            <v>0</v>
          </cell>
          <cell r="AI344">
            <v>0</v>
          </cell>
          <cell r="AJ344">
            <v>0</v>
          </cell>
          <cell r="AK344">
            <v>0</v>
          </cell>
          <cell r="AL344">
            <v>0</v>
          </cell>
          <cell r="AM344">
            <v>0</v>
          </cell>
          <cell r="AN344">
            <v>0</v>
          </cell>
          <cell r="AQ344">
            <v>0</v>
          </cell>
          <cell r="AR344">
            <v>0</v>
          </cell>
          <cell r="AS344">
            <v>0</v>
          </cell>
          <cell r="AU344">
            <v>0</v>
          </cell>
          <cell r="AV344">
            <v>0</v>
          </cell>
        </row>
        <row r="345">
          <cell r="B345" t="str">
            <v>Sửa chữa nâng cấp Hồ Cải Cách</v>
          </cell>
          <cell r="C345">
            <v>0</v>
          </cell>
          <cell r="D345">
            <v>0</v>
          </cell>
          <cell r="E345">
            <v>0</v>
          </cell>
          <cell r="F345">
            <v>0</v>
          </cell>
          <cell r="G345" t="str">
            <v>Lệ Thủy</v>
          </cell>
          <cell r="H345">
            <v>2010</v>
          </cell>
          <cell r="I345">
            <v>0</v>
          </cell>
          <cell r="J345">
            <v>2013</v>
          </cell>
          <cell r="K345">
            <v>0</v>
          </cell>
          <cell r="L345">
            <v>0</v>
          </cell>
          <cell r="M345" t="str">
            <v>791/QĐ-UBND ngày 19/4/2010, 2535/QĐ-CT ngày 22/10/2012</v>
          </cell>
          <cell r="N345">
            <v>16030</v>
          </cell>
          <cell r="O345">
            <v>0</v>
          </cell>
          <cell r="P345">
            <v>0</v>
          </cell>
          <cell r="Q345">
            <v>0</v>
          </cell>
          <cell r="R345">
            <v>0</v>
          </cell>
          <cell r="S345">
            <v>0</v>
          </cell>
          <cell r="T345">
            <v>0</v>
          </cell>
          <cell r="U345">
            <v>0</v>
          </cell>
          <cell r="V345">
            <v>0</v>
          </cell>
          <cell r="W345">
            <v>0</v>
          </cell>
          <cell r="X345">
            <v>0</v>
          </cell>
          <cell r="Y345">
            <v>0</v>
          </cell>
          <cell r="Z345">
            <v>0</v>
          </cell>
          <cell r="AA345">
            <v>10327</v>
          </cell>
          <cell r="AB345">
            <v>0</v>
          </cell>
          <cell r="AC345">
            <v>1613</v>
          </cell>
          <cell r="AD345">
            <v>5703</v>
          </cell>
          <cell r="AE345">
            <v>5703</v>
          </cell>
          <cell r="AF345">
            <v>0</v>
          </cell>
          <cell r="AG345">
            <v>0</v>
          </cell>
          <cell r="AH345">
            <v>0</v>
          </cell>
          <cell r="AI345">
            <v>0</v>
          </cell>
          <cell r="AJ345">
            <v>0</v>
          </cell>
          <cell r="AK345">
            <v>0</v>
          </cell>
          <cell r="AL345">
            <v>0</v>
          </cell>
          <cell r="AM345">
            <v>0</v>
          </cell>
          <cell r="AN345" t="str">
            <v>Đề nghị bố trí vốn trả nợ cho dự án (trong đó GPMB là 4,187 tỷ đồng, Xây lắp và các chi phí khác 1,516 tỷ đồng)</v>
          </cell>
          <cell r="AQ345">
            <v>0</v>
          </cell>
          <cell r="AR345">
            <v>0</v>
          </cell>
          <cell r="AS345">
            <v>0</v>
          </cell>
          <cell r="AU345" t="str">
            <v>UBND huyện
Lệ Thủy</v>
          </cell>
          <cell r="AV345">
            <v>0</v>
          </cell>
        </row>
        <row r="346">
          <cell r="B346" t="str">
            <v>Dự án đường Hải Trạch-Phú Định nối QL1A với đường Hồ Chí Minh</v>
          </cell>
          <cell r="C346">
            <v>0</v>
          </cell>
          <cell r="D346">
            <v>0</v>
          </cell>
          <cell r="E346">
            <v>0</v>
          </cell>
          <cell r="F346">
            <v>0</v>
          </cell>
          <cell r="G346" t="str">
            <v>Bố Trạch</v>
          </cell>
          <cell r="H346">
            <v>2012</v>
          </cell>
          <cell r="I346">
            <v>0</v>
          </cell>
          <cell r="J346">
            <v>2015</v>
          </cell>
          <cell r="K346">
            <v>0</v>
          </cell>
          <cell r="L346">
            <v>0</v>
          </cell>
          <cell r="M346" t="str">
            <v>141a/QĐ-UBND ngày 20/01/2012</v>
          </cell>
          <cell r="N346">
            <v>95900</v>
          </cell>
          <cell r="O346">
            <v>0</v>
          </cell>
          <cell r="P346">
            <v>0</v>
          </cell>
          <cell r="Q346">
            <v>0</v>
          </cell>
          <cell r="R346">
            <v>0</v>
          </cell>
          <cell r="S346">
            <v>0</v>
          </cell>
          <cell r="T346">
            <v>0</v>
          </cell>
          <cell r="U346">
            <v>0</v>
          </cell>
          <cell r="V346">
            <v>0</v>
          </cell>
          <cell r="W346">
            <v>0</v>
          </cell>
          <cell r="X346">
            <v>0</v>
          </cell>
          <cell r="Y346">
            <v>0</v>
          </cell>
          <cell r="Z346">
            <v>0</v>
          </cell>
          <cell r="AA346">
            <v>15000</v>
          </cell>
          <cell r="AB346">
            <v>0</v>
          </cell>
          <cell r="AC346">
            <v>0</v>
          </cell>
          <cell r="AD346">
            <v>2500</v>
          </cell>
          <cell r="AE346">
            <v>2500</v>
          </cell>
          <cell r="AF346">
            <v>0</v>
          </cell>
          <cell r="AG346">
            <v>0</v>
          </cell>
          <cell r="AH346">
            <v>0</v>
          </cell>
          <cell r="AI346">
            <v>0</v>
          </cell>
          <cell r="AJ346">
            <v>0</v>
          </cell>
          <cell r="AK346">
            <v>0</v>
          </cell>
          <cell r="AL346">
            <v>0</v>
          </cell>
          <cell r="AM346">
            <v>0</v>
          </cell>
          <cell r="AN346" t="str">
            <v>Công trình dừng ở điểm dừng kỹ thuật, còn thiếu 2,5 tỷ đồng</v>
          </cell>
          <cell r="AQ346">
            <v>0</v>
          </cell>
          <cell r="AR346">
            <v>0</v>
          </cell>
          <cell r="AS346">
            <v>0</v>
          </cell>
          <cell r="AU346" t="str">
            <v>UBND huyện
Bố Trạch</v>
          </cell>
          <cell r="AV346">
            <v>0</v>
          </cell>
        </row>
        <row r="347">
          <cell r="B347" t="str">
            <v>Sửa chữa nâng cấp Hồ Cây Mưng, huyện Lệ Thủy</v>
          </cell>
          <cell r="C347">
            <v>0</v>
          </cell>
          <cell r="D347">
            <v>0</v>
          </cell>
          <cell r="E347">
            <v>0</v>
          </cell>
          <cell r="F347">
            <v>0</v>
          </cell>
          <cell r="G347" t="str">
            <v>Lệ Thủy</v>
          </cell>
          <cell r="H347">
            <v>2014</v>
          </cell>
          <cell r="I347">
            <v>0</v>
          </cell>
          <cell r="J347">
            <v>2015</v>
          </cell>
          <cell r="K347">
            <v>0</v>
          </cell>
          <cell r="L347">
            <v>0</v>
          </cell>
          <cell r="M347" t="str">
            <v>178/QĐ-UBND ngày 21/01/2014</v>
          </cell>
          <cell r="N347">
            <v>14285</v>
          </cell>
          <cell r="O347">
            <v>0</v>
          </cell>
          <cell r="P347">
            <v>0</v>
          </cell>
          <cell r="Q347">
            <v>0</v>
          </cell>
          <cell r="R347">
            <v>0</v>
          </cell>
          <cell r="S347">
            <v>0</v>
          </cell>
          <cell r="T347">
            <v>0</v>
          </cell>
          <cell r="U347">
            <v>0</v>
          </cell>
          <cell r="V347">
            <v>0</v>
          </cell>
          <cell r="W347">
            <v>0</v>
          </cell>
          <cell r="X347">
            <v>0</v>
          </cell>
          <cell r="Y347">
            <v>0</v>
          </cell>
          <cell r="Z347">
            <v>0</v>
          </cell>
          <cell r="AA347">
            <v>12549</v>
          </cell>
          <cell r="AB347">
            <v>0</v>
          </cell>
          <cell r="AC347">
            <v>0</v>
          </cell>
          <cell r="AD347">
            <v>805</v>
          </cell>
          <cell r="AE347">
            <v>805</v>
          </cell>
          <cell r="AF347">
            <v>0</v>
          </cell>
          <cell r="AG347">
            <v>0</v>
          </cell>
          <cell r="AH347">
            <v>0</v>
          </cell>
          <cell r="AI347">
            <v>0</v>
          </cell>
          <cell r="AJ347">
            <v>0</v>
          </cell>
          <cell r="AK347">
            <v>0</v>
          </cell>
          <cell r="AL347">
            <v>0</v>
          </cell>
          <cell r="AM347">
            <v>0</v>
          </cell>
          <cell r="AN347" t="str">
            <v>Công trình đã Quyết toán với giá trị QT là 13,354 tỷ đồng</v>
          </cell>
          <cell r="AQ347">
            <v>0</v>
          </cell>
          <cell r="AR347">
            <v>0</v>
          </cell>
          <cell r="AS347">
            <v>0</v>
          </cell>
          <cell r="AU347" t="str">
            <v>Sở NN&amp;PTNT</v>
          </cell>
          <cell r="AV347">
            <v>0</v>
          </cell>
        </row>
        <row r="348">
          <cell r="B348" t="str">
            <v>ODA</v>
          </cell>
          <cell r="C348">
            <v>0</v>
          </cell>
          <cell r="D348">
            <v>0</v>
          </cell>
          <cell r="E348">
            <v>0</v>
          </cell>
          <cell r="F348">
            <v>0</v>
          </cell>
          <cell r="G348">
            <v>0</v>
          </cell>
          <cell r="H348">
            <v>0</v>
          </cell>
          <cell r="I348">
            <v>0</v>
          </cell>
          <cell r="J348">
            <v>0</v>
          </cell>
          <cell r="K348">
            <v>0</v>
          </cell>
          <cell r="L348">
            <v>0</v>
          </cell>
          <cell r="M348">
            <v>0</v>
          </cell>
          <cell r="N348">
            <v>1107865.3399999999</v>
          </cell>
          <cell r="O348">
            <v>0</v>
          </cell>
          <cell r="P348">
            <v>558402.46</v>
          </cell>
          <cell r="Q348">
            <v>151613</v>
          </cell>
          <cell r="R348">
            <v>0</v>
          </cell>
          <cell r="S348">
            <v>116500</v>
          </cell>
          <cell r="T348">
            <v>314133</v>
          </cell>
          <cell r="U348">
            <v>217929</v>
          </cell>
          <cell r="V348">
            <v>50000</v>
          </cell>
          <cell r="W348">
            <v>50000</v>
          </cell>
          <cell r="X348">
            <v>0</v>
          </cell>
          <cell r="Y348">
            <v>10000</v>
          </cell>
          <cell r="Z348">
            <v>62000</v>
          </cell>
          <cell r="AA348">
            <v>211613</v>
          </cell>
          <cell r="AB348">
            <v>60000</v>
          </cell>
          <cell r="AC348">
            <v>159800</v>
          </cell>
          <cell r="AD348">
            <v>334129</v>
          </cell>
          <cell r="AE348">
            <v>170835</v>
          </cell>
          <cell r="AF348">
            <v>0</v>
          </cell>
          <cell r="AG348">
            <v>0</v>
          </cell>
          <cell r="AH348">
            <v>0</v>
          </cell>
          <cell r="AI348">
            <v>0</v>
          </cell>
          <cell r="AJ348">
            <v>0</v>
          </cell>
          <cell r="AK348">
            <v>0</v>
          </cell>
          <cell r="AL348">
            <v>0</v>
          </cell>
          <cell r="AM348">
            <v>0</v>
          </cell>
          <cell r="AN348">
            <v>0</v>
          </cell>
          <cell r="AQ348">
            <v>0</v>
          </cell>
          <cell r="AR348">
            <v>0</v>
          </cell>
          <cell r="AS348">
            <v>0</v>
          </cell>
        </row>
        <row r="349">
          <cell r="B349" t="str">
            <v>Các dự án nằm trong kế hoạch đầu tư công trung hạn đã được HĐND tỉnh thông qua tại NQ 11</v>
          </cell>
          <cell r="C349">
            <v>0</v>
          </cell>
          <cell r="D349">
            <v>0</v>
          </cell>
          <cell r="E349">
            <v>0</v>
          </cell>
          <cell r="F349">
            <v>0</v>
          </cell>
          <cell r="G349">
            <v>0</v>
          </cell>
          <cell r="H349">
            <v>0</v>
          </cell>
          <cell r="I349">
            <v>0</v>
          </cell>
          <cell r="J349">
            <v>0</v>
          </cell>
          <cell r="K349">
            <v>0</v>
          </cell>
          <cell r="L349">
            <v>0</v>
          </cell>
          <cell r="M349">
            <v>0</v>
          </cell>
          <cell r="N349">
            <v>1076535.3399999999</v>
          </cell>
          <cell r="O349">
            <v>0</v>
          </cell>
          <cell r="P349">
            <v>527072.46</v>
          </cell>
          <cell r="Q349">
            <v>151613</v>
          </cell>
          <cell r="R349">
            <v>0</v>
          </cell>
          <cell r="S349">
            <v>116500</v>
          </cell>
          <cell r="T349">
            <v>304633</v>
          </cell>
          <cell r="U349">
            <v>208429</v>
          </cell>
          <cell r="V349">
            <v>48000</v>
          </cell>
          <cell r="W349">
            <v>48000</v>
          </cell>
          <cell r="X349">
            <v>0</v>
          </cell>
          <cell r="Y349">
            <v>12000</v>
          </cell>
          <cell r="Z349">
            <v>60000</v>
          </cell>
          <cell r="AA349">
            <v>211613</v>
          </cell>
          <cell r="AB349">
            <v>60000</v>
          </cell>
          <cell r="AC349">
            <v>159800</v>
          </cell>
          <cell r="AD349">
            <v>304633</v>
          </cell>
          <cell r="AE349">
            <v>141429</v>
          </cell>
          <cell r="AF349">
            <v>0</v>
          </cell>
          <cell r="AG349">
            <v>0</v>
          </cell>
          <cell r="AH349">
            <v>523</v>
          </cell>
          <cell r="AI349">
            <v>0</v>
          </cell>
          <cell r="AJ349">
            <v>0</v>
          </cell>
          <cell r="AK349">
            <v>0</v>
          </cell>
          <cell r="AL349">
            <v>0</v>
          </cell>
          <cell r="AM349">
            <v>0</v>
          </cell>
          <cell r="AN349">
            <v>0</v>
          </cell>
          <cell r="AO349">
            <v>0</v>
          </cell>
          <cell r="AP349">
            <v>1076535.3399999999</v>
          </cell>
          <cell r="AQ349">
            <v>0</v>
          </cell>
          <cell r="AR349">
            <v>0</v>
          </cell>
          <cell r="AS349">
            <v>0</v>
          </cell>
          <cell r="AT349">
            <v>0</v>
          </cell>
          <cell r="AU349">
            <v>0</v>
          </cell>
          <cell r="AV349">
            <v>0</v>
          </cell>
        </row>
        <row r="350">
          <cell r="B350" t="str">
            <v>Dự án xây dựng cầu dân sinh và quản lý  tài sản đường địa phương (Dự án LRAMP) tỉnh Quảng Bình</v>
          </cell>
          <cell r="C350">
            <v>0</v>
          </cell>
          <cell r="D350">
            <v>0</v>
          </cell>
          <cell r="E350" t="str">
            <v>GTVT</v>
          </cell>
          <cell r="F350" t="str">
            <v>5KCM</v>
          </cell>
          <cell r="G350" t="str">
            <v>Quảng Bình</v>
          </cell>
          <cell r="H350">
            <v>2016</v>
          </cell>
          <cell r="I350">
            <v>0</v>
          </cell>
          <cell r="J350">
            <v>2021</v>
          </cell>
          <cell r="K350">
            <v>0</v>
          </cell>
          <cell r="L350">
            <v>0</v>
          </cell>
          <cell r="M350" t="str">
            <v xml:space="preserve">622/QĐ-BGTVT ngày 2/3/2016; 2949/QĐ-UBND 22/8/2017 </v>
          </cell>
          <cell r="N350">
            <v>146500</v>
          </cell>
          <cell r="O350">
            <v>0</v>
          </cell>
          <cell r="P350">
            <v>10500</v>
          </cell>
          <cell r="Q350">
            <v>2500</v>
          </cell>
          <cell r="R350">
            <v>0</v>
          </cell>
          <cell r="S350">
            <v>2500</v>
          </cell>
          <cell r="T350">
            <v>7350</v>
          </cell>
          <cell r="U350">
            <v>4850</v>
          </cell>
          <cell r="V350">
            <v>1000</v>
          </cell>
          <cell r="W350">
            <v>1000</v>
          </cell>
          <cell r="X350">
            <v>0</v>
          </cell>
          <cell r="Y350">
            <v>0</v>
          </cell>
          <cell r="Z350">
            <v>1000</v>
          </cell>
          <cell r="AA350">
            <v>3500</v>
          </cell>
          <cell r="AB350">
            <v>1000</v>
          </cell>
          <cell r="AC350">
            <v>3500</v>
          </cell>
          <cell r="AD350">
            <v>7350</v>
          </cell>
          <cell r="AE350">
            <v>3850</v>
          </cell>
          <cell r="AF350">
            <v>1925</v>
          </cell>
          <cell r="AG350">
            <v>50</v>
          </cell>
          <cell r="AH350">
            <v>0</v>
          </cell>
          <cell r="AI350">
            <v>1925</v>
          </cell>
          <cell r="AJ350">
            <v>5425</v>
          </cell>
          <cell r="AK350">
            <v>5425</v>
          </cell>
          <cell r="AL350">
            <v>7350</v>
          </cell>
          <cell r="AM350">
            <v>1925</v>
          </cell>
          <cell r="AN350" t="str">
            <v>Sở Giao thông Vận tải</v>
          </cell>
          <cell r="AO350">
            <v>0</v>
          </cell>
          <cell r="AP350">
            <v>146500</v>
          </cell>
          <cell r="AQ350">
            <v>0</v>
          </cell>
          <cell r="AR350">
            <v>0</v>
          </cell>
          <cell r="AS350">
            <v>0</v>
          </cell>
          <cell r="AT350">
            <v>0</v>
          </cell>
          <cell r="AU350" t="str">
            <v>Sở Giao thông Vận tải</v>
          </cell>
          <cell r="AV350">
            <v>0</v>
          </cell>
        </row>
        <row r="351">
          <cell r="B351" t="str">
            <v>Dự án thoát nước và vệ sinh môi trường đô thị Ba Đồn (Đan Mạch)</v>
          </cell>
          <cell r="C351">
            <v>0</v>
          </cell>
          <cell r="D351">
            <v>0</v>
          </cell>
          <cell r="E351" t="str">
            <v>HTCC</v>
          </cell>
          <cell r="F351" t="str">
            <v>4Chuyển tiếp</v>
          </cell>
          <cell r="G351" t="str">
            <v>Quảng Trạch</v>
          </cell>
          <cell r="H351">
            <v>2010</v>
          </cell>
          <cell r="I351">
            <v>0</v>
          </cell>
          <cell r="J351">
            <v>2019</v>
          </cell>
          <cell r="K351">
            <v>0</v>
          </cell>
          <cell r="L351">
            <v>0</v>
          </cell>
          <cell r="M351" t="str">
            <v>1106/QĐ-UBND ngày 07/5/2014</v>
          </cell>
          <cell r="N351">
            <v>122095</v>
          </cell>
          <cell r="O351">
            <v>0</v>
          </cell>
          <cell r="P351">
            <v>69246</v>
          </cell>
          <cell r="Q351">
            <v>76113</v>
          </cell>
          <cell r="R351">
            <v>0</v>
          </cell>
          <cell r="S351">
            <v>49600</v>
          </cell>
          <cell r="T351">
            <v>60446</v>
          </cell>
          <cell r="U351">
            <v>19646</v>
          </cell>
          <cell r="V351">
            <v>6000</v>
          </cell>
          <cell r="W351">
            <v>6000</v>
          </cell>
          <cell r="X351">
            <v>0</v>
          </cell>
          <cell r="Y351">
            <v>-5000</v>
          </cell>
          <cell r="Z351">
            <v>1000</v>
          </cell>
          <cell r="AA351">
            <v>77113</v>
          </cell>
          <cell r="AB351">
            <v>1000</v>
          </cell>
          <cell r="AC351">
            <v>41800</v>
          </cell>
          <cell r="AD351">
            <v>60446</v>
          </cell>
          <cell r="AE351">
            <v>18646</v>
          </cell>
          <cell r="AF351">
            <v>9323</v>
          </cell>
          <cell r="AG351">
            <v>50</v>
          </cell>
          <cell r="AH351">
            <v>0</v>
          </cell>
          <cell r="AI351">
            <v>9323</v>
          </cell>
          <cell r="AJ351">
            <v>86436</v>
          </cell>
          <cell r="AK351">
            <v>51123</v>
          </cell>
          <cell r="AL351">
            <v>60446</v>
          </cell>
          <cell r="AM351">
            <v>9323</v>
          </cell>
          <cell r="AN351" t="str">
            <v>UBND huyện Quảng Trạch</v>
          </cell>
          <cell r="AO351">
            <v>0</v>
          </cell>
          <cell r="AP351">
            <v>122095</v>
          </cell>
          <cell r="AQ351">
            <v>0</v>
          </cell>
          <cell r="AR351">
            <v>0</v>
          </cell>
          <cell r="AS351">
            <v>0</v>
          </cell>
          <cell r="AT351">
            <v>0</v>
          </cell>
          <cell r="AU351" t="str">
            <v>UBND huyện Quảng Trạch</v>
          </cell>
          <cell r="AV351">
            <v>0</v>
          </cell>
        </row>
        <row r="352">
          <cell r="B352" t="str">
            <v>Dự án Phát triển môi trường, hạ tầng đô thị để ứng phó với biến đổi khí hậu  thành phố Đồng Hới</v>
          </cell>
          <cell r="C352">
            <v>0</v>
          </cell>
          <cell r="D352">
            <v>0</v>
          </cell>
          <cell r="E352" t="str">
            <v>HTCC</v>
          </cell>
          <cell r="F352" t="str">
            <v>5KCM</v>
          </cell>
          <cell r="G352" t="str">
            <v>Đồng Hới</v>
          </cell>
          <cell r="H352">
            <v>2017</v>
          </cell>
          <cell r="I352">
            <v>0</v>
          </cell>
          <cell r="J352">
            <v>2022</v>
          </cell>
          <cell r="K352">
            <v>0</v>
          </cell>
          <cell r="L352">
            <v>0</v>
          </cell>
          <cell r="M352" t="str">
            <v>221/QĐ-UBND ngày 28/1/2015; 2681/QĐ-UBND ngày 29/9/2015: 3473/QĐ-UBND ngày 02/10/2017</v>
          </cell>
          <cell r="N352">
            <v>176748</v>
          </cell>
          <cell r="O352">
            <v>0</v>
          </cell>
          <cell r="P352">
            <v>176748</v>
          </cell>
          <cell r="Q352">
            <v>18000</v>
          </cell>
          <cell r="R352">
            <v>0</v>
          </cell>
          <cell r="S352">
            <v>18000</v>
          </cell>
          <cell r="T352">
            <v>83000</v>
          </cell>
          <cell r="U352">
            <v>72000</v>
          </cell>
          <cell r="V352">
            <v>10000</v>
          </cell>
          <cell r="W352">
            <v>10000</v>
          </cell>
          <cell r="X352">
            <v>0</v>
          </cell>
          <cell r="Y352">
            <v>12800</v>
          </cell>
          <cell r="Z352">
            <v>22800</v>
          </cell>
          <cell r="AA352">
            <v>40800</v>
          </cell>
          <cell r="AB352">
            <v>22800</v>
          </cell>
          <cell r="AC352">
            <v>33800</v>
          </cell>
          <cell r="AD352">
            <v>83000</v>
          </cell>
          <cell r="AE352">
            <v>49200</v>
          </cell>
          <cell r="AF352">
            <v>24600</v>
          </cell>
          <cell r="AG352">
            <v>50</v>
          </cell>
          <cell r="AH352">
            <v>0</v>
          </cell>
          <cell r="AI352">
            <v>24600</v>
          </cell>
          <cell r="AJ352">
            <v>65400</v>
          </cell>
          <cell r="AK352">
            <v>62243</v>
          </cell>
          <cell r="AL352">
            <v>83000</v>
          </cell>
          <cell r="AM352">
            <v>20757</v>
          </cell>
          <cell r="AN352" t="str">
            <v>UBND tỉnh
(BQL Dự án Môi trường và Biến đổi khí hậu Thành phố Đồng Hới)</v>
          </cell>
          <cell r="AO352" t="str">
            <v>Điều chỉnh trung hạn 50,2 tỷ xuống 49,2 tỷ</v>
          </cell>
          <cell r="AP352" t="e">
            <v>#VALUE!</v>
          </cell>
          <cell r="AQ352">
            <v>0</v>
          </cell>
          <cell r="AR352">
            <v>0</v>
          </cell>
          <cell r="AS352">
            <v>0</v>
          </cell>
          <cell r="AT352">
            <v>0</v>
          </cell>
          <cell r="AU352" t="str">
            <v>UBND tỉnh (BQL Dự án Môi trường và Biến đổi khí hậu Thành phố Đồng Hới)</v>
          </cell>
          <cell r="AV352">
            <v>0</v>
          </cell>
        </row>
        <row r="353">
          <cell r="B353" t="str">
            <v>Hạ tầng cơ bản cho phát triển toàn diện các tỉnh Nghệ An, Hà Tỉnh, Quảng Bình và Quảng Trị - Tiểu dự án tỉnh Quảng Bình (ADB)</v>
          </cell>
          <cell r="C353">
            <v>0</v>
          </cell>
          <cell r="D353">
            <v>0</v>
          </cell>
          <cell r="E353" t="str">
            <v>HTCC</v>
          </cell>
          <cell r="F353" t="str">
            <v>5KCM</v>
          </cell>
          <cell r="G353" t="str">
            <v>Quảng Bình</v>
          </cell>
          <cell r="H353">
            <v>2018</v>
          </cell>
          <cell r="I353">
            <v>0</v>
          </cell>
          <cell r="J353">
            <v>2023</v>
          </cell>
          <cell r="K353">
            <v>0</v>
          </cell>
          <cell r="L353">
            <v>0</v>
          </cell>
          <cell r="M353" t="str">
            <v xml:space="preserve">1769/QĐ-UBND ngày 30/5/2018 </v>
          </cell>
          <cell r="N353">
            <v>259649.99999999997</v>
          </cell>
          <cell r="O353">
            <v>0</v>
          </cell>
          <cell r="P353">
            <v>118029.99999999997</v>
          </cell>
          <cell r="Q353">
            <v>10000</v>
          </cell>
          <cell r="R353">
            <v>0</v>
          </cell>
          <cell r="S353">
            <v>10000</v>
          </cell>
          <cell r="T353">
            <v>61000</v>
          </cell>
          <cell r="U353">
            <v>51000</v>
          </cell>
          <cell r="V353">
            <v>10000</v>
          </cell>
          <cell r="W353">
            <v>10000</v>
          </cell>
          <cell r="X353">
            <v>0</v>
          </cell>
          <cell r="Y353">
            <v>0</v>
          </cell>
          <cell r="Z353">
            <v>10000</v>
          </cell>
          <cell r="AA353">
            <v>20000</v>
          </cell>
          <cell r="AB353">
            <v>10000</v>
          </cell>
          <cell r="AC353">
            <v>20000</v>
          </cell>
          <cell r="AD353">
            <v>61000</v>
          </cell>
          <cell r="AE353">
            <v>41000</v>
          </cell>
          <cell r="AF353">
            <v>20500</v>
          </cell>
          <cell r="AG353">
            <v>50</v>
          </cell>
          <cell r="AH353">
            <v>0</v>
          </cell>
          <cell r="AI353">
            <v>20500</v>
          </cell>
          <cell r="AJ353">
            <v>40500</v>
          </cell>
          <cell r="AK353">
            <v>40500</v>
          </cell>
          <cell r="AL353">
            <v>61000</v>
          </cell>
          <cell r="AM353">
            <v>20500</v>
          </cell>
          <cell r="AN353" t="str">
            <v>Sở Kế hoạch và Đầu tư</v>
          </cell>
          <cell r="AO353">
            <v>0</v>
          </cell>
          <cell r="AP353">
            <v>259649.99999999997</v>
          </cell>
          <cell r="AQ353">
            <v>0</v>
          </cell>
          <cell r="AR353">
            <v>0</v>
          </cell>
          <cell r="AS353">
            <v>0</v>
          </cell>
          <cell r="AT353">
            <v>0</v>
          </cell>
          <cell r="AU353" t="str">
            <v>Sở Kế hoạch và Đầu tư</v>
          </cell>
          <cell r="AV353">
            <v>0</v>
          </cell>
        </row>
        <row r="354">
          <cell r="B354" t="str">
            <v>Dự án môi trường bền vững các thành phố duyên hải - Tiểu dự án thành phố Đồng Hới (WB)</v>
          </cell>
          <cell r="C354">
            <v>0</v>
          </cell>
          <cell r="D354">
            <v>0</v>
          </cell>
          <cell r="E354" t="str">
            <v>HTCC</v>
          </cell>
          <cell r="F354" t="str">
            <v>5KCM</v>
          </cell>
          <cell r="G354" t="str">
            <v>Đồng Hới</v>
          </cell>
          <cell r="H354">
            <v>2017</v>
          </cell>
          <cell r="I354">
            <v>0</v>
          </cell>
          <cell r="J354">
            <v>2022</v>
          </cell>
          <cell r="K354">
            <v>0</v>
          </cell>
          <cell r="L354">
            <v>0</v>
          </cell>
          <cell r="M354" t="str">
            <v>3520/QĐ-UBND ngày 31/10/2016</v>
          </cell>
          <cell r="N354">
            <v>177769.33999999994</v>
          </cell>
          <cell r="O354">
            <v>0</v>
          </cell>
          <cell r="P354">
            <v>96413.459999999948</v>
          </cell>
          <cell r="Q354">
            <v>20900</v>
          </cell>
          <cell r="R354">
            <v>0</v>
          </cell>
          <cell r="S354">
            <v>20900</v>
          </cell>
          <cell r="T354">
            <v>48000</v>
          </cell>
          <cell r="U354">
            <v>28000</v>
          </cell>
          <cell r="V354">
            <v>15000</v>
          </cell>
          <cell r="W354">
            <v>15000</v>
          </cell>
          <cell r="X354">
            <v>0</v>
          </cell>
          <cell r="Y354">
            <v>4500</v>
          </cell>
          <cell r="Z354">
            <v>19500</v>
          </cell>
          <cell r="AA354">
            <v>40400</v>
          </cell>
          <cell r="AB354">
            <v>19500</v>
          </cell>
          <cell r="AC354">
            <v>39500</v>
          </cell>
          <cell r="AD354">
            <v>48000</v>
          </cell>
          <cell r="AE354">
            <v>8500</v>
          </cell>
          <cell r="AF354">
            <v>4250</v>
          </cell>
          <cell r="AG354">
            <v>50</v>
          </cell>
          <cell r="AH354">
            <v>0</v>
          </cell>
          <cell r="AI354">
            <v>4250</v>
          </cell>
          <cell r="AJ354">
            <v>44650</v>
          </cell>
          <cell r="AK354">
            <v>40207</v>
          </cell>
          <cell r="AL354">
            <v>48000</v>
          </cell>
          <cell r="AM354">
            <v>7793</v>
          </cell>
          <cell r="AN354" t="str">
            <v>UBND tỉnh (BQL Dự án Môi trường và Biến đổi khí hậu Thành phố Đồng Hới)</v>
          </cell>
          <cell r="AO354">
            <v>0</v>
          </cell>
          <cell r="AP354">
            <v>177769.33999999994</v>
          </cell>
          <cell r="AQ354">
            <v>0</v>
          </cell>
          <cell r="AR354">
            <v>0</v>
          </cell>
          <cell r="AS354">
            <v>0</v>
          </cell>
          <cell r="AT354">
            <v>0</v>
          </cell>
          <cell r="AU354" t="str">
            <v>UBND tỉnh (BQL Dự án Môi trường và Biến đổi khí hậu Thành phố Đồng Hới)</v>
          </cell>
          <cell r="AV354">
            <v>0</v>
          </cell>
        </row>
        <row r="355">
          <cell r="B355" t="str">
            <v>Dự án Phục hồi và quản lý bền vững rừng phòng hộ, tỉnh Quảng Bình (JICA2)</v>
          </cell>
          <cell r="C355">
            <v>0</v>
          </cell>
          <cell r="D355">
            <v>0</v>
          </cell>
          <cell r="E355" t="str">
            <v>NN-TL</v>
          </cell>
          <cell r="F355" t="str">
            <v>4Chuyển tiếp</v>
          </cell>
          <cell r="G355" t="str">
            <v>Quảng Bình</v>
          </cell>
          <cell r="H355">
            <v>2012</v>
          </cell>
          <cell r="I355">
            <v>0</v>
          </cell>
          <cell r="J355">
            <v>2021</v>
          </cell>
          <cell r="K355">
            <v>0</v>
          </cell>
          <cell r="L355">
            <v>0</v>
          </cell>
          <cell r="M355" t="str">
            <v xml:space="preserve">1828/QĐ-UBND ngày 10/8/2012; 3075/QĐ-UBND ngày 31/8/2017 </v>
          </cell>
          <cell r="N355">
            <v>21367</v>
          </cell>
          <cell r="O355">
            <v>0</v>
          </cell>
          <cell r="P355">
            <v>20367</v>
          </cell>
          <cell r="Q355">
            <v>6700</v>
          </cell>
          <cell r="R355">
            <v>0</v>
          </cell>
          <cell r="S355">
            <v>5000</v>
          </cell>
          <cell r="T355">
            <v>19967</v>
          </cell>
          <cell r="U355">
            <v>15367</v>
          </cell>
          <cell r="V355">
            <v>1000</v>
          </cell>
          <cell r="W355">
            <v>1000</v>
          </cell>
          <cell r="X355">
            <v>0</v>
          </cell>
          <cell r="Y355">
            <v>-1000</v>
          </cell>
          <cell r="Z355">
            <v>0</v>
          </cell>
          <cell r="AA355">
            <v>6700</v>
          </cell>
          <cell r="AB355">
            <v>0</v>
          </cell>
          <cell r="AC355">
            <v>5000</v>
          </cell>
          <cell r="AD355">
            <v>19967</v>
          </cell>
          <cell r="AE355">
            <v>15367</v>
          </cell>
          <cell r="AF355">
            <v>7983.5</v>
          </cell>
          <cell r="AG355">
            <v>51.952235309429298</v>
          </cell>
          <cell r="AH355">
            <v>-5784</v>
          </cell>
          <cell r="AI355">
            <v>2199.5</v>
          </cell>
          <cell r="AJ355">
            <v>8899.5</v>
          </cell>
          <cell r="AK355">
            <v>7199.5</v>
          </cell>
          <cell r="AL355">
            <v>19967</v>
          </cell>
          <cell r="AM355">
            <v>12767.5</v>
          </cell>
          <cell r="AN355" t="str">
            <v>Sở Nông nghiệp và PTNT</v>
          </cell>
          <cell r="AO355">
            <v>0</v>
          </cell>
          <cell r="AP355">
            <v>21367</v>
          </cell>
          <cell r="AQ355">
            <v>0</v>
          </cell>
          <cell r="AR355">
            <v>0</v>
          </cell>
          <cell r="AS355">
            <v>0</v>
          </cell>
          <cell r="AT355">
            <v>0</v>
          </cell>
          <cell r="AU355" t="str">
            <v>Sở Nông nghiệp và PTNT</v>
          </cell>
          <cell r="AV355">
            <v>0</v>
          </cell>
        </row>
        <row r="356">
          <cell r="B356" t="str">
            <v>Dự án phát triển nông thôn bền vững vì người nghèo tỉnh Quảng Bình (IFAD)</v>
          </cell>
          <cell r="C356">
            <v>0</v>
          </cell>
          <cell r="D356">
            <v>0</v>
          </cell>
          <cell r="E356" t="str">
            <v>NN-TL</v>
          </cell>
          <cell r="F356" t="str">
            <v>4Chuyển tiếp</v>
          </cell>
          <cell r="G356" t="str">
            <v>Quảng Bình</v>
          </cell>
          <cell r="H356">
            <v>2013</v>
          </cell>
          <cell r="I356">
            <v>0</v>
          </cell>
          <cell r="J356">
            <v>2018</v>
          </cell>
          <cell r="K356">
            <v>0</v>
          </cell>
          <cell r="L356">
            <v>0</v>
          </cell>
          <cell r="M356" t="str">
            <v>3156/QĐ-UBND ngày 31/10/2014</v>
          </cell>
          <cell r="N356">
            <v>141538</v>
          </cell>
          <cell r="O356">
            <v>0</v>
          </cell>
          <cell r="P356">
            <v>4900</v>
          </cell>
          <cell r="Q356">
            <v>10400</v>
          </cell>
          <cell r="R356">
            <v>0</v>
          </cell>
          <cell r="S356">
            <v>3500</v>
          </cell>
          <cell r="T356">
            <v>4127</v>
          </cell>
          <cell r="U356">
            <v>1127</v>
          </cell>
          <cell r="V356">
            <v>1000</v>
          </cell>
          <cell r="W356">
            <v>1000</v>
          </cell>
          <cell r="X356">
            <v>0</v>
          </cell>
          <cell r="Y356">
            <v>0</v>
          </cell>
          <cell r="Z356">
            <v>1000</v>
          </cell>
          <cell r="AA356">
            <v>11400</v>
          </cell>
          <cell r="AB356">
            <v>1000</v>
          </cell>
          <cell r="AC356">
            <v>4500</v>
          </cell>
          <cell r="AD356">
            <v>4127</v>
          </cell>
          <cell r="AE356">
            <v>127</v>
          </cell>
          <cell r="AF356">
            <v>127</v>
          </cell>
          <cell r="AG356">
            <v>100</v>
          </cell>
          <cell r="AH356">
            <v>0</v>
          </cell>
          <cell r="AI356">
            <v>127</v>
          </cell>
          <cell r="AJ356">
            <v>11527</v>
          </cell>
          <cell r="AK356">
            <v>4627</v>
          </cell>
          <cell r="AL356">
            <v>4127</v>
          </cell>
          <cell r="AM356">
            <v>0</v>
          </cell>
          <cell r="AN356" t="str">
            <v>UBND tỉnh</v>
          </cell>
          <cell r="AO356">
            <v>0</v>
          </cell>
          <cell r="AP356">
            <v>141538</v>
          </cell>
          <cell r="AQ356">
            <v>0</v>
          </cell>
          <cell r="AR356">
            <v>0</v>
          </cell>
          <cell r="AS356">
            <v>0</v>
          </cell>
          <cell r="AT356">
            <v>0</v>
          </cell>
          <cell r="AU356" t="str">
            <v>UBND tỉnh</v>
          </cell>
          <cell r="AV356">
            <v>0</v>
          </cell>
        </row>
        <row r="357">
          <cell r="B357" t="str">
            <v>Tiểu Dự án quản lý rủi ro thiên tai dựa vào cộng đồng (CBDRM) thuộc Dự án Quản lý thiên tai (VN-Haz/WB5) tỉnh Quảng Bình- HP3</v>
          </cell>
          <cell r="C357">
            <v>0</v>
          </cell>
          <cell r="D357">
            <v>0</v>
          </cell>
          <cell r="E357" t="str">
            <v>NN-TL</v>
          </cell>
          <cell r="F357" t="str">
            <v>5KCM</v>
          </cell>
          <cell r="G357" t="str">
            <v>Quảng Bình</v>
          </cell>
          <cell r="H357">
            <v>2015</v>
          </cell>
          <cell r="I357">
            <v>0</v>
          </cell>
          <cell r="J357">
            <v>2018</v>
          </cell>
          <cell r="K357">
            <v>0</v>
          </cell>
          <cell r="L357">
            <v>0</v>
          </cell>
          <cell r="M357" t="str">
            <v>77/QĐ-UBND ngày 13/1/2016</v>
          </cell>
          <cell r="N357">
            <v>6339</v>
          </cell>
          <cell r="O357">
            <v>0</v>
          </cell>
          <cell r="P357">
            <v>6339</v>
          </cell>
          <cell r="Q357">
            <v>4000</v>
          </cell>
          <cell r="R357">
            <v>0</v>
          </cell>
          <cell r="S357">
            <v>4000</v>
          </cell>
          <cell r="T357">
            <v>6339</v>
          </cell>
          <cell r="U357">
            <v>2339</v>
          </cell>
          <cell r="V357">
            <v>1500</v>
          </cell>
          <cell r="W357">
            <v>1500</v>
          </cell>
          <cell r="X357">
            <v>0</v>
          </cell>
          <cell r="Y357">
            <v>0</v>
          </cell>
          <cell r="Z357">
            <v>1500</v>
          </cell>
          <cell r="AA357">
            <v>5500</v>
          </cell>
          <cell r="AB357">
            <v>1500</v>
          </cell>
          <cell r="AC357">
            <v>5500</v>
          </cell>
          <cell r="AD357">
            <v>6339</v>
          </cell>
          <cell r="AE357">
            <v>839</v>
          </cell>
          <cell r="AF357">
            <v>839</v>
          </cell>
          <cell r="AG357">
            <v>100</v>
          </cell>
          <cell r="AH357">
            <v>0</v>
          </cell>
          <cell r="AI357">
            <v>839</v>
          </cell>
          <cell r="AJ357">
            <v>6339</v>
          </cell>
          <cell r="AK357">
            <v>6339</v>
          </cell>
          <cell r="AL357">
            <v>6339</v>
          </cell>
          <cell r="AM357">
            <v>0</v>
          </cell>
          <cell r="AN357" t="str">
            <v>Sở Nông nghiệp và PTNT</v>
          </cell>
          <cell r="AO357">
            <v>0</v>
          </cell>
          <cell r="AP357">
            <v>6339</v>
          </cell>
          <cell r="AQ357">
            <v>0</v>
          </cell>
          <cell r="AR357">
            <v>0</v>
          </cell>
          <cell r="AS357">
            <v>0</v>
          </cell>
          <cell r="AT357">
            <v>0</v>
          </cell>
          <cell r="AU357" t="str">
            <v>Sở Nông nghiệp và PTNT</v>
          </cell>
          <cell r="AV357">
            <v>0</v>
          </cell>
        </row>
        <row r="358">
          <cell r="B358" t="str">
            <v>Dự án sửa chữa và nâng cao an toàn đập (WB8)</v>
          </cell>
          <cell r="C358">
            <v>0</v>
          </cell>
          <cell r="D358">
            <v>0</v>
          </cell>
          <cell r="E358" t="str">
            <v>NN-TL</v>
          </cell>
          <cell r="F358" t="str">
            <v>5KCM</v>
          </cell>
          <cell r="G358" t="str">
            <v>Quảng Bình</v>
          </cell>
          <cell r="H358">
            <v>2016</v>
          </cell>
          <cell r="I358">
            <v>0</v>
          </cell>
          <cell r="J358">
            <v>2020</v>
          </cell>
          <cell r="K358">
            <v>0</v>
          </cell>
          <cell r="L358">
            <v>0</v>
          </cell>
          <cell r="M358" t="str">
            <v>4638/QĐ-BNN-HTQT ngày 11/9/2015</v>
          </cell>
          <cell r="N358">
            <v>14404</v>
          </cell>
          <cell r="O358">
            <v>0</v>
          </cell>
          <cell r="P358">
            <v>14404</v>
          </cell>
          <cell r="Q358">
            <v>3000</v>
          </cell>
          <cell r="R358">
            <v>0</v>
          </cell>
          <cell r="S358">
            <v>3000</v>
          </cell>
          <cell r="T358">
            <v>14404</v>
          </cell>
          <cell r="U358">
            <v>7100</v>
          </cell>
          <cell r="V358">
            <v>1500</v>
          </cell>
          <cell r="W358">
            <v>1500</v>
          </cell>
          <cell r="X358">
            <v>0</v>
          </cell>
          <cell r="Y358">
            <v>1700</v>
          </cell>
          <cell r="Z358">
            <v>3200</v>
          </cell>
          <cell r="AA358">
            <v>6200</v>
          </cell>
          <cell r="AB358">
            <v>3200</v>
          </cell>
          <cell r="AC358">
            <v>6200</v>
          </cell>
          <cell r="AD358">
            <v>14404</v>
          </cell>
          <cell r="AE358">
            <v>3900</v>
          </cell>
          <cell r="AF358">
            <v>1950</v>
          </cell>
          <cell r="AG358">
            <v>50</v>
          </cell>
          <cell r="AH358">
            <v>1950</v>
          </cell>
          <cell r="AI358">
            <v>3900</v>
          </cell>
          <cell r="AJ358">
            <v>10100</v>
          </cell>
          <cell r="AK358">
            <v>10100</v>
          </cell>
          <cell r="AL358">
            <v>14404</v>
          </cell>
          <cell r="AM358">
            <v>4304</v>
          </cell>
          <cell r="AN358" t="str">
            <v>Sở Nông nghiệp và PTNT</v>
          </cell>
          <cell r="AO358" t="str">
            <v>P.ĐN đề xuất Điều chỉnh trung hạn 10,1 tỷ lên 14,404 tỷ</v>
          </cell>
          <cell r="AP358" t="e">
            <v>#VALUE!</v>
          </cell>
          <cell r="AQ358">
            <v>0</v>
          </cell>
          <cell r="AR358">
            <v>0</v>
          </cell>
          <cell r="AS358">
            <v>0</v>
          </cell>
          <cell r="AT358">
            <v>0</v>
          </cell>
          <cell r="AU358" t="str">
            <v>Sở Nông nghiệp và PTNT</v>
          </cell>
          <cell r="AV358">
            <v>0</v>
          </cell>
        </row>
        <row r="359">
          <cell r="B359" t="str">
            <v>Dự án Tăng cường quản lý đất đai và cơ sở dữ liệu đất đai thực hiện tại tỉnh Quảng Bình (VILG)</v>
          </cell>
          <cell r="C359">
            <v>0</v>
          </cell>
          <cell r="D359">
            <v>0</v>
          </cell>
          <cell r="E359" t="str">
            <v>TNMT</v>
          </cell>
          <cell r="F359" t="str">
            <v>5KCM</v>
          </cell>
          <cell r="G359" t="str">
            <v>Quảng Bình</v>
          </cell>
          <cell r="H359">
            <v>2017</v>
          </cell>
          <cell r="I359">
            <v>0</v>
          </cell>
          <cell r="J359">
            <v>2021</v>
          </cell>
          <cell r="K359">
            <v>0</v>
          </cell>
          <cell r="L359">
            <v>0</v>
          </cell>
          <cell r="M359" t="str">
            <v>1236/QĐ-BTNMT ngày 30/5/2016; 896/QĐ-UBND ngày 21/3/2017</v>
          </cell>
          <cell r="N359">
            <v>10125</v>
          </cell>
          <cell r="O359">
            <v>0</v>
          </cell>
          <cell r="P359">
            <v>10125</v>
          </cell>
          <cell r="Q359">
            <v>0</v>
          </cell>
          <cell r="R359">
            <v>0</v>
          </cell>
          <cell r="S359">
            <v>0</v>
          </cell>
          <cell r="T359">
            <v>0</v>
          </cell>
          <cell r="U359">
            <v>7000</v>
          </cell>
          <cell r="V359">
            <v>1000</v>
          </cell>
          <cell r="W359">
            <v>1000</v>
          </cell>
          <cell r="X359">
            <v>0</v>
          </cell>
          <cell r="Y359">
            <v>-1000</v>
          </cell>
          <cell r="Z359">
            <v>0</v>
          </cell>
          <cell r="AA359">
            <v>0</v>
          </cell>
          <cell r="AB359">
            <v>0</v>
          </cell>
          <cell r="AC359">
            <v>0</v>
          </cell>
          <cell r="AD359">
            <v>0</v>
          </cell>
          <cell r="AE359">
            <v>0</v>
          </cell>
          <cell r="AF359">
            <v>3500</v>
          </cell>
          <cell r="AG359">
            <v>50</v>
          </cell>
          <cell r="AH359">
            <v>-3500</v>
          </cell>
          <cell r="AI359">
            <v>0</v>
          </cell>
          <cell r="AJ359">
            <v>0</v>
          </cell>
          <cell r="AK359">
            <v>0</v>
          </cell>
          <cell r="AL359">
            <v>0</v>
          </cell>
          <cell r="AM359">
            <v>0</v>
          </cell>
          <cell r="AN359" t="str">
            <v>Sở Tài nguyên - Môi trường</v>
          </cell>
          <cell r="AO359" t="str">
            <v>Điều chỉnh trung hạn 3,645 lên 7 tỷ</v>
          </cell>
          <cell r="AP359">
            <v>0</v>
          </cell>
          <cell r="AQ359">
            <v>0</v>
          </cell>
          <cell r="AR359">
            <v>0</v>
          </cell>
          <cell r="AS359">
            <v>0</v>
          </cell>
          <cell r="AU359" t="str">
            <v>Sở Tài nguyên và Môi trường</v>
          </cell>
        </row>
        <row r="360">
          <cell r="B360" t="str">
            <v>Dự án đã phê duyệt đề nghị bổ sung trong kế hoạch đầu tư công trung hạn2016-2020</v>
          </cell>
          <cell r="C360">
            <v>0</v>
          </cell>
          <cell r="D360">
            <v>0</v>
          </cell>
          <cell r="E360">
            <v>0</v>
          </cell>
          <cell r="F360">
            <v>0</v>
          </cell>
          <cell r="G360">
            <v>0</v>
          </cell>
          <cell r="H360">
            <v>0</v>
          </cell>
          <cell r="I360">
            <v>0</v>
          </cell>
          <cell r="J360">
            <v>0</v>
          </cell>
          <cell r="K360">
            <v>0</v>
          </cell>
          <cell r="L360">
            <v>0</v>
          </cell>
          <cell r="M360">
            <v>0</v>
          </cell>
          <cell r="N360">
            <v>31330</v>
          </cell>
          <cell r="O360">
            <v>0</v>
          </cell>
          <cell r="P360">
            <v>31330</v>
          </cell>
          <cell r="Q360">
            <v>0</v>
          </cell>
          <cell r="R360">
            <v>0</v>
          </cell>
          <cell r="S360">
            <v>0</v>
          </cell>
          <cell r="T360">
            <v>9500</v>
          </cell>
          <cell r="U360">
            <v>9500</v>
          </cell>
          <cell r="V360">
            <v>2000</v>
          </cell>
          <cell r="W360">
            <v>2000</v>
          </cell>
          <cell r="X360">
            <v>0</v>
          </cell>
          <cell r="Y360">
            <v>0</v>
          </cell>
          <cell r="Z360">
            <v>2000</v>
          </cell>
          <cell r="AA360">
            <v>0</v>
          </cell>
          <cell r="AB360">
            <v>0</v>
          </cell>
          <cell r="AC360">
            <v>0</v>
          </cell>
          <cell r="AD360">
            <v>9500</v>
          </cell>
          <cell r="AE360">
            <v>9500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row>
        <row r="361">
          <cell r="B361" t="str">
            <v>Dự án hiện đại hóa ngành lâm nghiệp và tăng cường tính chống chịu vùng ven biển tỉnh Quảng Bình</v>
          </cell>
          <cell r="C361">
            <v>0</v>
          </cell>
          <cell r="D361">
            <v>0</v>
          </cell>
          <cell r="E361">
            <v>0</v>
          </cell>
          <cell r="F361">
            <v>0</v>
          </cell>
          <cell r="G361" t="str">
            <v>Quảng Bình</v>
          </cell>
          <cell r="H361">
            <v>2018</v>
          </cell>
          <cell r="I361">
            <v>0</v>
          </cell>
          <cell r="J361">
            <v>2023</v>
          </cell>
          <cell r="K361">
            <v>0</v>
          </cell>
          <cell r="L361">
            <v>0</v>
          </cell>
          <cell r="M361" t="str">
            <v>548/QĐ-TTg ngày 21/4/2017
1757/QĐ-UBND ngày 19/5/2017
3479/QĐ-UBND ngày 13/9/2019</v>
          </cell>
          <cell r="N361">
            <v>31330</v>
          </cell>
          <cell r="O361">
            <v>0</v>
          </cell>
          <cell r="P361">
            <v>31330</v>
          </cell>
          <cell r="Q361">
            <v>0</v>
          </cell>
          <cell r="R361">
            <v>0</v>
          </cell>
          <cell r="S361">
            <v>0</v>
          </cell>
          <cell r="T361">
            <v>9500</v>
          </cell>
          <cell r="U361">
            <v>9500</v>
          </cell>
          <cell r="V361">
            <v>2000</v>
          </cell>
          <cell r="W361">
            <v>2000</v>
          </cell>
          <cell r="X361">
            <v>0</v>
          </cell>
          <cell r="Y361">
            <v>-2000</v>
          </cell>
          <cell r="Z361">
            <v>0</v>
          </cell>
          <cell r="AA361">
            <v>0</v>
          </cell>
          <cell r="AB361">
            <v>0</v>
          </cell>
          <cell r="AC361">
            <v>0</v>
          </cell>
          <cell r="AD361">
            <v>9500</v>
          </cell>
          <cell r="AE361">
            <v>9500</v>
          </cell>
          <cell r="AF361">
            <v>4750</v>
          </cell>
          <cell r="AG361">
            <v>50</v>
          </cell>
          <cell r="AH361">
            <v>-3250</v>
          </cell>
          <cell r="AI361">
            <v>1500</v>
          </cell>
          <cell r="AJ361">
            <v>1500</v>
          </cell>
          <cell r="AK361">
            <v>1500</v>
          </cell>
          <cell r="AL361">
            <v>9500</v>
          </cell>
          <cell r="AM361">
            <v>8000</v>
          </cell>
          <cell r="AN361" t="str">
            <v>Sở Nông nghiệp và PTNT</v>
          </cell>
          <cell r="AQ361">
            <v>0</v>
          </cell>
          <cell r="AR361">
            <v>0</v>
          </cell>
          <cell r="AS361">
            <v>0</v>
          </cell>
          <cell r="AU361" t="str">
            <v>Sở Nông nghiệp và PTNT</v>
          </cell>
        </row>
        <row r="362">
          <cell r="B362" t="str">
            <v>Bổ sung đối ứng các dự án ODA khởi công mới năm 2019</v>
          </cell>
          <cell r="C362">
            <v>0</v>
          </cell>
          <cell r="D362">
            <v>0</v>
          </cell>
          <cell r="E362">
            <v>0</v>
          </cell>
          <cell r="F362">
            <v>0</v>
          </cell>
          <cell r="G362">
            <v>0</v>
          </cell>
          <cell r="H362">
            <v>0</v>
          </cell>
          <cell r="I362">
            <v>0</v>
          </cell>
          <cell r="J362">
            <v>0</v>
          </cell>
          <cell r="K362">
            <v>0</v>
          </cell>
          <cell r="L362">
            <v>0</v>
          </cell>
          <cell r="M362">
            <v>0</v>
          </cell>
          <cell r="N362">
            <v>125695</v>
          </cell>
          <cell r="O362">
            <v>0</v>
          </cell>
          <cell r="P362">
            <v>50695</v>
          </cell>
          <cell r="Q362">
            <v>0</v>
          </cell>
          <cell r="R362">
            <v>0</v>
          </cell>
          <cell r="S362">
            <v>0</v>
          </cell>
          <cell r="T362">
            <v>0</v>
          </cell>
          <cell r="U362">
            <v>0</v>
          </cell>
          <cell r="V362">
            <v>0</v>
          </cell>
          <cell r="W362">
            <v>0</v>
          </cell>
          <cell r="X362">
            <v>0</v>
          </cell>
          <cell r="Y362">
            <v>0</v>
          </cell>
          <cell r="Z362">
            <v>0</v>
          </cell>
          <cell r="AA362">
            <v>90</v>
          </cell>
          <cell r="AB362">
            <v>0</v>
          </cell>
          <cell r="AC362">
            <v>90</v>
          </cell>
          <cell r="AD362">
            <v>19996</v>
          </cell>
          <cell r="AE362">
            <v>19906</v>
          </cell>
          <cell r="AF362">
            <v>0</v>
          </cell>
          <cell r="AG362">
            <v>0</v>
          </cell>
          <cell r="AH362">
            <v>0</v>
          </cell>
          <cell r="AI362">
            <v>0</v>
          </cell>
          <cell r="AJ362">
            <v>0</v>
          </cell>
          <cell r="AK362">
            <v>0</v>
          </cell>
          <cell r="AL362">
            <v>0</v>
          </cell>
          <cell r="AM362">
            <v>0</v>
          </cell>
          <cell r="AN362">
            <v>0</v>
          </cell>
          <cell r="AQ362">
            <v>0</v>
          </cell>
          <cell r="AR362">
            <v>0</v>
          </cell>
          <cell r="AS362">
            <v>0</v>
          </cell>
          <cell r="AU362">
            <v>0</v>
          </cell>
          <cell r="AV362">
            <v>0</v>
          </cell>
        </row>
        <row r="363">
          <cell r="B363" t="str">
            <v>Nâng cấp hệ thống đê, kè bảo vệ bờ sông và trồng rừng ngập mặn để ứng phó với biến đổi khí hậu các xã bãi ngang, cồn bãi thuộc thị xã Ba Đồn, tỉnh Quảng Bình</v>
          </cell>
          <cell r="C363">
            <v>0</v>
          </cell>
          <cell r="D363">
            <v>0</v>
          </cell>
          <cell r="E363">
            <v>0</v>
          </cell>
          <cell r="F363">
            <v>0</v>
          </cell>
          <cell r="G363" t="str">
            <v>Ba Đồn</v>
          </cell>
          <cell r="H363">
            <v>2018</v>
          </cell>
          <cell r="I363">
            <v>0</v>
          </cell>
          <cell r="J363">
            <v>2020</v>
          </cell>
          <cell r="K363">
            <v>0</v>
          </cell>
          <cell r="L363">
            <v>0</v>
          </cell>
          <cell r="M363" t="str">
            <v>3530/QĐ-UBND ngày 23/10/2018</v>
          </cell>
          <cell r="N363">
            <v>3996</v>
          </cell>
          <cell r="O363">
            <v>0</v>
          </cell>
          <cell r="P363">
            <v>3996</v>
          </cell>
          <cell r="Q363">
            <v>0</v>
          </cell>
          <cell r="R363">
            <v>0</v>
          </cell>
          <cell r="S363">
            <v>0</v>
          </cell>
          <cell r="T363">
            <v>3996</v>
          </cell>
          <cell r="U363">
            <v>3996</v>
          </cell>
          <cell r="V363">
            <v>0</v>
          </cell>
          <cell r="W363">
            <v>0</v>
          </cell>
          <cell r="X363">
            <v>0</v>
          </cell>
          <cell r="Y363">
            <v>0</v>
          </cell>
          <cell r="Z363">
            <v>0</v>
          </cell>
          <cell r="AA363">
            <v>0</v>
          </cell>
          <cell r="AB363">
            <v>0</v>
          </cell>
          <cell r="AC363">
            <v>0</v>
          </cell>
          <cell r="AD363">
            <v>3996</v>
          </cell>
          <cell r="AE363">
            <v>3996</v>
          </cell>
          <cell r="AF363">
            <v>1998</v>
          </cell>
          <cell r="AG363">
            <v>50</v>
          </cell>
          <cell r="AH363">
            <v>0</v>
          </cell>
          <cell r="AI363">
            <v>1998</v>
          </cell>
          <cell r="AJ363">
            <v>1998</v>
          </cell>
          <cell r="AK363">
            <v>1998</v>
          </cell>
          <cell r="AL363">
            <v>3996</v>
          </cell>
          <cell r="AM363">
            <v>1998</v>
          </cell>
          <cell r="AN363" t="str">
            <v>P.KTĐN
đề xuất bố trí</v>
          </cell>
          <cell r="AQ363">
            <v>0</v>
          </cell>
          <cell r="AR363">
            <v>0</v>
          </cell>
          <cell r="AS363">
            <v>0</v>
          </cell>
          <cell r="AU363" t="str">
            <v>Sở Nông nghiệp và PTNT</v>
          </cell>
          <cell r="AV363">
            <v>0</v>
          </cell>
        </row>
        <row r="364">
          <cell r="B364" t="str">
            <v>Xây dựng củng cố đê, kè chống sạt lở cửa sông Nhật Lệ, thành phố Đồng Hới, tỉnh Quảng Bình</v>
          </cell>
          <cell r="C364">
            <v>0</v>
          </cell>
          <cell r="D364">
            <v>0</v>
          </cell>
          <cell r="E364">
            <v>0</v>
          </cell>
          <cell r="F364">
            <v>0</v>
          </cell>
          <cell r="G364" t="str">
            <v>Đồng Hới</v>
          </cell>
          <cell r="H364">
            <v>2018</v>
          </cell>
          <cell r="I364">
            <v>0</v>
          </cell>
          <cell r="J364">
            <v>2020</v>
          </cell>
          <cell r="K364">
            <v>0</v>
          </cell>
          <cell r="L364">
            <v>0</v>
          </cell>
          <cell r="M364" t="str">
            <v>3355/QĐ-UBND ngày 10/10/2018</v>
          </cell>
          <cell r="N364">
            <v>81000</v>
          </cell>
          <cell r="O364">
            <v>0</v>
          </cell>
          <cell r="P364">
            <v>6000</v>
          </cell>
          <cell r="Q364">
            <v>90</v>
          </cell>
          <cell r="R364">
            <v>0</v>
          </cell>
          <cell r="S364">
            <v>90</v>
          </cell>
          <cell r="T364">
            <v>6000</v>
          </cell>
          <cell r="U364">
            <v>5910</v>
          </cell>
          <cell r="V364">
            <v>0</v>
          </cell>
          <cell r="W364">
            <v>0</v>
          </cell>
          <cell r="X364">
            <v>0</v>
          </cell>
          <cell r="Y364">
            <v>0</v>
          </cell>
          <cell r="Z364">
            <v>0</v>
          </cell>
          <cell r="AA364">
            <v>90</v>
          </cell>
          <cell r="AB364">
            <v>0</v>
          </cell>
          <cell r="AC364">
            <v>90</v>
          </cell>
          <cell r="AD364">
            <v>6000</v>
          </cell>
          <cell r="AE364">
            <v>5910</v>
          </cell>
          <cell r="AF364">
            <v>2955</v>
          </cell>
          <cell r="AG364">
            <v>50</v>
          </cell>
          <cell r="AH364">
            <v>2784</v>
          </cell>
          <cell r="AI364">
            <v>5739</v>
          </cell>
          <cell r="AJ364">
            <v>5829</v>
          </cell>
          <cell r="AK364">
            <v>5829</v>
          </cell>
          <cell r="AL364">
            <v>6000</v>
          </cell>
          <cell r="AM364">
            <v>171</v>
          </cell>
          <cell r="AN364">
            <v>0</v>
          </cell>
          <cell r="AQ364">
            <v>0</v>
          </cell>
          <cell r="AR364">
            <v>0</v>
          </cell>
          <cell r="AS364">
            <v>0</v>
          </cell>
          <cell r="AU364" t="str">
            <v>Sở Tài nguyên và Môi trường</v>
          </cell>
          <cell r="AV364">
            <v>0</v>
          </cell>
        </row>
        <row r="365">
          <cell r="B365" t="str">
            <v>Dự án Phát triển cơ sở hạ tầng du lịch hỗ trợ cho tăng trưởng toàn diện khu vực tiểu vùng Mê Công mở rộng - giai đoạn 2, Tiểu dự án tỉnh Quảng Bình</v>
          </cell>
          <cell r="C365">
            <v>0</v>
          </cell>
          <cell r="D365">
            <v>0</v>
          </cell>
          <cell r="E365">
            <v>0</v>
          </cell>
          <cell r="F365">
            <v>0</v>
          </cell>
          <cell r="G365" t="str">
            <v>Quảng Bình</v>
          </cell>
          <cell r="H365">
            <v>2019</v>
          </cell>
          <cell r="I365">
            <v>0</v>
          </cell>
          <cell r="J365">
            <v>2023</v>
          </cell>
          <cell r="K365">
            <v>0</v>
          </cell>
          <cell r="L365">
            <v>0</v>
          </cell>
          <cell r="M365" t="str">
            <v>3590/QĐ-UBND ngày 25/10/2018; 1142/QĐ-UBND ngày 14/4/2020</v>
          </cell>
          <cell r="N365">
            <v>40699</v>
          </cell>
          <cell r="O365">
            <v>0</v>
          </cell>
          <cell r="P365">
            <v>40699</v>
          </cell>
          <cell r="Q365">
            <v>0</v>
          </cell>
          <cell r="R365">
            <v>0</v>
          </cell>
          <cell r="S365">
            <v>0</v>
          </cell>
          <cell r="T365">
            <v>10000</v>
          </cell>
          <cell r="U365">
            <v>10000</v>
          </cell>
          <cell r="V365">
            <v>0</v>
          </cell>
          <cell r="W365">
            <v>0</v>
          </cell>
          <cell r="X365">
            <v>0</v>
          </cell>
          <cell r="Y365">
            <v>0</v>
          </cell>
          <cell r="Z365">
            <v>0</v>
          </cell>
          <cell r="AA365">
            <v>0</v>
          </cell>
          <cell r="AB365">
            <v>0</v>
          </cell>
          <cell r="AC365">
            <v>0</v>
          </cell>
          <cell r="AD365">
            <v>10000</v>
          </cell>
          <cell r="AE365">
            <v>10000</v>
          </cell>
          <cell r="AF365">
            <v>5000</v>
          </cell>
          <cell r="AG365">
            <v>50</v>
          </cell>
          <cell r="AH365">
            <v>-2330</v>
          </cell>
          <cell r="AI365">
            <v>2670</v>
          </cell>
          <cell r="AJ365">
            <v>2670</v>
          </cell>
          <cell r="AK365">
            <v>2670</v>
          </cell>
          <cell r="AL365">
            <v>10000</v>
          </cell>
          <cell r="AM365">
            <v>7330</v>
          </cell>
          <cell r="AN365">
            <v>0</v>
          </cell>
          <cell r="AQ365">
            <v>0</v>
          </cell>
          <cell r="AR365">
            <v>0</v>
          </cell>
          <cell r="AS365">
            <v>0</v>
          </cell>
          <cell r="AU365" t="str">
            <v>Sở Du lịch</v>
          </cell>
          <cell r="AV365">
            <v>0</v>
          </cell>
        </row>
        <row r="366">
          <cell r="B366" t="str">
            <v>Dự án giáo dục THCS khu vực khó khăn nhất giai đoạn 2</v>
          </cell>
          <cell r="C366">
            <v>0</v>
          </cell>
          <cell r="D366">
            <v>0</v>
          </cell>
          <cell r="E366">
            <v>0</v>
          </cell>
          <cell r="F366">
            <v>0</v>
          </cell>
          <cell r="G366" t="str">
            <v>Quảng Bình</v>
          </cell>
          <cell r="H366">
            <v>2015</v>
          </cell>
          <cell r="I366">
            <v>0</v>
          </cell>
          <cell r="J366">
            <v>2020</v>
          </cell>
          <cell r="K366">
            <v>0</v>
          </cell>
          <cell r="L366">
            <v>0</v>
          </cell>
          <cell r="M366" t="str">
            <v>3231, 3232, 3234/QĐ-UBND ngày 11/11/2015; 3542, 3543/QĐ-UBND ngày 09/12/2015</v>
          </cell>
          <cell r="N366">
            <v>4217</v>
          </cell>
          <cell r="O366">
            <v>0</v>
          </cell>
          <cell r="P366">
            <v>4217</v>
          </cell>
          <cell r="Q366">
            <v>2871</v>
          </cell>
          <cell r="R366">
            <v>0</v>
          </cell>
          <cell r="S366">
            <v>2871</v>
          </cell>
          <cell r="T366">
            <v>6231</v>
          </cell>
          <cell r="U366">
            <v>0</v>
          </cell>
          <cell r="V366">
            <v>0</v>
          </cell>
          <cell r="W366">
            <v>0</v>
          </cell>
          <cell r="X366">
            <v>0</v>
          </cell>
          <cell r="Y366">
            <v>0</v>
          </cell>
          <cell r="Z366">
            <v>0</v>
          </cell>
          <cell r="AA366">
            <v>2871</v>
          </cell>
          <cell r="AB366">
            <v>0</v>
          </cell>
          <cell r="AC366">
            <v>2871</v>
          </cell>
          <cell r="AD366">
            <v>6231</v>
          </cell>
          <cell r="AE366">
            <v>6231</v>
          </cell>
          <cell r="AF366">
            <v>0</v>
          </cell>
          <cell r="AG366">
            <v>0</v>
          </cell>
          <cell r="AH366">
            <v>846</v>
          </cell>
          <cell r="AI366">
            <v>846</v>
          </cell>
          <cell r="AJ366">
            <v>3717</v>
          </cell>
          <cell r="AK366">
            <v>3717</v>
          </cell>
          <cell r="AL366">
            <v>0</v>
          </cell>
          <cell r="AM366">
            <v>2514</v>
          </cell>
          <cell r="AN366">
            <v>0</v>
          </cell>
          <cell r="AQ366">
            <v>0</v>
          </cell>
          <cell r="AR366">
            <v>0</v>
          </cell>
          <cell r="AS366">
            <v>0</v>
          </cell>
          <cell r="AU366" t="str">
            <v>Sở Giáo dục và Đào tạo</v>
          </cell>
          <cell r="AV366">
            <v>0</v>
          </cell>
        </row>
        <row r="367">
          <cell r="B367" t="str">
            <v>Tiểu dự án Cấp điện nông thôn từ lưới điện quốc gia tỉnh Quảng Bình, giai đoạn 2018-2020-EU tài trợ</v>
          </cell>
          <cell r="C367">
            <v>0</v>
          </cell>
          <cell r="D367">
            <v>0</v>
          </cell>
          <cell r="E367">
            <v>0</v>
          </cell>
          <cell r="F367">
            <v>0</v>
          </cell>
          <cell r="G367" t="str">
            <v>Quảng Bình</v>
          </cell>
          <cell r="H367">
            <v>2018</v>
          </cell>
          <cell r="I367">
            <v>0</v>
          </cell>
          <cell r="J367">
            <v>2020</v>
          </cell>
          <cell r="K367">
            <v>0</v>
          </cell>
          <cell r="L367">
            <v>0</v>
          </cell>
          <cell r="M367" t="str">
            <v>1787/QĐ-UBND ngày 27/5/2019</v>
          </cell>
          <cell r="N367">
            <v>12965.618</v>
          </cell>
          <cell r="O367">
            <v>0</v>
          </cell>
          <cell r="P367">
            <v>12965.618</v>
          </cell>
          <cell r="Q367">
            <v>0</v>
          </cell>
          <cell r="R367">
            <v>0</v>
          </cell>
          <cell r="S367">
            <v>0</v>
          </cell>
          <cell r="T367">
            <v>6966</v>
          </cell>
          <cell r="U367">
            <v>1423</v>
          </cell>
          <cell r="V367">
            <v>0</v>
          </cell>
          <cell r="W367">
            <v>0</v>
          </cell>
          <cell r="X367">
            <v>0</v>
          </cell>
          <cell r="Y367">
            <v>0</v>
          </cell>
          <cell r="Z367">
            <v>0</v>
          </cell>
          <cell r="AA367">
            <v>0</v>
          </cell>
          <cell r="AB367">
            <v>0</v>
          </cell>
          <cell r="AC367">
            <v>0</v>
          </cell>
          <cell r="AD367">
            <v>6966</v>
          </cell>
          <cell r="AE367">
            <v>6966</v>
          </cell>
          <cell r="AF367">
            <v>1423</v>
          </cell>
          <cell r="AG367">
            <v>0</v>
          </cell>
          <cell r="AH367">
            <v>0</v>
          </cell>
          <cell r="AI367">
            <v>1423</v>
          </cell>
          <cell r="AJ367">
            <v>1423</v>
          </cell>
          <cell r="AK367">
            <v>1423</v>
          </cell>
          <cell r="AL367">
            <v>6966</v>
          </cell>
          <cell r="AM367">
            <v>5543</v>
          </cell>
          <cell r="AN367" t="str">
            <v>P.KTĐN
đề xuất đ/c KH trung hạn từ 1,423 triệu lên 6,966 triệu</v>
          </cell>
          <cell r="AQ367">
            <v>0</v>
          </cell>
          <cell r="AR367">
            <v>0</v>
          </cell>
          <cell r="AS367">
            <v>0</v>
          </cell>
          <cell r="AU367" t="str">
            <v>Sở Công Thương</v>
          </cell>
          <cell r="AV367">
            <v>0</v>
          </cell>
        </row>
        <row r="368">
          <cell r="B368" t="str">
            <v>Dự án đầu tư xây dựng và phát triển hệ thống cung ứng dịch vụ y tế tuyến cơ sở</v>
          </cell>
          <cell r="C368">
            <v>0</v>
          </cell>
          <cell r="D368">
            <v>0</v>
          </cell>
          <cell r="E368">
            <v>0</v>
          </cell>
          <cell r="F368">
            <v>0</v>
          </cell>
          <cell r="G368" t="str">
            <v>Quảng Bình</v>
          </cell>
          <cell r="H368">
            <v>2020</v>
          </cell>
          <cell r="I368">
            <v>0</v>
          </cell>
          <cell r="J368">
            <v>2024</v>
          </cell>
          <cell r="K368">
            <v>0</v>
          </cell>
          <cell r="L368">
            <v>0</v>
          </cell>
          <cell r="M368" t="str">
            <v>324/QĐ-TTg ngày 23/3/2019; 1119/QĐ-UBND ngày 29/3/2019</v>
          </cell>
          <cell r="N368">
            <v>35686</v>
          </cell>
          <cell r="O368">
            <v>0</v>
          </cell>
          <cell r="P368">
            <v>35686</v>
          </cell>
          <cell r="Q368">
            <v>0</v>
          </cell>
          <cell r="R368">
            <v>0</v>
          </cell>
          <cell r="S368">
            <v>0</v>
          </cell>
          <cell r="T368">
            <v>5000</v>
          </cell>
          <cell r="U368">
            <v>0</v>
          </cell>
          <cell r="V368">
            <v>0</v>
          </cell>
          <cell r="W368">
            <v>0</v>
          </cell>
          <cell r="X368">
            <v>0</v>
          </cell>
          <cell r="Y368">
            <v>0</v>
          </cell>
          <cell r="Z368">
            <v>0</v>
          </cell>
          <cell r="AA368">
            <v>0</v>
          </cell>
          <cell r="AB368">
            <v>0</v>
          </cell>
          <cell r="AC368">
            <v>0</v>
          </cell>
          <cell r="AD368">
            <v>5000</v>
          </cell>
          <cell r="AE368">
            <v>5000</v>
          </cell>
          <cell r="AF368">
            <v>0</v>
          </cell>
          <cell r="AG368">
            <v>0</v>
          </cell>
          <cell r="AH368">
            <v>0</v>
          </cell>
          <cell r="AI368">
            <v>0</v>
          </cell>
          <cell r="AJ368">
            <v>0</v>
          </cell>
          <cell r="AK368">
            <v>0</v>
          </cell>
          <cell r="AL368">
            <v>5000</v>
          </cell>
          <cell r="AM368">
            <v>5000</v>
          </cell>
          <cell r="AN368">
            <v>0</v>
          </cell>
          <cell r="AQ368">
            <v>0</v>
          </cell>
          <cell r="AR368">
            <v>0</v>
          </cell>
          <cell r="AS368">
            <v>0</v>
          </cell>
          <cell r="AU368" t="str">
            <v>Sở Y tế</v>
          </cell>
          <cell r="AV368">
            <v>0</v>
          </cell>
        </row>
        <row r="369">
          <cell r="B369" t="str">
            <v>Dự án phát triển Giáo dục Trung học giai đoạn 2 Tỉnh Quảng Bình</v>
          </cell>
          <cell r="C369">
            <v>0</v>
          </cell>
          <cell r="D369">
            <v>0</v>
          </cell>
          <cell r="E369">
            <v>0</v>
          </cell>
          <cell r="F369">
            <v>0</v>
          </cell>
          <cell r="G369" t="str">
            <v>Quảng Bình</v>
          </cell>
          <cell r="H369">
            <v>2019</v>
          </cell>
          <cell r="I369">
            <v>0</v>
          </cell>
          <cell r="J369">
            <v>2020</v>
          </cell>
          <cell r="K369">
            <v>0</v>
          </cell>
          <cell r="L369">
            <v>0</v>
          </cell>
          <cell r="M369" t="str">
            <v>4439/QĐ-UBND ngày 19/12/2018</v>
          </cell>
          <cell r="N369">
            <v>7182.8760000000002</v>
          </cell>
          <cell r="O369">
            <v>0</v>
          </cell>
          <cell r="P369">
            <v>7182.8760000000002</v>
          </cell>
          <cell r="Q369">
            <v>0</v>
          </cell>
          <cell r="R369">
            <v>0</v>
          </cell>
          <cell r="S369">
            <v>0</v>
          </cell>
          <cell r="T369">
            <v>7183</v>
          </cell>
          <cell r="U369">
            <v>0</v>
          </cell>
          <cell r="V369">
            <v>0</v>
          </cell>
          <cell r="W369">
            <v>0</v>
          </cell>
          <cell r="X369">
            <v>0</v>
          </cell>
          <cell r="Y369">
            <v>0</v>
          </cell>
          <cell r="Z369">
            <v>0</v>
          </cell>
          <cell r="AA369">
            <v>0</v>
          </cell>
          <cell r="AB369">
            <v>0</v>
          </cell>
          <cell r="AC369">
            <v>0</v>
          </cell>
          <cell r="AD369">
            <v>7183</v>
          </cell>
          <cell r="AE369">
            <v>7183</v>
          </cell>
          <cell r="AF369">
            <v>0</v>
          </cell>
          <cell r="AG369">
            <v>0</v>
          </cell>
          <cell r="AH369">
            <v>0</v>
          </cell>
          <cell r="AI369">
            <v>0</v>
          </cell>
          <cell r="AJ369">
            <v>0</v>
          </cell>
          <cell r="AK369">
            <v>0</v>
          </cell>
          <cell r="AL369">
            <v>7183</v>
          </cell>
          <cell r="AM369">
            <v>7183</v>
          </cell>
          <cell r="AN369">
            <v>0</v>
          </cell>
          <cell r="AQ369">
            <v>0</v>
          </cell>
          <cell r="AR369">
            <v>0</v>
          </cell>
          <cell r="AS369">
            <v>0</v>
          </cell>
          <cell r="AU369" t="str">
            <v>Sở Giáo dục và Đào tạo</v>
          </cell>
          <cell r="AV369">
            <v>0</v>
          </cell>
        </row>
        <row r="370">
          <cell r="B370" t="str">
            <v>Dự án cấp nước sinh hoạt huyện Quảng Trạch GĐ 2</v>
          </cell>
          <cell r="C370">
            <v>0</v>
          </cell>
          <cell r="D370">
            <v>0</v>
          </cell>
          <cell r="E370">
            <v>0</v>
          </cell>
          <cell r="F370">
            <v>0</v>
          </cell>
          <cell r="G370" t="str">
            <v>Quảng Bình</v>
          </cell>
          <cell r="H370">
            <v>0</v>
          </cell>
          <cell r="I370">
            <v>0</v>
          </cell>
          <cell r="J370">
            <v>0</v>
          </cell>
          <cell r="K370">
            <v>0</v>
          </cell>
          <cell r="L370">
            <v>0</v>
          </cell>
          <cell r="M370">
            <v>0</v>
          </cell>
          <cell r="N370">
            <v>0</v>
          </cell>
          <cell r="O370">
            <v>0</v>
          </cell>
          <cell r="P370">
            <v>0</v>
          </cell>
          <cell r="Q370">
            <v>0</v>
          </cell>
          <cell r="R370">
            <v>0</v>
          </cell>
          <cell r="S370">
            <v>0</v>
          </cell>
          <cell r="T370">
            <v>15000</v>
          </cell>
          <cell r="U370">
            <v>0</v>
          </cell>
          <cell r="V370">
            <v>0</v>
          </cell>
          <cell r="W370">
            <v>0</v>
          </cell>
          <cell r="X370">
            <v>0</v>
          </cell>
          <cell r="Y370">
            <v>0</v>
          </cell>
          <cell r="Z370">
            <v>0</v>
          </cell>
          <cell r="AA370">
            <v>0</v>
          </cell>
          <cell r="AB370">
            <v>0</v>
          </cell>
          <cell r="AC370">
            <v>0</v>
          </cell>
          <cell r="AD370">
            <v>15000</v>
          </cell>
          <cell r="AE370">
            <v>15000</v>
          </cell>
          <cell r="AF370">
            <v>0</v>
          </cell>
          <cell r="AG370">
            <v>0</v>
          </cell>
          <cell r="AH370">
            <v>0</v>
          </cell>
          <cell r="AI370">
            <v>0</v>
          </cell>
          <cell r="AJ370">
            <v>0</v>
          </cell>
          <cell r="AK370">
            <v>0</v>
          </cell>
          <cell r="AL370">
            <v>15000</v>
          </cell>
          <cell r="AM370">
            <v>15000</v>
          </cell>
          <cell r="AN370">
            <v>0</v>
          </cell>
          <cell r="AQ370">
            <v>0</v>
          </cell>
          <cell r="AR370">
            <v>0</v>
          </cell>
          <cell r="AS370">
            <v>0</v>
          </cell>
          <cell r="AU370" t="str">
            <v>UBND huyện Quảng Trạch</v>
          </cell>
          <cell r="AV370">
            <v>0</v>
          </cell>
        </row>
        <row r="371">
          <cell r="B371" t="str">
            <v>Các dự án phân cấp về ngân sách tỉnh</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590888</v>
          </cell>
          <cell r="U371">
            <v>17948</v>
          </cell>
          <cell r="V371">
            <v>10948</v>
          </cell>
          <cell r="W371">
            <v>10948</v>
          </cell>
          <cell r="X371">
            <v>0</v>
          </cell>
          <cell r="Y371">
            <v>0</v>
          </cell>
          <cell r="Z371">
            <v>10948</v>
          </cell>
          <cell r="AA371">
            <v>30387</v>
          </cell>
          <cell r="AB371">
            <v>19148</v>
          </cell>
          <cell r="AC371">
            <v>16787</v>
          </cell>
          <cell r="AD371">
            <v>23787</v>
          </cell>
          <cell r="AE371">
            <v>7000</v>
          </cell>
          <cell r="AF371">
            <v>0</v>
          </cell>
          <cell r="AG371">
            <v>0</v>
          </cell>
          <cell r="AH371">
            <v>0</v>
          </cell>
          <cell r="AI371">
            <v>0</v>
          </cell>
          <cell r="AJ371">
            <v>0</v>
          </cell>
          <cell r="AK371">
            <v>0</v>
          </cell>
          <cell r="AL371">
            <v>0</v>
          </cell>
          <cell r="AM371">
            <v>0</v>
          </cell>
          <cell r="AN371">
            <v>0</v>
          </cell>
          <cell r="AQ371">
            <v>0</v>
          </cell>
          <cell r="AR371">
            <v>0</v>
          </cell>
          <cell r="AS371">
            <v>0</v>
          </cell>
        </row>
        <row r="372">
          <cell r="B372" t="str">
            <v>Dự án xây dựng cơ sở hạ tầng khu tái định cư thôn Tăng Hóa, huyện Minh Hóa (Hạng mục Đường giao thông), giai đoạn 1: 23,728 tỷ (lồng ghép Chương trình tái cơ cấu nông nghiệp)</v>
          </cell>
          <cell r="C372">
            <v>0</v>
          </cell>
          <cell r="D372">
            <v>0</v>
          </cell>
          <cell r="E372" t="str">
            <v>HTCC</v>
          </cell>
          <cell r="F372" t="str">
            <v>4Chuyển tiếp</v>
          </cell>
          <cell r="G372" t="str">
            <v>Minh Hóa</v>
          </cell>
          <cell r="H372">
            <v>2015</v>
          </cell>
          <cell r="I372">
            <v>0</v>
          </cell>
          <cell r="J372">
            <v>2017</v>
          </cell>
          <cell r="K372">
            <v>0</v>
          </cell>
          <cell r="L372">
            <v>0</v>
          </cell>
          <cell r="M372" t="str">
            <v>Số 3153/QĐ-UBND ngày 31/10/2014</v>
          </cell>
          <cell r="N372">
            <v>23728</v>
          </cell>
          <cell r="O372">
            <v>0</v>
          </cell>
          <cell r="P372">
            <v>8728</v>
          </cell>
          <cell r="Q372">
            <v>17737</v>
          </cell>
          <cell r="R372">
            <v>8200</v>
          </cell>
          <cell r="S372">
            <v>4137</v>
          </cell>
          <cell r="T372">
            <v>7855</v>
          </cell>
          <cell r="U372">
            <v>3718</v>
          </cell>
          <cell r="V372">
            <v>3718</v>
          </cell>
          <cell r="W372">
            <v>3718</v>
          </cell>
          <cell r="X372">
            <v>100</v>
          </cell>
          <cell r="Y372">
            <v>0</v>
          </cell>
          <cell r="Z372">
            <v>3718</v>
          </cell>
          <cell r="AA372">
            <v>21455</v>
          </cell>
          <cell r="AB372">
            <v>11918</v>
          </cell>
          <cell r="AC372">
            <v>7855</v>
          </cell>
          <cell r="AD372">
            <v>7855</v>
          </cell>
          <cell r="AE372">
            <v>0</v>
          </cell>
          <cell r="AF372">
            <v>0</v>
          </cell>
          <cell r="AG372">
            <v>0</v>
          </cell>
          <cell r="AH372">
            <v>0</v>
          </cell>
          <cell r="AI372">
            <v>0</v>
          </cell>
          <cell r="AJ372">
            <v>0</v>
          </cell>
          <cell r="AK372">
            <v>0</v>
          </cell>
          <cell r="AL372">
            <v>0</v>
          </cell>
          <cell r="AM372">
            <v>0</v>
          </cell>
          <cell r="AN372" t="str">
            <v>Cập nhật lại số vốn bố trí</v>
          </cell>
          <cell r="AQ372">
            <v>0</v>
          </cell>
          <cell r="AR372">
            <v>0</v>
          </cell>
          <cell r="AS372">
            <v>0</v>
          </cell>
        </row>
        <row r="373">
          <cell r="B373" t="str">
            <v xml:space="preserve">Chương trình Hỗ trợ hộ nghèo xây dựng nhà ở phòng, tránh bão, lụt </v>
          </cell>
          <cell r="C373">
            <v>0</v>
          </cell>
          <cell r="D373">
            <v>0</v>
          </cell>
          <cell r="E373" t="str">
            <v>VHTT-LĐ</v>
          </cell>
          <cell r="F373" t="str">
            <v>4Chuyển tiếp</v>
          </cell>
          <cell r="G373" t="str">
            <v>Quảng Bình</v>
          </cell>
          <cell r="H373" t="str">
            <v/>
          </cell>
          <cell r="I373">
            <v>0</v>
          </cell>
          <cell r="J373" t="str">
            <v/>
          </cell>
          <cell r="K373">
            <v>0</v>
          </cell>
          <cell r="L373">
            <v>0</v>
          </cell>
          <cell r="M373">
            <v>0</v>
          </cell>
          <cell r="N373">
            <v>17702</v>
          </cell>
          <cell r="O373">
            <v>0</v>
          </cell>
          <cell r="P373">
            <v>17702</v>
          </cell>
          <cell r="Q373">
            <v>1702</v>
          </cell>
          <cell r="R373">
            <v>0</v>
          </cell>
          <cell r="S373">
            <v>1702</v>
          </cell>
          <cell r="T373">
            <v>15932</v>
          </cell>
          <cell r="U373">
            <v>14230</v>
          </cell>
          <cell r="V373">
            <v>7230</v>
          </cell>
          <cell r="W373">
            <v>7230</v>
          </cell>
          <cell r="X373">
            <v>50.808151791988756</v>
          </cell>
          <cell r="Y373">
            <v>0</v>
          </cell>
          <cell r="Z373">
            <v>7230</v>
          </cell>
          <cell r="AA373">
            <v>8932</v>
          </cell>
          <cell r="AB373">
            <v>7230</v>
          </cell>
          <cell r="AC373">
            <v>8932</v>
          </cell>
          <cell r="AD373">
            <v>15932</v>
          </cell>
          <cell r="AE373">
            <v>7000</v>
          </cell>
          <cell r="AF373">
            <v>7000</v>
          </cell>
          <cell r="AG373">
            <v>100</v>
          </cell>
          <cell r="AH373">
            <v>0</v>
          </cell>
          <cell r="AI373">
            <v>7000</v>
          </cell>
          <cell r="AJ373">
            <v>15932</v>
          </cell>
          <cell r="AK373">
            <v>15932</v>
          </cell>
          <cell r="AL373">
            <v>15932</v>
          </cell>
          <cell r="AM373">
            <v>0</v>
          </cell>
          <cell r="AN373">
            <v>0</v>
          </cell>
          <cell r="AQ373">
            <v>0</v>
          </cell>
          <cell r="AR373">
            <v>0</v>
          </cell>
          <cell r="AS373">
            <v>0</v>
          </cell>
        </row>
        <row r="374">
          <cell r="B374" t="str">
            <v>Các dự án trọng điểm</v>
          </cell>
          <cell r="C374">
            <v>0</v>
          </cell>
          <cell r="D374">
            <v>0</v>
          </cell>
          <cell r="E374">
            <v>0</v>
          </cell>
          <cell r="F374">
            <v>0</v>
          </cell>
          <cell r="G374">
            <v>0</v>
          </cell>
          <cell r="H374">
            <v>0</v>
          </cell>
          <cell r="I374">
            <v>0</v>
          </cell>
          <cell r="J374">
            <v>0</v>
          </cell>
          <cell r="K374">
            <v>0</v>
          </cell>
          <cell r="L374">
            <v>0</v>
          </cell>
          <cell r="M374">
            <v>0</v>
          </cell>
          <cell r="N374">
            <v>1376678</v>
          </cell>
          <cell r="O374">
            <v>835704</v>
          </cell>
          <cell r="P374">
            <v>753678</v>
          </cell>
          <cell r="Q374">
            <v>375858</v>
          </cell>
          <cell r="R374">
            <v>154000</v>
          </cell>
          <cell r="S374">
            <v>86510</v>
          </cell>
          <cell r="T374">
            <v>497702</v>
          </cell>
          <cell r="U374">
            <v>447102</v>
          </cell>
          <cell r="V374">
            <v>110000</v>
          </cell>
          <cell r="W374">
            <v>110000</v>
          </cell>
          <cell r="X374">
            <v>0</v>
          </cell>
          <cell r="Y374">
            <v>0</v>
          </cell>
          <cell r="Z374">
            <v>110000</v>
          </cell>
          <cell r="AA374">
            <v>485858</v>
          </cell>
          <cell r="AB374">
            <v>264000</v>
          </cell>
          <cell r="AC374">
            <v>196510</v>
          </cell>
          <cell r="AD374">
            <v>497702</v>
          </cell>
          <cell r="AE374">
            <v>337102</v>
          </cell>
          <cell r="AF374">
            <v>0</v>
          </cell>
          <cell r="AG374">
            <v>0</v>
          </cell>
          <cell r="AH374">
            <v>0</v>
          </cell>
          <cell r="AI374">
            <v>0</v>
          </cell>
          <cell r="AJ374">
            <v>0</v>
          </cell>
          <cell r="AK374">
            <v>0</v>
          </cell>
          <cell r="AL374">
            <v>0</v>
          </cell>
          <cell r="AM374">
            <v>0</v>
          </cell>
          <cell r="AN374">
            <v>95000</v>
          </cell>
          <cell r="AO374">
            <v>15000</v>
          </cell>
          <cell r="AQ374">
            <v>0</v>
          </cell>
          <cell r="AR374">
            <v>0</v>
          </cell>
          <cell r="AS374">
            <v>0</v>
          </cell>
        </row>
        <row r="375">
          <cell r="B375" t="str">
            <v>Trụ sở Tỉnh ủy</v>
          </cell>
          <cell r="C375">
            <v>0</v>
          </cell>
          <cell r="D375">
            <v>0</v>
          </cell>
          <cell r="E375" t="str">
            <v>QLNN</v>
          </cell>
          <cell r="F375" t="str">
            <v>4Chuyển tiếp</v>
          </cell>
          <cell r="G375" t="str">
            <v>Đồng Hới</v>
          </cell>
          <cell r="H375">
            <v>2013</v>
          </cell>
          <cell r="I375">
            <v>2013</v>
          </cell>
          <cell r="J375">
            <v>2019</v>
          </cell>
          <cell r="K375">
            <v>2018</v>
          </cell>
          <cell r="L375">
            <v>0</v>
          </cell>
          <cell r="M375" t="str">
            <v>2429/QĐ-UBND ngày 04/10/2013; 3419/QĐ-UBND 26/11/2014; 3490/QĐ-UBND 04/12/2015</v>
          </cell>
          <cell r="N375">
            <v>391940</v>
          </cell>
          <cell r="O375">
            <v>265000</v>
          </cell>
          <cell r="P375">
            <v>126940</v>
          </cell>
          <cell r="Q375">
            <v>206858</v>
          </cell>
          <cell r="R375">
            <v>0</v>
          </cell>
          <cell r="S375">
            <v>71510</v>
          </cell>
          <cell r="T375">
            <v>78336</v>
          </cell>
          <cell r="U375">
            <v>42736</v>
          </cell>
          <cell r="V375">
            <v>20000</v>
          </cell>
          <cell r="W375">
            <v>20000</v>
          </cell>
          <cell r="X375">
            <v>0</v>
          </cell>
          <cell r="Y375">
            <v>0</v>
          </cell>
          <cell r="Z375">
            <v>20000</v>
          </cell>
          <cell r="AA375">
            <v>226858</v>
          </cell>
          <cell r="AB375">
            <v>20000</v>
          </cell>
          <cell r="AC375">
            <v>91510</v>
          </cell>
          <cell r="AD375">
            <v>78336</v>
          </cell>
          <cell r="AE375">
            <v>22736</v>
          </cell>
          <cell r="AF375">
            <v>11368</v>
          </cell>
          <cell r="AG375">
            <v>50</v>
          </cell>
          <cell r="AH375">
            <v>0</v>
          </cell>
          <cell r="AI375">
            <v>11368</v>
          </cell>
          <cell r="AJ375">
            <v>238226</v>
          </cell>
          <cell r="AK375">
            <v>102878</v>
          </cell>
          <cell r="AL375">
            <v>78336</v>
          </cell>
          <cell r="AM375">
            <v>11368</v>
          </cell>
          <cell r="AN375" t="str">
            <v>Sửa lại tổng số bố trí</v>
          </cell>
          <cell r="AQ375">
            <v>0</v>
          </cell>
          <cell r="AR375">
            <v>0</v>
          </cell>
          <cell r="AS375">
            <v>0</v>
          </cell>
          <cell r="AU375" t="str">
            <v>Văn phòng
Tỉnh ủy</v>
          </cell>
        </row>
        <row r="376">
          <cell r="B376" t="str">
            <v>Trung tâm văn hóa tỉnh Quảng Bình</v>
          </cell>
          <cell r="C376">
            <v>0</v>
          </cell>
          <cell r="D376">
            <v>0</v>
          </cell>
          <cell r="E376" t="str">
            <v>QLNN</v>
          </cell>
          <cell r="F376" t="str">
            <v>4Chuyển tiếp</v>
          </cell>
          <cell r="G376" t="str">
            <v>Đồng Hới</v>
          </cell>
          <cell r="H376">
            <v>2015</v>
          </cell>
          <cell r="I376">
            <v>2015</v>
          </cell>
          <cell r="J376">
            <v>2019</v>
          </cell>
          <cell r="K376" t="str">
            <v>chưa</v>
          </cell>
          <cell r="L376">
            <v>0</v>
          </cell>
          <cell r="M376" t="str">
            <v>3120/QĐ-UBND ngày 31/10/2014</v>
          </cell>
          <cell r="N376">
            <v>220272</v>
          </cell>
          <cell r="O376">
            <v>120000</v>
          </cell>
          <cell r="P376">
            <v>100272</v>
          </cell>
          <cell r="Q376">
            <v>70000</v>
          </cell>
          <cell r="R376">
            <v>55000</v>
          </cell>
          <cell r="S376">
            <v>15000</v>
          </cell>
          <cell r="T376">
            <v>90245</v>
          </cell>
          <cell r="U376">
            <v>75245</v>
          </cell>
          <cell r="V376">
            <v>20000</v>
          </cell>
          <cell r="W376">
            <v>20000</v>
          </cell>
          <cell r="X376">
            <v>0</v>
          </cell>
          <cell r="Y376">
            <v>0</v>
          </cell>
          <cell r="Z376">
            <v>20000</v>
          </cell>
          <cell r="AA376">
            <v>90000</v>
          </cell>
          <cell r="AB376">
            <v>75000</v>
          </cell>
          <cell r="AC376">
            <v>35000</v>
          </cell>
          <cell r="AD376">
            <v>90245</v>
          </cell>
          <cell r="AE376">
            <v>55245</v>
          </cell>
          <cell r="AF376">
            <v>27622.5</v>
          </cell>
          <cell r="AG376">
            <v>50</v>
          </cell>
          <cell r="AH376">
            <v>0</v>
          </cell>
          <cell r="AI376">
            <v>27622.5</v>
          </cell>
          <cell r="AJ376">
            <v>117622.5</v>
          </cell>
          <cell r="AK376">
            <v>62622.5</v>
          </cell>
          <cell r="AL376">
            <v>90245</v>
          </cell>
          <cell r="AM376">
            <v>27622.5</v>
          </cell>
          <cell r="AN376">
            <v>0</v>
          </cell>
          <cell r="AQ376">
            <v>0</v>
          </cell>
          <cell r="AR376">
            <v>0</v>
          </cell>
          <cell r="AS376">
            <v>0</v>
          </cell>
          <cell r="AU376" t="str">
            <v>Sở Văn hóa và Thể thao</v>
          </cell>
        </row>
        <row r="377">
          <cell r="B377" t="str">
            <v>Trụ sở làm việc khối cơ quan Huyện ủy và khối Mặt trận đoàn thể huyện Quảng Trạch</v>
          </cell>
          <cell r="C377">
            <v>0</v>
          </cell>
          <cell r="D377">
            <v>0</v>
          </cell>
          <cell r="E377" t="str">
            <v>QLNN</v>
          </cell>
          <cell r="F377" t="str">
            <v>4Chuyển tiếp</v>
          </cell>
          <cell r="G377" t="str">
            <v>Quảng Trạch</v>
          </cell>
          <cell r="H377">
            <v>2015</v>
          </cell>
          <cell r="I377">
            <v>2015</v>
          </cell>
          <cell r="J377">
            <v>2019</v>
          </cell>
          <cell r="K377" t="str">
            <v>chưa</v>
          </cell>
          <cell r="L377">
            <v>0</v>
          </cell>
          <cell r="M377" t="str">
            <v>3044/QĐ-UBND
ngày 28/10/2014; 3400/QĐ-UBND ngày 25/11/2014</v>
          </cell>
          <cell r="N377">
            <v>80874</v>
          </cell>
          <cell r="O377">
            <v>50000</v>
          </cell>
          <cell r="P377">
            <v>30874</v>
          </cell>
          <cell r="Q377">
            <v>45000</v>
          </cell>
          <cell r="R377">
            <v>45000</v>
          </cell>
          <cell r="S377">
            <v>0</v>
          </cell>
          <cell r="T377">
            <v>27787</v>
          </cell>
          <cell r="U377">
            <v>27787</v>
          </cell>
          <cell r="V377">
            <v>15000</v>
          </cell>
          <cell r="W377">
            <v>15000</v>
          </cell>
          <cell r="X377">
            <v>0</v>
          </cell>
          <cell r="Y377">
            <v>0</v>
          </cell>
          <cell r="Z377">
            <v>15000</v>
          </cell>
          <cell r="AA377">
            <v>60000</v>
          </cell>
          <cell r="AB377">
            <v>60000</v>
          </cell>
          <cell r="AC377">
            <v>15000</v>
          </cell>
          <cell r="AD377">
            <v>27787</v>
          </cell>
          <cell r="AE377">
            <v>12787</v>
          </cell>
          <cell r="AF377">
            <v>6393.5</v>
          </cell>
          <cell r="AG377">
            <v>50</v>
          </cell>
          <cell r="AH377">
            <v>0</v>
          </cell>
          <cell r="AI377">
            <v>6393.5</v>
          </cell>
          <cell r="AJ377">
            <v>66393.5</v>
          </cell>
          <cell r="AK377">
            <v>21393.5</v>
          </cell>
          <cell r="AL377">
            <v>27787</v>
          </cell>
          <cell r="AM377">
            <v>6393.5</v>
          </cell>
          <cell r="AN377">
            <v>0</v>
          </cell>
          <cell r="AQ377">
            <v>0</v>
          </cell>
          <cell r="AR377">
            <v>0</v>
          </cell>
          <cell r="AS377">
            <v>0</v>
          </cell>
          <cell r="AU377" t="str">
            <v>Huyện ủy Quảng Trạch</v>
          </cell>
        </row>
        <row r="378">
          <cell r="B378" t="str">
            <v>Trụ sở Ủy ban nhân dân huyện Quảng Trạch</v>
          </cell>
          <cell r="C378">
            <v>0</v>
          </cell>
          <cell r="D378">
            <v>0</v>
          </cell>
          <cell r="E378" t="str">
            <v>QLNN</v>
          </cell>
          <cell r="F378" t="str">
            <v>4Chuyển tiếp</v>
          </cell>
          <cell r="G378" t="str">
            <v>Quảng Trạch</v>
          </cell>
          <cell r="H378">
            <v>2015</v>
          </cell>
          <cell r="I378">
            <v>2015</v>
          </cell>
          <cell r="J378">
            <v>2019</v>
          </cell>
          <cell r="K378" t="str">
            <v>chưa</v>
          </cell>
          <cell r="L378">
            <v>0</v>
          </cell>
          <cell r="M378" t="str">
            <v>3043/QĐ-UBND
ngày 24/10/2014; 3401/QĐ-UBND ngày 25/11/2014</v>
          </cell>
          <cell r="N378">
            <v>101278</v>
          </cell>
          <cell r="O378">
            <v>60000</v>
          </cell>
          <cell r="P378">
            <v>41278</v>
          </cell>
          <cell r="Q378">
            <v>54000</v>
          </cell>
          <cell r="R378">
            <v>54000</v>
          </cell>
          <cell r="S378">
            <v>0</v>
          </cell>
          <cell r="T378">
            <v>37150</v>
          </cell>
          <cell r="U378">
            <v>37150</v>
          </cell>
          <cell r="V378">
            <v>15000</v>
          </cell>
          <cell r="W378">
            <v>15000</v>
          </cell>
          <cell r="X378">
            <v>0</v>
          </cell>
          <cell r="Y378">
            <v>0</v>
          </cell>
          <cell r="Z378">
            <v>15000</v>
          </cell>
          <cell r="AA378">
            <v>69000</v>
          </cell>
          <cell r="AB378">
            <v>69000</v>
          </cell>
          <cell r="AC378">
            <v>15000</v>
          </cell>
          <cell r="AD378">
            <v>37150</v>
          </cell>
          <cell r="AE378">
            <v>22150</v>
          </cell>
          <cell r="AF378">
            <v>11075</v>
          </cell>
          <cell r="AG378">
            <v>50</v>
          </cell>
          <cell r="AH378">
            <v>0</v>
          </cell>
          <cell r="AI378">
            <v>11075</v>
          </cell>
          <cell r="AJ378">
            <v>80075</v>
          </cell>
          <cell r="AK378">
            <v>26075</v>
          </cell>
          <cell r="AL378">
            <v>37150</v>
          </cell>
          <cell r="AM378">
            <v>11075</v>
          </cell>
          <cell r="AN378">
            <v>0</v>
          </cell>
          <cell r="AQ378">
            <v>0</v>
          </cell>
          <cell r="AR378">
            <v>0</v>
          </cell>
          <cell r="AS378">
            <v>0</v>
          </cell>
          <cell r="AU378" t="str">
            <v>UBND huyện Quảng Trạch</v>
          </cell>
        </row>
        <row r="379">
          <cell r="B379" t="str">
            <v>Trụ sở làm việc Thành ủy Đồng Hới</v>
          </cell>
          <cell r="C379">
            <v>0</v>
          </cell>
          <cell r="D379">
            <v>0</v>
          </cell>
          <cell r="E379" t="str">
            <v>QLNN</v>
          </cell>
          <cell r="F379" t="str">
            <v>5KCM</v>
          </cell>
          <cell r="G379" t="str">
            <v>Đồng Hới</v>
          </cell>
          <cell r="H379">
            <v>2016</v>
          </cell>
          <cell r="I379">
            <v>2016</v>
          </cell>
          <cell r="J379">
            <v>2018</v>
          </cell>
          <cell r="K379" t="str">
            <v>chưa</v>
          </cell>
          <cell r="L379">
            <v>0</v>
          </cell>
          <cell r="M379" t="str">
            <v>3463/QĐ-UBND ngày 28/10/2016</v>
          </cell>
          <cell r="N379">
            <v>106904</v>
          </cell>
          <cell r="O379">
            <v>91904</v>
          </cell>
          <cell r="P379">
            <v>106904</v>
          </cell>
          <cell r="Q379">
            <v>0</v>
          </cell>
          <cell r="R379">
            <v>0</v>
          </cell>
          <cell r="S379">
            <v>0</v>
          </cell>
          <cell r="T379">
            <v>43000</v>
          </cell>
          <cell r="U379">
            <v>43000</v>
          </cell>
          <cell r="V379">
            <v>15000</v>
          </cell>
          <cell r="W379">
            <v>15000</v>
          </cell>
          <cell r="X379">
            <v>0</v>
          </cell>
          <cell r="Y379">
            <v>0</v>
          </cell>
          <cell r="Z379">
            <v>15000</v>
          </cell>
          <cell r="AA379">
            <v>15000</v>
          </cell>
          <cell r="AB379">
            <v>15000</v>
          </cell>
          <cell r="AC379">
            <v>15000</v>
          </cell>
          <cell r="AD379">
            <v>43000</v>
          </cell>
          <cell r="AE379">
            <v>28000</v>
          </cell>
          <cell r="AF379">
            <v>28000</v>
          </cell>
          <cell r="AG379">
            <v>100</v>
          </cell>
          <cell r="AH379">
            <v>0</v>
          </cell>
          <cell r="AI379">
            <v>28000</v>
          </cell>
          <cell r="AJ379">
            <v>43000</v>
          </cell>
          <cell r="AK379">
            <v>43000</v>
          </cell>
          <cell r="AL379">
            <v>43000</v>
          </cell>
          <cell r="AM379">
            <v>0</v>
          </cell>
          <cell r="AN379">
            <v>0</v>
          </cell>
          <cell r="AQ379">
            <v>0</v>
          </cell>
          <cell r="AR379">
            <v>0</v>
          </cell>
          <cell r="AS379">
            <v>0</v>
          </cell>
          <cell r="AU379" t="str">
            <v>Thành ủy Đồng Hới</v>
          </cell>
        </row>
        <row r="380">
          <cell r="B380" t="str">
            <v>Trụ sở làm việc HĐND và UBND Thành phố Đồng Hới</v>
          </cell>
          <cell r="C380">
            <v>0</v>
          </cell>
          <cell r="D380">
            <v>0</v>
          </cell>
          <cell r="E380" t="str">
            <v>QLNN</v>
          </cell>
          <cell r="F380" t="str">
            <v>5KCM</v>
          </cell>
          <cell r="G380" t="str">
            <v>Đồng Hới</v>
          </cell>
          <cell r="H380">
            <v>2016</v>
          </cell>
          <cell r="I380">
            <v>2016</v>
          </cell>
          <cell r="J380">
            <v>2018</v>
          </cell>
          <cell r="K380" t="str">
            <v>chưa</v>
          </cell>
          <cell r="L380">
            <v>0</v>
          </cell>
          <cell r="M380" t="str">
            <v>3464/QĐ-UBND ngày 28/10/2016</v>
          </cell>
          <cell r="N380">
            <v>150000</v>
          </cell>
          <cell r="O380">
            <v>135000</v>
          </cell>
          <cell r="P380">
            <v>150000</v>
          </cell>
          <cell r="Q380">
            <v>0</v>
          </cell>
          <cell r="R380">
            <v>0</v>
          </cell>
          <cell r="S380">
            <v>0</v>
          </cell>
          <cell r="T380">
            <v>43515</v>
          </cell>
          <cell r="U380">
            <v>43515</v>
          </cell>
          <cell r="V380">
            <v>15000</v>
          </cell>
          <cell r="W380">
            <v>15000</v>
          </cell>
          <cell r="X380">
            <v>0</v>
          </cell>
          <cell r="Y380">
            <v>0</v>
          </cell>
          <cell r="Z380">
            <v>15000</v>
          </cell>
          <cell r="AA380">
            <v>15000</v>
          </cell>
          <cell r="AB380">
            <v>15000</v>
          </cell>
          <cell r="AC380">
            <v>15000</v>
          </cell>
          <cell r="AD380">
            <v>43515</v>
          </cell>
          <cell r="AE380">
            <v>28515</v>
          </cell>
          <cell r="AF380">
            <v>28515</v>
          </cell>
          <cell r="AG380">
            <v>100</v>
          </cell>
          <cell r="AH380">
            <v>0</v>
          </cell>
          <cell r="AI380">
            <v>28515</v>
          </cell>
          <cell r="AJ380">
            <v>43515</v>
          </cell>
          <cell r="AK380">
            <v>43515</v>
          </cell>
          <cell r="AL380">
            <v>43515</v>
          </cell>
          <cell r="AM380">
            <v>0</v>
          </cell>
          <cell r="AN380">
            <v>0</v>
          </cell>
          <cell r="AQ380">
            <v>0</v>
          </cell>
          <cell r="AR380">
            <v>0</v>
          </cell>
          <cell r="AS380">
            <v>0</v>
          </cell>
          <cell r="AU380" t="str">
            <v>UBND TP Đồng Hới</v>
          </cell>
        </row>
        <row r="381">
          <cell r="B381" t="str">
            <v>Dự án Quần thể Tượng đài Chủ tịch Hồ Chí Minh</v>
          </cell>
          <cell r="C381">
            <v>0</v>
          </cell>
          <cell r="D381">
            <v>0</v>
          </cell>
          <cell r="E381">
            <v>0</v>
          </cell>
          <cell r="F381">
            <v>0</v>
          </cell>
          <cell r="G381" t="str">
            <v>Đồng Hới</v>
          </cell>
          <cell r="H381">
            <v>2017</v>
          </cell>
          <cell r="I381">
            <v>2017</v>
          </cell>
          <cell r="J381">
            <v>2018</v>
          </cell>
          <cell r="K381">
            <v>0</v>
          </cell>
          <cell r="L381">
            <v>0</v>
          </cell>
          <cell r="M381">
            <v>0</v>
          </cell>
          <cell r="N381">
            <v>128000</v>
          </cell>
          <cell r="O381">
            <v>0</v>
          </cell>
          <cell r="P381">
            <v>0</v>
          </cell>
          <cell r="Q381">
            <v>0</v>
          </cell>
          <cell r="R381">
            <v>0</v>
          </cell>
          <cell r="S381">
            <v>0</v>
          </cell>
          <cell r="T381">
            <v>0</v>
          </cell>
          <cell r="U381">
            <v>0</v>
          </cell>
          <cell r="V381">
            <v>10000</v>
          </cell>
          <cell r="W381">
            <v>10000</v>
          </cell>
          <cell r="X381">
            <v>0</v>
          </cell>
          <cell r="Y381">
            <v>-10000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Q381">
            <v>0</v>
          </cell>
          <cell r="AR381">
            <v>0</v>
          </cell>
          <cell r="AS381">
            <v>0</v>
          </cell>
        </row>
        <row r="382">
          <cell r="B382" t="str">
            <v>Dự án Tượng đài Chủ tịch Hồ Chí Minh với nhân dân Quảng Bình</v>
          </cell>
          <cell r="C382">
            <v>0</v>
          </cell>
          <cell r="D382">
            <v>0</v>
          </cell>
          <cell r="E382">
            <v>0</v>
          </cell>
          <cell r="F382">
            <v>0</v>
          </cell>
          <cell r="G382" t="str">
            <v>Đồng Hới</v>
          </cell>
          <cell r="H382">
            <v>2019</v>
          </cell>
          <cell r="I382">
            <v>0</v>
          </cell>
          <cell r="J382">
            <v>2020</v>
          </cell>
          <cell r="K382">
            <v>0</v>
          </cell>
          <cell r="L382">
            <v>0</v>
          </cell>
          <cell r="M382" t="str">
            <v>3741/QĐ-UBND ngày 30/10/2018; 4723/QĐ-UBND ngày 04/12/2019</v>
          </cell>
          <cell r="N382">
            <v>113800</v>
          </cell>
          <cell r="O382">
            <v>113800</v>
          </cell>
          <cell r="P382">
            <v>113800</v>
          </cell>
          <cell r="Q382">
            <v>0</v>
          </cell>
          <cell r="R382">
            <v>0</v>
          </cell>
          <cell r="S382">
            <v>0</v>
          </cell>
          <cell r="T382">
            <v>102420</v>
          </cell>
          <cell r="U382">
            <v>102420</v>
          </cell>
          <cell r="V382">
            <v>0</v>
          </cell>
          <cell r="W382">
            <v>0</v>
          </cell>
          <cell r="X382">
            <v>0</v>
          </cell>
          <cell r="Y382">
            <v>3000</v>
          </cell>
          <cell r="Z382">
            <v>3000</v>
          </cell>
          <cell r="AA382">
            <v>3000</v>
          </cell>
          <cell r="AB382">
            <v>3000</v>
          </cell>
          <cell r="AC382">
            <v>3000</v>
          </cell>
          <cell r="AD382">
            <v>102420</v>
          </cell>
          <cell r="AE382">
            <v>99420</v>
          </cell>
          <cell r="AF382">
            <v>18000</v>
          </cell>
          <cell r="AG382">
            <v>18.105009052504524</v>
          </cell>
          <cell r="AH382">
            <v>0</v>
          </cell>
          <cell r="AI382">
            <v>18000</v>
          </cell>
          <cell r="AJ382">
            <v>21000</v>
          </cell>
          <cell r="AK382">
            <v>21000</v>
          </cell>
          <cell r="AL382">
            <v>102420</v>
          </cell>
          <cell r="AM382">
            <v>81420</v>
          </cell>
          <cell r="AN382" t="str">
            <v>Thay thế Dự án Quần thể tượng đài Chủ tịch Hồ Chí Minh (TT HĐND tỉnh thống nhất tại Văn bản số 41/HĐND-VP ngày 24/5/2018). Sở XD dự kiến năm 2019-2020  thu khoảng 70% tổng số tiền của dự án Nhà ở thương mại Nam Cầu Dài (0,7x240 tỷ đồng = 168 tỷ đồng)</v>
          </cell>
          <cell r="AQ382">
            <v>0</v>
          </cell>
          <cell r="AR382">
            <v>0</v>
          </cell>
          <cell r="AS382">
            <v>0</v>
          </cell>
          <cell r="AU382" t="str">
            <v>BQL dự án đầu tư xây dựng công trình dân dụng và công nghiệp tỉnh</v>
          </cell>
        </row>
        <row r="383">
          <cell r="B383" t="str">
            <v>Dự án Hạ tầng Quảng trường trung tâm</v>
          </cell>
          <cell r="C383">
            <v>0</v>
          </cell>
          <cell r="D383">
            <v>0</v>
          </cell>
          <cell r="E383">
            <v>0</v>
          </cell>
          <cell r="F383">
            <v>0</v>
          </cell>
          <cell r="G383" t="str">
            <v>Đồng Hới</v>
          </cell>
          <cell r="H383">
            <v>2019</v>
          </cell>
          <cell r="I383">
            <v>0</v>
          </cell>
          <cell r="J383">
            <v>2020</v>
          </cell>
          <cell r="K383">
            <v>0</v>
          </cell>
          <cell r="L383">
            <v>0</v>
          </cell>
          <cell r="M383" t="str">
            <v>3557/QĐ-UBND ngày 24/10/2018; 3918/QĐ-UBND ngày 19/10/2020</v>
          </cell>
          <cell r="N383">
            <v>83610</v>
          </cell>
          <cell r="O383">
            <v>0</v>
          </cell>
          <cell r="P383">
            <v>83610</v>
          </cell>
          <cell r="Q383">
            <v>0</v>
          </cell>
          <cell r="R383">
            <v>0</v>
          </cell>
          <cell r="S383">
            <v>0</v>
          </cell>
          <cell r="T383">
            <v>75249</v>
          </cell>
          <cell r="U383">
            <v>75249</v>
          </cell>
          <cell r="V383">
            <v>0</v>
          </cell>
          <cell r="W383">
            <v>0</v>
          </cell>
          <cell r="X383">
            <v>0</v>
          </cell>
          <cell r="Y383">
            <v>7000</v>
          </cell>
          <cell r="Z383">
            <v>7000</v>
          </cell>
          <cell r="AA383">
            <v>7000</v>
          </cell>
          <cell r="AB383">
            <v>7000</v>
          </cell>
          <cell r="AC383">
            <v>7000</v>
          </cell>
          <cell r="AD383">
            <v>75249</v>
          </cell>
          <cell r="AE383">
            <v>68249</v>
          </cell>
          <cell r="AF383">
            <v>18000</v>
          </cell>
          <cell r="AG383">
            <v>26.374012806048441</v>
          </cell>
          <cell r="AH383">
            <v>0</v>
          </cell>
          <cell r="AI383">
            <v>18000</v>
          </cell>
          <cell r="AJ383">
            <v>25000</v>
          </cell>
          <cell r="AK383">
            <v>25000</v>
          </cell>
          <cell r="AL383">
            <v>75249</v>
          </cell>
          <cell r="AM383">
            <v>50249</v>
          </cell>
          <cell r="AN383">
            <v>0</v>
          </cell>
          <cell r="AQ383">
            <v>0</v>
          </cell>
          <cell r="AR383">
            <v>0</v>
          </cell>
          <cell r="AS383">
            <v>0</v>
          </cell>
          <cell r="AU383" t="str">
            <v>BQL dự án đầu tư xây dựng công trình dân dụng và công nghiệp tỉnh</v>
          </cell>
        </row>
        <row r="384">
          <cell r="B384" t="str">
            <v>Các dự án chuyển tiếp</v>
          </cell>
          <cell r="C384">
            <v>0</v>
          </cell>
          <cell r="D384">
            <v>0</v>
          </cell>
          <cell r="E384">
            <v>0</v>
          </cell>
          <cell r="F384">
            <v>0</v>
          </cell>
          <cell r="G384">
            <v>0</v>
          </cell>
          <cell r="H384">
            <v>0</v>
          </cell>
          <cell r="I384">
            <v>0</v>
          </cell>
          <cell r="J384">
            <v>0</v>
          </cell>
          <cell r="K384">
            <v>0</v>
          </cell>
          <cell r="L384">
            <v>0</v>
          </cell>
          <cell r="M384">
            <v>0</v>
          </cell>
          <cell r="N384">
            <v>788559</v>
          </cell>
          <cell r="O384">
            <v>0</v>
          </cell>
          <cell r="P384">
            <v>485924.7</v>
          </cell>
          <cell r="Q384">
            <v>384223</v>
          </cell>
          <cell r="R384">
            <v>0</v>
          </cell>
          <cell r="S384">
            <v>287779</v>
          </cell>
          <cell r="T384">
            <v>312028</v>
          </cell>
          <cell r="U384">
            <v>173738</v>
          </cell>
          <cell r="V384">
            <v>124043</v>
          </cell>
          <cell r="W384">
            <v>122656.5</v>
          </cell>
          <cell r="X384">
            <v>0</v>
          </cell>
          <cell r="Y384">
            <v>16323</v>
          </cell>
          <cell r="Z384">
            <v>140366</v>
          </cell>
          <cell r="AA384">
            <v>524589</v>
          </cell>
          <cell r="AB384">
            <v>140366</v>
          </cell>
          <cell r="AC384">
            <v>428145</v>
          </cell>
          <cell r="AD384">
            <v>336026</v>
          </cell>
          <cell r="AE384">
            <v>43070</v>
          </cell>
          <cell r="AF384">
            <v>0</v>
          </cell>
          <cell r="AG384">
            <v>0</v>
          </cell>
          <cell r="AH384">
            <v>0</v>
          </cell>
          <cell r="AI384">
            <v>0</v>
          </cell>
          <cell r="AJ384">
            <v>0</v>
          </cell>
          <cell r="AK384">
            <v>0</v>
          </cell>
          <cell r="AL384">
            <v>0</v>
          </cell>
          <cell r="AM384">
            <v>0</v>
          </cell>
          <cell r="AN384">
            <v>82723</v>
          </cell>
          <cell r="AO384">
            <v>39933.5</v>
          </cell>
          <cell r="AQ384">
            <v>0</v>
          </cell>
          <cell r="AR384">
            <v>0</v>
          </cell>
          <cell r="AS384">
            <v>0</v>
          </cell>
        </row>
        <row r="385">
          <cell r="B385" t="str">
            <v xml:space="preserve">Dự án bảo tàng tổng hợp tỉnh </v>
          </cell>
          <cell r="C385">
            <v>0</v>
          </cell>
          <cell r="D385">
            <v>0</v>
          </cell>
          <cell r="E385" t="str">
            <v>VHTT-LĐ</v>
          </cell>
          <cell r="F385" t="str">
            <v>4Chuyển tiếp</v>
          </cell>
          <cell r="G385" t="str">
            <v>Đồng Hới</v>
          </cell>
          <cell r="H385">
            <v>2010</v>
          </cell>
          <cell r="I385">
            <v>0</v>
          </cell>
          <cell r="J385">
            <v>2014</v>
          </cell>
          <cell r="K385">
            <v>0</v>
          </cell>
          <cell r="L385">
            <v>0</v>
          </cell>
          <cell r="M385" t="str">
            <v>1284/QĐ-UBND ngày 4/6/2013</v>
          </cell>
          <cell r="N385">
            <v>22381</v>
          </cell>
          <cell r="O385">
            <v>0</v>
          </cell>
          <cell r="P385">
            <v>22381</v>
          </cell>
          <cell r="Q385">
            <v>14000</v>
          </cell>
          <cell r="R385">
            <v>0</v>
          </cell>
          <cell r="S385">
            <v>14000</v>
          </cell>
          <cell r="T385">
            <v>8701</v>
          </cell>
          <cell r="U385">
            <v>4701</v>
          </cell>
          <cell r="V385">
            <v>4701</v>
          </cell>
          <cell r="W385">
            <v>4701</v>
          </cell>
          <cell r="X385">
            <v>100</v>
          </cell>
          <cell r="Y385">
            <v>0</v>
          </cell>
          <cell r="Z385">
            <v>4701</v>
          </cell>
          <cell r="AA385">
            <v>18701</v>
          </cell>
          <cell r="AB385">
            <v>4701</v>
          </cell>
          <cell r="AC385">
            <v>18701</v>
          </cell>
          <cell r="AD385">
            <v>8701</v>
          </cell>
          <cell r="AE385">
            <v>0</v>
          </cell>
          <cell r="AF385">
            <v>0</v>
          </cell>
          <cell r="AG385">
            <v>0</v>
          </cell>
          <cell r="AH385">
            <v>0</v>
          </cell>
          <cell r="AI385">
            <v>0</v>
          </cell>
          <cell r="AJ385">
            <v>0</v>
          </cell>
          <cell r="AK385">
            <v>0</v>
          </cell>
          <cell r="AL385">
            <v>0</v>
          </cell>
          <cell r="AM385">
            <v>0</v>
          </cell>
          <cell r="AN385" t="str">
            <v>KL đ/c Bí thư chỉ đạo bố trí hết</v>
          </cell>
          <cell r="AO385">
            <v>1</v>
          </cell>
          <cell r="AQ385">
            <v>0</v>
          </cell>
          <cell r="AR385">
            <v>0</v>
          </cell>
          <cell r="AS385">
            <v>0</v>
          </cell>
        </row>
        <row r="386">
          <cell r="B386" t="str">
            <v>Trụ sở làm việc Đội quản lý thị trường số 4</v>
          </cell>
          <cell r="C386">
            <v>0</v>
          </cell>
          <cell r="D386">
            <v>0</v>
          </cell>
          <cell r="E386" t="str">
            <v>QLNN</v>
          </cell>
          <cell r="F386" t="str">
            <v>4Chuyển tiếp</v>
          </cell>
          <cell r="G386" t="str">
            <v>Tuyên Hóa</v>
          </cell>
          <cell r="H386">
            <v>2012</v>
          </cell>
          <cell r="I386">
            <v>0</v>
          </cell>
          <cell r="J386">
            <v>2014</v>
          </cell>
          <cell r="K386">
            <v>0</v>
          </cell>
          <cell r="L386">
            <v>0</v>
          </cell>
          <cell r="M386" t="str">
            <v>2778/QĐ-UBND ngày 25/10/2011; 1949/QĐ-CT ngày 21/8/2012</v>
          </cell>
          <cell r="N386">
            <v>3109</v>
          </cell>
          <cell r="O386">
            <v>0</v>
          </cell>
          <cell r="P386">
            <v>3109</v>
          </cell>
          <cell r="Q386">
            <v>2722</v>
          </cell>
          <cell r="R386">
            <v>0</v>
          </cell>
          <cell r="S386">
            <v>2722</v>
          </cell>
          <cell r="T386">
            <v>887</v>
          </cell>
          <cell r="U386">
            <v>387</v>
          </cell>
          <cell r="V386">
            <v>387</v>
          </cell>
          <cell r="W386">
            <v>387</v>
          </cell>
          <cell r="X386">
            <v>100</v>
          </cell>
          <cell r="Y386">
            <v>0</v>
          </cell>
          <cell r="Z386">
            <v>387</v>
          </cell>
          <cell r="AA386">
            <v>3109</v>
          </cell>
          <cell r="AB386">
            <v>387</v>
          </cell>
          <cell r="AC386">
            <v>3109</v>
          </cell>
          <cell r="AD386">
            <v>887</v>
          </cell>
          <cell r="AE386">
            <v>0</v>
          </cell>
          <cell r="AF386">
            <v>0</v>
          </cell>
          <cell r="AG386">
            <v>0</v>
          </cell>
          <cell r="AH386">
            <v>0</v>
          </cell>
          <cell r="AI386">
            <v>0</v>
          </cell>
          <cell r="AJ386">
            <v>0</v>
          </cell>
          <cell r="AK386">
            <v>0</v>
          </cell>
          <cell r="AL386">
            <v>0</v>
          </cell>
          <cell r="AM386">
            <v>0</v>
          </cell>
          <cell r="AN386">
            <v>1</v>
          </cell>
          <cell r="AO386">
            <v>1</v>
          </cell>
          <cell r="AQ386">
            <v>0</v>
          </cell>
          <cell r="AR386">
            <v>0</v>
          </cell>
          <cell r="AS386">
            <v>0</v>
          </cell>
        </row>
        <row r="387">
          <cell r="B387" t="str">
            <v>Dự án Đường Lý Nam Đế, phường Đồng Phú</v>
          </cell>
          <cell r="C387">
            <v>0</v>
          </cell>
          <cell r="D387">
            <v>0</v>
          </cell>
          <cell r="E387" t="str">
            <v>GTVT</v>
          </cell>
          <cell r="F387" t="str">
            <v>4Chuyển tiếp</v>
          </cell>
          <cell r="G387" t="str">
            <v>Đồng Hới</v>
          </cell>
          <cell r="H387">
            <v>2013</v>
          </cell>
          <cell r="I387">
            <v>0</v>
          </cell>
          <cell r="J387">
            <v>2015</v>
          </cell>
          <cell r="K387">
            <v>0</v>
          </cell>
          <cell r="L387">
            <v>0</v>
          </cell>
          <cell r="M387" t="str">
            <v>2161/QĐ--UBND ngày 25/6/2015</v>
          </cell>
          <cell r="N387">
            <v>4902</v>
          </cell>
          <cell r="O387">
            <v>0</v>
          </cell>
          <cell r="P387">
            <v>3432</v>
          </cell>
          <cell r="Q387">
            <v>2500</v>
          </cell>
          <cell r="R387">
            <v>0</v>
          </cell>
          <cell r="S387">
            <v>2500</v>
          </cell>
          <cell r="T387">
            <v>1389</v>
          </cell>
          <cell r="U387">
            <v>589</v>
          </cell>
          <cell r="V387">
            <v>589</v>
          </cell>
          <cell r="W387">
            <v>589</v>
          </cell>
          <cell r="X387">
            <v>100</v>
          </cell>
          <cell r="Y387">
            <v>0</v>
          </cell>
          <cell r="Z387">
            <v>589</v>
          </cell>
          <cell r="AA387">
            <v>3089</v>
          </cell>
          <cell r="AB387">
            <v>589</v>
          </cell>
          <cell r="AC387">
            <v>3089</v>
          </cell>
          <cell r="AD387">
            <v>1389</v>
          </cell>
          <cell r="AE387">
            <v>0</v>
          </cell>
          <cell r="AF387">
            <v>0</v>
          </cell>
          <cell r="AG387">
            <v>0</v>
          </cell>
          <cell r="AH387">
            <v>0</v>
          </cell>
          <cell r="AI387">
            <v>0</v>
          </cell>
          <cell r="AJ387">
            <v>0</v>
          </cell>
          <cell r="AK387">
            <v>0</v>
          </cell>
          <cell r="AL387">
            <v>0</v>
          </cell>
          <cell r="AM387">
            <v>0</v>
          </cell>
          <cell r="AN387">
            <v>0</v>
          </cell>
          <cell r="AO387">
            <v>1</v>
          </cell>
          <cell r="AQ387">
            <v>0</v>
          </cell>
          <cell r="AR387">
            <v>0</v>
          </cell>
          <cell r="AS387">
            <v>0</v>
          </cell>
        </row>
        <row r="388">
          <cell r="B388" t="str">
            <v>Đường vào bản Sắt xã Trường Sơn, huyện Quảng Ninh</v>
          </cell>
          <cell r="C388">
            <v>0</v>
          </cell>
          <cell r="D388">
            <v>0</v>
          </cell>
          <cell r="E388" t="str">
            <v>GTVT</v>
          </cell>
          <cell r="F388" t="str">
            <v>4Chuyển tiếp</v>
          </cell>
          <cell r="G388" t="str">
            <v>Quảng Ninh</v>
          </cell>
          <cell r="H388">
            <v>2013</v>
          </cell>
          <cell r="I388">
            <v>2014</v>
          </cell>
          <cell r="J388">
            <v>2015</v>
          </cell>
          <cell r="K388">
            <v>2015</v>
          </cell>
          <cell r="L388">
            <v>0</v>
          </cell>
          <cell r="M388" t="str">
            <v>2379/QĐ-UBND
ngày 09/10/2012; 1338/QĐ-UBND ngày 26/5/2014</v>
          </cell>
          <cell r="N388">
            <v>16648</v>
          </cell>
          <cell r="O388">
            <v>0</v>
          </cell>
          <cell r="P388">
            <v>0</v>
          </cell>
          <cell r="Q388">
            <v>10050</v>
          </cell>
          <cell r="R388">
            <v>0</v>
          </cell>
          <cell r="S388">
            <v>2000</v>
          </cell>
          <cell r="T388">
            <v>6933</v>
          </cell>
          <cell r="U388">
            <v>4933</v>
          </cell>
          <cell r="V388">
            <v>4933</v>
          </cell>
          <cell r="W388">
            <v>4933</v>
          </cell>
          <cell r="X388">
            <v>100</v>
          </cell>
          <cell r="Y388">
            <v>0</v>
          </cell>
          <cell r="Z388">
            <v>4933</v>
          </cell>
          <cell r="AA388">
            <v>14983</v>
          </cell>
          <cell r="AB388">
            <v>4933</v>
          </cell>
          <cell r="AC388">
            <v>6933</v>
          </cell>
          <cell r="AD388">
            <v>6933</v>
          </cell>
          <cell r="AE388">
            <v>0</v>
          </cell>
          <cell r="AF388">
            <v>0</v>
          </cell>
          <cell r="AG388">
            <v>0</v>
          </cell>
          <cell r="AH388">
            <v>0</v>
          </cell>
          <cell r="AI388">
            <v>0</v>
          </cell>
          <cell r="AJ388">
            <v>0</v>
          </cell>
          <cell r="AK388">
            <v>0</v>
          </cell>
          <cell r="AL388">
            <v>0</v>
          </cell>
          <cell r="AM388">
            <v>0</v>
          </cell>
          <cell r="AN388">
            <v>1</v>
          </cell>
          <cell r="AO388">
            <v>1</v>
          </cell>
          <cell r="AQ388">
            <v>0</v>
          </cell>
          <cell r="AR388">
            <v>0</v>
          </cell>
          <cell r="AS388">
            <v>0</v>
          </cell>
        </row>
        <row r="389">
          <cell r="B389" t="str">
            <v>Kè chống sạt lở khu vực Kênh Kịa, thị xã Ba Đồn</v>
          </cell>
          <cell r="C389">
            <v>0</v>
          </cell>
          <cell r="D389">
            <v>0</v>
          </cell>
          <cell r="E389" t="str">
            <v>NN-TL</v>
          </cell>
          <cell r="F389" t="str">
            <v>4Chuyển tiếp</v>
          </cell>
          <cell r="G389" t="str">
            <v>Ba Đồn</v>
          </cell>
          <cell r="H389">
            <v>2014</v>
          </cell>
          <cell r="I389">
            <v>2014</v>
          </cell>
          <cell r="J389">
            <v>2016</v>
          </cell>
          <cell r="K389" t="str">
            <v>chưa</v>
          </cell>
          <cell r="L389">
            <v>0</v>
          </cell>
          <cell r="M389" t="str">
            <v>3047/QĐ-UBND ngày 05/12/2013</v>
          </cell>
          <cell r="N389">
            <v>32732</v>
          </cell>
          <cell r="O389">
            <v>0</v>
          </cell>
          <cell r="P389">
            <v>27732</v>
          </cell>
          <cell r="Q389">
            <v>21550</v>
          </cell>
          <cell r="R389">
            <v>0</v>
          </cell>
          <cell r="S389">
            <v>15000</v>
          </cell>
          <cell r="T389">
            <v>10924</v>
          </cell>
          <cell r="U389">
            <v>2924</v>
          </cell>
          <cell r="V389">
            <v>2924</v>
          </cell>
          <cell r="W389">
            <v>2924</v>
          </cell>
          <cell r="X389">
            <v>100</v>
          </cell>
          <cell r="Y389">
            <v>1000</v>
          </cell>
          <cell r="Z389">
            <v>3924</v>
          </cell>
          <cell r="AA389">
            <v>25474</v>
          </cell>
          <cell r="AB389">
            <v>3924</v>
          </cell>
          <cell r="AC389">
            <v>18924</v>
          </cell>
          <cell r="AD389">
            <v>10924</v>
          </cell>
          <cell r="AE389">
            <v>-1000</v>
          </cell>
          <cell r="AF389">
            <v>0</v>
          </cell>
          <cell r="AG389">
            <v>0</v>
          </cell>
          <cell r="AH389">
            <v>0</v>
          </cell>
          <cell r="AI389">
            <v>0</v>
          </cell>
          <cell r="AJ389">
            <v>0</v>
          </cell>
          <cell r="AK389">
            <v>0</v>
          </cell>
          <cell r="AL389">
            <v>0</v>
          </cell>
          <cell r="AM389">
            <v>0</v>
          </cell>
          <cell r="AN389" t="str">
            <v>Đã quyết toán</v>
          </cell>
          <cell r="AO389">
            <v>1</v>
          </cell>
          <cell r="AQ389">
            <v>0</v>
          </cell>
          <cell r="AR389">
            <v>0</v>
          </cell>
          <cell r="AS389">
            <v>0</v>
          </cell>
        </row>
        <row r="390">
          <cell r="B390" t="str">
            <v xml:space="preserve">Trụ sở làm việc Hội Liên hiệp phụ nữ tỉnh Quảng Bình </v>
          </cell>
          <cell r="C390">
            <v>0</v>
          </cell>
          <cell r="D390">
            <v>0</v>
          </cell>
          <cell r="E390" t="str">
            <v>QLNN</v>
          </cell>
          <cell r="F390" t="str">
            <v>4Chuyển tiếp</v>
          </cell>
          <cell r="G390" t="str">
            <v>Đồng Hới</v>
          </cell>
          <cell r="H390">
            <v>2014</v>
          </cell>
          <cell r="I390">
            <v>2014</v>
          </cell>
          <cell r="J390">
            <v>2016</v>
          </cell>
          <cell r="K390" t="str">
            <v>chưa</v>
          </cell>
          <cell r="L390">
            <v>0</v>
          </cell>
          <cell r="M390" t="str">
            <v>2226/QĐ-UBND ngày 13/9/2013</v>
          </cell>
          <cell r="N390">
            <v>26135</v>
          </cell>
          <cell r="O390">
            <v>0</v>
          </cell>
          <cell r="P390">
            <v>16135</v>
          </cell>
          <cell r="Q390">
            <v>23800</v>
          </cell>
          <cell r="R390">
            <v>0</v>
          </cell>
          <cell r="S390">
            <v>13800</v>
          </cell>
          <cell r="T390">
            <v>12521</v>
          </cell>
          <cell r="U390">
            <v>721</v>
          </cell>
          <cell r="V390">
            <v>721</v>
          </cell>
          <cell r="W390">
            <v>721</v>
          </cell>
          <cell r="X390">
            <v>100</v>
          </cell>
          <cell r="Y390">
            <v>0</v>
          </cell>
          <cell r="Z390">
            <v>721</v>
          </cell>
          <cell r="AA390">
            <v>24521</v>
          </cell>
          <cell r="AB390">
            <v>721</v>
          </cell>
          <cell r="AC390">
            <v>14521</v>
          </cell>
          <cell r="AD390">
            <v>12521</v>
          </cell>
          <cell r="AE390">
            <v>0</v>
          </cell>
          <cell r="AF390">
            <v>0</v>
          </cell>
          <cell r="AG390">
            <v>0</v>
          </cell>
          <cell r="AH390">
            <v>0</v>
          </cell>
          <cell r="AI390">
            <v>0</v>
          </cell>
          <cell r="AJ390">
            <v>0</v>
          </cell>
          <cell r="AK390">
            <v>0</v>
          </cell>
          <cell r="AL390">
            <v>0</v>
          </cell>
          <cell r="AM390">
            <v>0</v>
          </cell>
          <cell r="AN390" t="str">
            <v>sửa số vốn đã bố trí, số vốn 2018-2020: 721 triệu đồng (cũ là 2521)</v>
          </cell>
          <cell r="AO390">
            <v>1</v>
          </cell>
          <cell r="AQ390">
            <v>0</v>
          </cell>
          <cell r="AR390">
            <v>0</v>
          </cell>
          <cell r="AS390">
            <v>0</v>
          </cell>
        </row>
        <row r="391">
          <cell r="B391" t="str">
            <v>Hệ thống phòng cháy và hệ thống cảnh báo cháy tự động Trụ sở làm việc Văn phòng Sở, Trung tâm dữ liệu địa chính và các đơn vị trực thuộc Sở Tài nguyên và Môi trường</v>
          </cell>
          <cell r="C391">
            <v>0</v>
          </cell>
          <cell r="D391">
            <v>0</v>
          </cell>
          <cell r="E391" t="str">
            <v>QLNN</v>
          </cell>
          <cell r="F391" t="str">
            <v>4Chuyển tiếp</v>
          </cell>
          <cell r="G391" t="str">
            <v>Đồng Hới</v>
          </cell>
          <cell r="H391">
            <v>2014</v>
          </cell>
          <cell r="I391">
            <v>2014</v>
          </cell>
          <cell r="J391">
            <v>2016</v>
          </cell>
          <cell r="K391" t="str">
            <v>chưa</v>
          </cell>
          <cell r="L391">
            <v>0</v>
          </cell>
          <cell r="M391" t="str">
            <v>1469/QĐ-UBND ngày 18/10/2013</v>
          </cell>
          <cell r="N391">
            <v>15239</v>
          </cell>
          <cell r="O391">
            <v>0</v>
          </cell>
          <cell r="P391">
            <v>15239</v>
          </cell>
          <cell r="Q391">
            <v>11500</v>
          </cell>
          <cell r="R391">
            <v>0</v>
          </cell>
          <cell r="S391">
            <v>11500</v>
          </cell>
          <cell r="T391">
            <v>3215</v>
          </cell>
          <cell r="U391">
            <v>2215</v>
          </cell>
          <cell r="V391">
            <v>2215</v>
          </cell>
          <cell r="W391">
            <v>2215</v>
          </cell>
          <cell r="X391">
            <v>100</v>
          </cell>
          <cell r="Y391">
            <v>0</v>
          </cell>
          <cell r="Z391">
            <v>2215</v>
          </cell>
          <cell r="AA391">
            <v>13715</v>
          </cell>
          <cell r="AB391">
            <v>2215</v>
          </cell>
          <cell r="AC391">
            <v>13715</v>
          </cell>
          <cell r="AD391">
            <v>3215</v>
          </cell>
          <cell r="AE391">
            <v>0</v>
          </cell>
          <cell r="AF391">
            <v>0</v>
          </cell>
          <cell r="AG391">
            <v>0</v>
          </cell>
          <cell r="AH391">
            <v>0</v>
          </cell>
          <cell r="AI391">
            <v>0</v>
          </cell>
          <cell r="AJ391">
            <v>0</v>
          </cell>
          <cell r="AK391">
            <v>0</v>
          </cell>
          <cell r="AL391">
            <v>0</v>
          </cell>
          <cell r="AM391">
            <v>0</v>
          </cell>
          <cell r="AN391">
            <v>0</v>
          </cell>
          <cell r="AO391">
            <v>1</v>
          </cell>
          <cell r="AQ391">
            <v>0</v>
          </cell>
          <cell r="AR391">
            <v>0</v>
          </cell>
          <cell r="AS391">
            <v>0</v>
          </cell>
        </row>
        <row r="392">
          <cell r="B392" t="str">
            <v>Cầu bê tông xã Nam Trạch</v>
          </cell>
          <cell r="C392">
            <v>0</v>
          </cell>
          <cell r="D392">
            <v>0</v>
          </cell>
          <cell r="E392" t="str">
            <v>GTVT</v>
          </cell>
          <cell r="F392" t="str">
            <v>4Chuyển tiếp</v>
          </cell>
          <cell r="G392" t="str">
            <v>Bố Trạch</v>
          </cell>
          <cell r="H392">
            <v>2014</v>
          </cell>
          <cell r="I392">
            <v>2013</v>
          </cell>
          <cell r="J392">
            <v>2017</v>
          </cell>
          <cell r="K392">
            <v>2016</v>
          </cell>
          <cell r="L392">
            <v>0</v>
          </cell>
          <cell r="M392" t="str">
            <v>Số 2670/QĐ-UBND ngày 28/10/2013</v>
          </cell>
          <cell r="N392">
            <v>29392</v>
          </cell>
          <cell r="O392">
            <v>0</v>
          </cell>
          <cell r="P392">
            <v>29392</v>
          </cell>
          <cell r="Q392">
            <v>21336</v>
          </cell>
          <cell r="R392">
            <v>0</v>
          </cell>
          <cell r="S392">
            <v>21336</v>
          </cell>
          <cell r="T392">
            <v>10989</v>
          </cell>
          <cell r="U392">
            <v>5117</v>
          </cell>
          <cell r="V392">
            <v>5117</v>
          </cell>
          <cell r="W392">
            <v>5117</v>
          </cell>
          <cell r="X392">
            <v>100</v>
          </cell>
          <cell r="Y392">
            <v>0</v>
          </cell>
          <cell r="Z392">
            <v>5117</v>
          </cell>
          <cell r="AA392">
            <v>26453</v>
          </cell>
          <cell r="AB392">
            <v>5117</v>
          </cell>
          <cell r="AC392">
            <v>26453</v>
          </cell>
          <cell r="AD392">
            <v>10989</v>
          </cell>
          <cell r="AE392">
            <v>0</v>
          </cell>
          <cell r="AF392">
            <v>0</v>
          </cell>
          <cell r="AG392">
            <v>0</v>
          </cell>
          <cell r="AH392">
            <v>0</v>
          </cell>
          <cell r="AI392">
            <v>0</v>
          </cell>
          <cell r="AJ392">
            <v>0</v>
          </cell>
          <cell r="AK392">
            <v>0</v>
          </cell>
          <cell r="AL392">
            <v>0</v>
          </cell>
          <cell r="AM392">
            <v>0</v>
          </cell>
          <cell r="AN392">
            <v>0</v>
          </cell>
          <cell r="AO392">
            <v>1</v>
          </cell>
          <cell r="AQ392">
            <v>0</v>
          </cell>
          <cell r="AR392">
            <v>0</v>
          </cell>
          <cell r="AS392">
            <v>0</v>
          </cell>
        </row>
        <row r="393">
          <cell r="B393" t="str">
            <v>Nâng cấp tuyến đường Ba Đồn -Quảng Long đấu nối với tuyến đường QL1 đi Bàu Sen</v>
          </cell>
          <cell r="C393">
            <v>0</v>
          </cell>
          <cell r="D393">
            <v>0</v>
          </cell>
          <cell r="E393" t="str">
            <v>GTVT</v>
          </cell>
          <cell r="F393" t="str">
            <v>4Chuyển tiếp</v>
          </cell>
          <cell r="G393" t="str">
            <v>Ba Đồn</v>
          </cell>
          <cell r="H393">
            <v>2015</v>
          </cell>
          <cell r="I393">
            <v>2015</v>
          </cell>
          <cell r="J393">
            <v>2017</v>
          </cell>
          <cell r="K393" t="str">
            <v>chưa</v>
          </cell>
          <cell r="L393">
            <v>0</v>
          </cell>
          <cell r="M393" t="str">
            <v>2412/QĐ-UBND ngày 3/9/2014</v>
          </cell>
          <cell r="N393">
            <v>23156</v>
          </cell>
          <cell r="O393">
            <v>0</v>
          </cell>
          <cell r="P393">
            <v>23156</v>
          </cell>
          <cell r="Q393">
            <v>13756</v>
          </cell>
          <cell r="R393">
            <v>0</v>
          </cell>
          <cell r="S393">
            <v>13756</v>
          </cell>
          <cell r="T393">
            <v>13840</v>
          </cell>
          <cell r="U393">
            <v>7084</v>
          </cell>
          <cell r="V393">
            <v>7084</v>
          </cell>
          <cell r="W393">
            <v>7084</v>
          </cell>
          <cell r="X393">
            <v>100</v>
          </cell>
          <cell r="Y393">
            <v>0</v>
          </cell>
          <cell r="Z393">
            <v>7084</v>
          </cell>
          <cell r="AA393">
            <v>20840</v>
          </cell>
          <cell r="AB393">
            <v>7084</v>
          </cell>
          <cell r="AC393">
            <v>20840</v>
          </cell>
          <cell r="AD393">
            <v>13840</v>
          </cell>
          <cell r="AE393">
            <v>0</v>
          </cell>
          <cell r="AF393">
            <v>0</v>
          </cell>
          <cell r="AG393">
            <v>0</v>
          </cell>
          <cell r="AH393">
            <v>0</v>
          </cell>
          <cell r="AI393">
            <v>0</v>
          </cell>
          <cell r="AJ393">
            <v>0</v>
          </cell>
          <cell r="AK393">
            <v>0</v>
          </cell>
          <cell r="AL393">
            <v>0</v>
          </cell>
          <cell r="AM393">
            <v>0</v>
          </cell>
          <cell r="AN393">
            <v>0</v>
          </cell>
          <cell r="AO393">
            <v>1</v>
          </cell>
          <cell r="AQ393">
            <v>0</v>
          </cell>
          <cell r="AR393">
            <v>0</v>
          </cell>
          <cell r="AS393">
            <v>0</v>
          </cell>
        </row>
        <row r="394">
          <cell r="B394" t="str">
            <v>Tuyến đường Hào xã Quảng Tiên thị xã Ba Đồn</v>
          </cell>
          <cell r="C394">
            <v>0</v>
          </cell>
          <cell r="D394">
            <v>0</v>
          </cell>
          <cell r="E394" t="str">
            <v>GTVT</v>
          </cell>
          <cell r="F394" t="str">
            <v>4Chuyển tiếp</v>
          </cell>
          <cell r="G394" t="str">
            <v>Ba Đồn</v>
          </cell>
          <cell r="H394">
            <v>2015</v>
          </cell>
          <cell r="I394">
            <v>2015</v>
          </cell>
          <cell r="J394">
            <v>2017</v>
          </cell>
          <cell r="K394" t="str">
            <v>chưa</v>
          </cell>
          <cell r="L394">
            <v>0</v>
          </cell>
          <cell r="M394" t="str">
            <v>1672/QĐ-UBND ngày 19/6/2015</v>
          </cell>
          <cell r="N394">
            <v>4957</v>
          </cell>
          <cell r="O394">
            <v>0</v>
          </cell>
          <cell r="P394">
            <v>4957</v>
          </cell>
          <cell r="Q394">
            <v>3856</v>
          </cell>
          <cell r="R394">
            <v>0</v>
          </cell>
          <cell r="S394">
            <v>3856</v>
          </cell>
          <cell r="T394">
            <v>2711</v>
          </cell>
          <cell r="U394">
            <v>483</v>
          </cell>
          <cell r="V394">
            <v>483</v>
          </cell>
          <cell r="W394">
            <v>483</v>
          </cell>
          <cell r="X394">
            <v>100</v>
          </cell>
          <cell r="Y394">
            <v>0</v>
          </cell>
          <cell r="Z394">
            <v>483</v>
          </cell>
          <cell r="AA394">
            <v>4339</v>
          </cell>
          <cell r="AB394">
            <v>483</v>
          </cell>
          <cell r="AC394">
            <v>4339</v>
          </cell>
          <cell r="AD394">
            <v>2711</v>
          </cell>
          <cell r="AE394">
            <v>0</v>
          </cell>
          <cell r="AF394">
            <v>0</v>
          </cell>
          <cell r="AG394">
            <v>0</v>
          </cell>
          <cell r="AH394">
            <v>0</v>
          </cell>
          <cell r="AI394">
            <v>0</v>
          </cell>
          <cell r="AJ394">
            <v>0</v>
          </cell>
          <cell r="AK394">
            <v>0</v>
          </cell>
          <cell r="AL394">
            <v>0</v>
          </cell>
          <cell r="AM394">
            <v>0</v>
          </cell>
          <cell r="AN394" t="str">
            <v>KH ĐTC 2018-2020 còn 605 tr nhưng sau khi quyết toán chỉ thiếu 483trđ</v>
          </cell>
          <cell r="AO394">
            <v>1</v>
          </cell>
          <cell r="AQ394">
            <v>0</v>
          </cell>
          <cell r="AR394">
            <v>0</v>
          </cell>
          <cell r="AS394">
            <v>0</v>
          </cell>
        </row>
        <row r="395">
          <cell r="B395" t="str">
            <v>Đường liên thôn xã Văn Hoá</v>
          </cell>
          <cell r="C395">
            <v>0</v>
          </cell>
          <cell r="D395">
            <v>0</v>
          </cell>
          <cell r="E395" t="str">
            <v>GTVT</v>
          </cell>
          <cell r="F395" t="str">
            <v>4Chuyển tiếp</v>
          </cell>
          <cell r="G395" t="str">
            <v>Tuyên Hóa</v>
          </cell>
          <cell r="H395">
            <v>2015</v>
          </cell>
          <cell r="I395">
            <v>2015</v>
          </cell>
          <cell r="J395">
            <v>2017</v>
          </cell>
          <cell r="K395" t="str">
            <v>chưa</v>
          </cell>
          <cell r="L395">
            <v>0</v>
          </cell>
          <cell r="M395" t="str">
            <v>1011/QĐ-UBND ngày 16/4/2015</v>
          </cell>
          <cell r="N395">
            <v>4632</v>
          </cell>
          <cell r="O395">
            <v>0</v>
          </cell>
          <cell r="P395">
            <v>4632</v>
          </cell>
          <cell r="Q395">
            <v>2934</v>
          </cell>
          <cell r="R395">
            <v>0</v>
          </cell>
          <cell r="S395">
            <v>2934</v>
          </cell>
          <cell r="T395">
            <v>2469</v>
          </cell>
          <cell r="U395">
            <v>1235</v>
          </cell>
          <cell r="V395">
            <v>1235</v>
          </cell>
          <cell r="W395">
            <v>1235</v>
          </cell>
          <cell r="X395">
            <v>100</v>
          </cell>
          <cell r="Y395">
            <v>-1100</v>
          </cell>
          <cell r="Z395">
            <v>135</v>
          </cell>
          <cell r="AA395">
            <v>3069</v>
          </cell>
          <cell r="AB395">
            <v>135</v>
          </cell>
          <cell r="AC395">
            <v>3069</v>
          </cell>
          <cell r="AD395">
            <v>2469</v>
          </cell>
          <cell r="AE395">
            <v>0</v>
          </cell>
          <cell r="AF395">
            <v>0</v>
          </cell>
          <cell r="AG395">
            <v>0</v>
          </cell>
          <cell r="AH395">
            <v>0</v>
          </cell>
          <cell r="AI395">
            <v>0</v>
          </cell>
          <cell r="AJ395">
            <v>0</v>
          </cell>
          <cell r="AK395">
            <v>0</v>
          </cell>
          <cell r="AL395">
            <v>0</v>
          </cell>
          <cell r="AM395">
            <v>0</v>
          </cell>
          <cell r="AN395" t="str">
            <v>Năm 2018 điều chỉnh giảm 1,1 tỷ do đã sử dụng nguồn vốn xã</v>
          </cell>
          <cell r="AO395">
            <v>1</v>
          </cell>
          <cell r="AQ395">
            <v>0</v>
          </cell>
          <cell r="AR395">
            <v>0</v>
          </cell>
          <cell r="AS395">
            <v>0</v>
          </cell>
        </row>
        <row r="396">
          <cell r="B396" t="str">
            <v>Đường liên xã từ thôn Long Đại đi thôn Hà Kiên, xã Hiền Ninh.</v>
          </cell>
          <cell r="C396">
            <v>0</v>
          </cell>
          <cell r="D396">
            <v>0</v>
          </cell>
          <cell r="E396" t="str">
            <v>GTVT</v>
          </cell>
          <cell r="F396" t="str">
            <v>4Chuyển tiếp</v>
          </cell>
          <cell r="G396" t="str">
            <v>Quảng Ninh</v>
          </cell>
          <cell r="H396">
            <v>2015</v>
          </cell>
          <cell r="I396">
            <v>2015</v>
          </cell>
          <cell r="J396">
            <v>2017</v>
          </cell>
          <cell r="K396" t="str">
            <v>chưa</v>
          </cell>
          <cell r="L396">
            <v>0</v>
          </cell>
          <cell r="M396" t="str">
            <v>2508/QĐ-CT ngày 18/10/2012; 1105/QĐ-UBND ngày 25/4/2015</v>
          </cell>
          <cell r="N396">
            <v>4636</v>
          </cell>
          <cell r="O396">
            <v>0</v>
          </cell>
          <cell r="P396">
            <v>4636</v>
          </cell>
          <cell r="Q396">
            <v>2636</v>
          </cell>
          <cell r="R396">
            <v>0</v>
          </cell>
          <cell r="S396">
            <v>2636</v>
          </cell>
          <cell r="T396">
            <v>3072</v>
          </cell>
          <cell r="U396">
            <v>1536</v>
          </cell>
          <cell r="V396">
            <v>1536</v>
          </cell>
          <cell r="W396">
            <v>1536</v>
          </cell>
          <cell r="X396">
            <v>100</v>
          </cell>
          <cell r="Y396">
            <v>0</v>
          </cell>
          <cell r="Z396">
            <v>1536</v>
          </cell>
          <cell r="AA396">
            <v>4172</v>
          </cell>
          <cell r="AB396">
            <v>1536</v>
          </cell>
          <cell r="AC396">
            <v>4172</v>
          </cell>
          <cell r="AD396">
            <v>3072</v>
          </cell>
          <cell r="AE396">
            <v>0</v>
          </cell>
          <cell r="AF396">
            <v>0</v>
          </cell>
          <cell r="AG396">
            <v>0</v>
          </cell>
          <cell r="AH396">
            <v>0</v>
          </cell>
          <cell r="AI396">
            <v>0</v>
          </cell>
          <cell r="AJ396">
            <v>0</v>
          </cell>
          <cell r="AK396">
            <v>0</v>
          </cell>
          <cell r="AL396">
            <v>0</v>
          </cell>
          <cell r="AM396">
            <v>0</v>
          </cell>
          <cell r="AN396" t="str">
            <v>Đã quyết toán chưa</v>
          </cell>
          <cell r="AO396">
            <v>1</v>
          </cell>
          <cell r="AQ396">
            <v>0</v>
          </cell>
          <cell r="AR396">
            <v>0</v>
          </cell>
          <cell r="AS396">
            <v>0</v>
          </cell>
        </row>
        <row r="397">
          <cell r="B397" t="str">
            <v>Đường liên thôn xã Quảng Trung</v>
          </cell>
          <cell r="C397">
            <v>0</v>
          </cell>
          <cell r="D397">
            <v>0</v>
          </cell>
          <cell r="E397" t="str">
            <v>GTVT</v>
          </cell>
          <cell r="F397" t="str">
            <v>4Chuyển tiếp</v>
          </cell>
          <cell r="G397" t="str">
            <v>Ba Đồn</v>
          </cell>
          <cell r="H397">
            <v>2015</v>
          </cell>
          <cell r="I397">
            <v>2015</v>
          </cell>
          <cell r="J397">
            <v>2017</v>
          </cell>
          <cell r="K397" t="str">
            <v>chưa</v>
          </cell>
          <cell r="L397">
            <v>0</v>
          </cell>
          <cell r="M397" t="str">
            <v>3705/QĐ-UBND ngày 31/12/2010; 1884/QĐ-UBND ngày 10/7/2015</v>
          </cell>
          <cell r="N397">
            <v>6410</v>
          </cell>
          <cell r="O397">
            <v>0</v>
          </cell>
          <cell r="P397">
            <v>6410</v>
          </cell>
          <cell r="Q397">
            <v>4802</v>
          </cell>
          <cell r="R397">
            <v>0</v>
          </cell>
          <cell r="S397">
            <v>4802</v>
          </cell>
          <cell r="T397">
            <v>3703</v>
          </cell>
          <cell r="U397">
            <v>1472</v>
          </cell>
          <cell r="V397">
            <v>1472</v>
          </cell>
          <cell r="W397">
            <v>1472</v>
          </cell>
          <cell r="X397">
            <v>100</v>
          </cell>
          <cell r="Y397">
            <v>0</v>
          </cell>
          <cell r="Z397">
            <v>1472</v>
          </cell>
          <cell r="AA397">
            <v>6274</v>
          </cell>
          <cell r="AB397">
            <v>1472</v>
          </cell>
          <cell r="AC397">
            <v>6274</v>
          </cell>
          <cell r="AD397">
            <v>3703</v>
          </cell>
          <cell r="AE397">
            <v>0</v>
          </cell>
          <cell r="AF397">
            <v>0</v>
          </cell>
          <cell r="AG397">
            <v>0</v>
          </cell>
          <cell r="AH397">
            <v>0</v>
          </cell>
          <cell r="AI397">
            <v>0</v>
          </cell>
          <cell r="AJ397">
            <v>0</v>
          </cell>
          <cell r="AK397">
            <v>0</v>
          </cell>
          <cell r="AL397">
            <v>0</v>
          </cell>
          <cell r="AM397">
            <v>0</v>
          </cell>
          <cell r="AN397" t="str">
            <v>KH ĐTC 2018-2020 còn 1851, nay quyết toán giảm còn 1472</v>
          </cell>
          <cell r="AO397">
            <v>1</v>
          </cell>
          <cell r="AQ397">
            <v>0</v>
          </cell>
          <cell r="AR397">
            <v>0</v>
          </cell>
          <cell r="AS397">
            <v>0</v>
          </cell>
        </row>
        <row r="398">
          <cell r="B398" t="str">
            <v>Đường từ nhánh Đông đường Hồ Chí Minh vào khu du lịch sinh thái Trằm mé (Phong Nha - Kẻ Bàng) giai đoạn 1</v>
          </cell>
          <cell r="C398">
            <v>0</v>
          </cell>
          <cell r="D398">
            <v>0</v>
          </cell>
          <cell r="E398" t="str">
            <v>TM-DL</v>
          </cell>
          <cell r="F398" t="str">
            <v>4Chuyển tiếp</v>
          </cell>
          <cell r="G398" t="str">
            <v>Bố Trạch</v>
          </cell>
          <cell r="H398">
            <v>2015</v>
          </cell>
          <cell r="I398">
            <v>0</v>
          </cell>
          <cell r="J398">
            <v>2017</v>
          </cell>
          <cell r="K398">
            <v>0</v>
          </cell>
          <cell r="L398">
            <v>0</v>
          </cell>
          <cell r="M398" t="str">
            <v>3052/QĐ-UBND ngày 29/10/2014</v>
          </cell>
          <cell r="N398">
            <v>19000</v>
          </cell>
          <cell r="O398">
            <v>0</v>
          </cell>
          <cell r="P398">
            <v>8656</v>
          </cell>
          <cell r="Q398">
            <v>12844</v>
          </cell>
          <cell r="R398">
            <v>0</v>
          </cell>
          <cell r="S398">
            <v>4500</v>
          </cell>
          <cell r="T398">
            <v>8756</v>
          </cell>
          <cell r="U398">
            <v>4256</v>
          </cell>
          <cell r="V398">
            <v>4256</v>
          </cell>
          <cell r="W398">
            <v>4256</v>
          </cell>
          <cell r="X398">
            <v>100</v>
          </cell>
          <cell r="Y398">
            <v>0</v>
          </cell>
          <cell r="Z398">
            <v>4256</v>
          </cell>
          <cell r="AA398">
            <v>17100</v>
          </cell>
          <cell r="AB398">
            <v>4256</v>
          </cell>
          <cell r="AC398">
            <v>8756</v>
          </cell>
          <cell r="AD398">
            <v>8756</v>
          </cell>
          <cell r="AE398">
            <v>0</v>
          </cell>
          <cell r="AF398">
            <v>0</v>
          </cell>
          <cell r="AG398">
            <v>0</v>
          </cell>
          <cell r="AH398">
            <v>0</v>
          </cell>
          <cell r="AI398">
            <v>0</v>
          </cell>
          <cell r="AJ398">
            <v>0</v>
          </cell>
          <cell r="AK398">
            <v>0</v>
          </cell>
          <cell r="AL398">
            <v>0</v>
          </cell>
          <cell r="AM398">
            <v>0</v>
          </cell>
          <cell r="AN398">
            <v>0</v>
          </cell>
          <cell r="AO398">
            <v>1</v>
          </cell>
          <cell r="AQ398">
            <v>0</v>
          </cell>
          <cell r="AR398">
            <v>0</v>
          </cell>
          <cell r="AS398">
            <v>0</v>
          </cell>
        </row>
        <row r="399">
          <cell r="B399" t="str">
            <v>Cầu đi bộ nối giữa 2 bờ mương Phóng Thủy tại vị trí giao nhau giữa đường Dương Văn An và đường Phan Bội Châu</v>
          </cell>
          <cell r="C399">
            <v>0</v>
          </cell>
          <cell r="D399">
            <v>0</v>
          </cell>
          <cell r="E399" t="str">
            <v>GTVT</v>
          </cell>
          <cell r="F399" t="str">
            <v>4Chuyển tiếp</v>
          </cell>
          <cell r="G399" t="str">
            <v>Đồng Hới</v>
          </cell>
          <cell r="H399">
            <v>2015</v>
          </cell>
          <cell r="I399">
            <v>0</v>
          </cell>
          <cell r="J399">
            <v>2017</v>
          </cell>
          <cell r="K399">
            <v>0</v>
          </cell>
          <cell r="L399">
            <v>0</v>
          </cell>
          <cell r="M399" t="str">
            <v>320/QĐ--UBND ngày 03/2/2015</v>
          </cell>
          <cell r="N399">
            <v>4581</v>
          </cell>
          <cell r="O399">
            <v>0</v>
          </cell>
          <cell r="P399">
            <v>3206.7</v>
          </cell>
          <cell r="Q399">
            <v>2000</v>
          </cell>
          <cell r="R399">
            <v>0</v>
          </cell>
          <cell r="S399">
            <v>2000</v>
          </cell>
          <cell r="T399">
            <v>1686</v>
          </cell>
          <cell r="U399">
            <v>886</v>
          </cell>
          <cell r="V399">
            <v>886</v>
          </cell>
          <cell r="W399">
            <v>886</v>
          </cell>
          <cell r="X399">
            <v>100</v>
          </cell>
          <cell r="Y399">
            <v>0</v>
          </cell>
          <cell r="Z399">
            <v>886</v>
          </cell>
          <cell r="AA399">
            <v>2886</v>
          </cell>
          <cell r="AB399">
            <v>886</v>
          </cell>
          <cell r="AC399">
            <v>2886</v>
          </cell>
          <cell r="AD399">
            <v>1686</v>
          </cell>
          <cell r="AE399">
            <v>0</v>
          </cell>
          <cell r="AF399">
            <v>0</v>
          </cell>
          <cell r="AG399">
            <v>0</v>
          </cell>
          <cell r="AH399">
            <v>0</v>
          </cell>
          <cell r="AI399">
            <v>0</v>
          </cell>
          <cell r="AJ399">
            <v>0</v>
          </cell>
          <cell r="AK399">
            <v>0</v>
          </cell>
          <cell r="AL399">
            <v>0</v>
          </cell>
          <cell r="AM399">
            <v>0</v>
          </cell>
          <cell r="AN399">
            <v>0</v>
          </cell>
          <cell r="AO399">
            <v>1</v>
          </cell>
          <cell r="AQ399">
            <v>0</v>
          </cell>
          <cell r="AR399">
            <v>0</v>
          </cell>
          <cell r="AS399">
            <v>0</v>
          </cell>
        </row>
        <row r="400">
          <cell r="B400" t="str">
            <v>Đường giao thông nội thị khu phố 5, phường Ba Đồn</v>
          </cell>
          <cell r="C400">
            <v>0</v>
          </cell>
          <cell r="D400">
            <v>0</v>
          </cell>
          <cell r="E400" t="str">
            <v>GTVT</v>
          </cell>
          <cell r="F400" t="str">
            <v>4Chuyển tiếp</v>
          </cell>
          <cell r="G400" t="str">
            <v>Ba Đồn</v>
          </cell>
          <cell r="H400">
            <v>2015</v>
          </cell>
          <cell r="I400">
            <v>2015</v>
          </cell>
          <cell r="J400">
            <v>2017</v>
          </cell>
          <cell r="K400" t="str">
            <v>chưa</v>
          </cell>
          <cell r="L400">
            <v>0</v>
          </cell>
          <cell r="M400" t="str">
            <v>3006/QĐ-UBND ngày 25/10/2014</v>
          </cell>
          <cell r="N400">
            <v>10300</v>
          </cell>
          <cell r="O400">
            <v>0</v>
          </cell>
          <cell r="P400">
            <v>10300</v>
          </cell>
          <cell r="Q400">
            <v>7285</v>
          </cell>
          <cell r="R400">
            <v>0</v>
          </cell>
          <cell r="S400">
            <v>7285</v>
          </cell>
          <cell r="T400">
            <v>6770</v>
          </cell>
          <cell r="U400">
            <v>1985</v>
          </cell>
          <cell r="V400">
            <v>1985</v>
          </cell>
          <cell r="W400">
            <v>1985</v>
          </cell>
          <cell r="X400">
            <v>100</v>
          </cell>
          <cell r="Y400">
            <v>0</v>
          </cell>
          <cell r="Z400">
            <v>1985</v>
          </cell>
          <cell r="AA400">
            <v>9270</v>
          </cell>
          <cell r="AB400">
            <v>1985</v>
          </cell>
          <cell r="AC400">
            <v>9270</v>
          </cell>
          <cell r="AD400">
            <v>6770</v>
          </cell>
          <cell r="AE400">
            <v>0</v>
          </cell>
          <cell r="AF400">
            <v>0</v>
          </cell>
          <cell r="AG400">
            <v>0</v>
          </cell>
          <cell r="AH400">
            <v>0</v>
          </cell>
          <cell r="AI400">
            <v>0</v>
          </cell>
          <cell r="AJ400">
            <v>0</v>
          </cell>
          <cell r="AK400">
            <v>0</v>
          </cell>
          <cell r="AL400">
            <v>0</v>
          </cell>
          <cell r="AM400">
            <v>0</v>
          </cell>
          <cell r="AN400">
            <v>0</v>
          </cell>
          <cell r="AO400">
            <v>1</v>
          </cell>
          <cell r="AQ400">
            <v>0</v>
          </cell>
          <cell r="AR400">
            <v>0</v>
          </cell>
          <cell r="AS400">
            <v>0</v>
          </cell>
        </row>
        <row r="401">
          <cell r="B401" t="str">
            <v>Đường giao thông liên thôn thôn Pháp Kệ, thôn Đông Dương và thôn Tô Xá xã Quảng Phương</v>
          </cell>
          <cell r="C401">
            <v>0</v>
          </cell>
          <cell r="D401">
            <v>0</v>
          </cell>
          <cell r="E401" t="str">
            <v>GTVT</v>
          </cell>
          <cell r="F401" t="str">
            <v>4Chuyển tiếp</v>
          </cell>
          <cell r="G401" t="str">
            <v>Quảng Trạch</v>
          </cell>
          <cell r="H401">
            <v>2016</v>
          </cell>
          <cell r="I401">
            <v>2016</v>
          </cell>
          <cell r="J401">
            <v>2018</v>
          </cell>
          <cell r="K401" t="str">
            <v>chưa</v>
          </cell>
          <cell r="L401">
            <v>0</v>
          </cell>
          <cell r="M401" t="str">
            <v>1739/QĐ-UBND ngày 30/6/2014</v>
          </cell>
          <cell r="N401">
            <v>4800</v>
          </cell>
          <cell r="O401">
            <v>0</v>
          </cell>
          <cell r="P401">
            <v>4800</v>
          </cell>
          <cell r="Q401">
            <v>1395</v>
          </cell>
          <cell r="R401">
            <v>0</v>
          </cell>
          <cell r="S401">
            <v>1395</v>
          </cell>
          <cell r="T401">
            <v>4270</v>
          </cell>
          <cell r="U401">
            <v>2925</v>
          </cell>
          <cell r="V401">
            <v>2925</v>
          </cell>
          <cell r="W401">
            <v>2925</v>
          </cell>
          <cell r="X401">
            <v>100</v>
          </cell>
          <cell r="Y401">
            <v>0</v>
          </cell>
          <cell r="Z401">
            <v>2925</v>
          </cell>
          <cell r="AA401">
            <v>4320</v>
          </cell>
          <cell r="AB401">
            <v>2925</v>
          </cell>
          <cell r="AC401">
            <v>4320</v>
          </cell>
          <cell r="AD401">
            <v>4270</v>
          </cell>
          <cell r="AE401">
            <v>0</v>
          </cell>
          <cell r="AF401">
            <v>0</v>
          </cell>
          <cell r="AG401">
            <v>0</v>
          </cell>
          <cell r="AH401">
            <v>0</v>
          </cell>
          <cell r="AI401">
            <v>0</v>
          </cell>
          <cell r="AJ401">
            <v>0</v>
          </cell>
          <cell r="AK401">
            <v>0</v>
          </cell>
          <cell r="AL401">
            <v>0</v>
          </cell>
          <cell r="AM401">
            <v>0</v>
          </cell>
          <cell r="AN401">
            <v>0</v>
          </cell>
          <cell r="AO401">
            <v>1</v>
          </cell>
          <cell r="AQ401">
            <v>0</v>
          </cell>
          <cell r="AR401">
            <v>0</v>
          </cell>
          <cell r="AS401">
            <v>0</v>
          </cell>
        </row>
        <row r="402">
          <cell r="B402" t="str">
            <v>Tuyến đường ngang dọc nối từ QL 1A đi Bàu Sen đến vị trí quy hoạch khu trung tâm hành chính huyện lỵ mới huyện Quảng Trạch (các trục N1, D1 và D3) - giai đoạn 1</v>
          </cell>
          <cell r="C402">
            <v>0</v>
          </cell>
          <cell r="D402">
            <v>0</v>
          </cell>
          <cell r="E402" t="str">
            <v>GTVT</v>
          </cell>
          <cell r="F402" t="str">
            <v>4Chuyển tiếp</v>
          </cell>
          <cell r="G402" t="str">
            <v>Quảng Trạch</v>
          </cell>
          <cell r="H402">
            <v>2014</v>
          </cell>
          <cell r="I402">
            <v>2014</v>
          </cell>
          <cell r="J402">
            <v>2018</v>
          </cell>
          <cell r="K402">
            <v>2016</v>
          </cell>
          <cell r="L402">
            <v>0</v>
          </cell>
          <cell r="M402" t="str">
            <v>1913/QĐ-UBND ngày 21/7/2014</v>
          </cell>
          <cell r="N402">
            <v>57371</v>
          </cell>
          <cell r="O402">
            <v>0</v>
          </cell>
          <cell r="P402">
            <v>17371</v>
          </cell>
          <cell r="Q402">
            <v>48000</v>
          </cell>
          <cell r="R402">
            <v>0</v>
          </cell>
          <cell r="S402">
            <v>8000</v>
          </cell>
          <cell r="T402">
            <v>11634</v>
          </cell>
          <cell r="U402">
            <v>3634</v>
          </cell>
          <cell r="V402">
            <v>3634</v>
          </cell>
          <cell r="W402">
            <v>3634</v>
          </cell>
          <cell r="X402">
            <v>100</v>
          </cell>
          <cell r="Y402">
            <v>0</v>
          </cell>
          <cell r="Z402">
            <v>3634</v>
          </cell>
          <cell r="AA402">
            <v>51634</v>
          </cell>
          <cell r="AB402">
            <v>3634</v>
          </cell>
          <cell r="AC402">
            <v>11634</v>
          </cell>
          <cell r="AD402">
            <v>11634</v>
          </cell>
          <cell r="AE402">
            <v>0</v>
          </cell>
          <cell r="AF402">
            <v>0</v>
          </cell>
          <cell r="AG402">
            <v>0</v>
          </cell>
          <cell r="AH402">
            <v>0</v>
          </cell>
          <cell r="AI402">
            <v>0</v>
          </cell>
          <cell r="AJ402">
            <v>0</v>
          </cell>
          <cell r="AK402">
            <v>0</v>
          </cell>
          <cell r="AL402">
            <v>0</v>
          </cell>
          <cell r="AM402">
            <v>0</v>
          </cell>
          <cell r="AN402">
            <v>0</v>
          </cell>
          <cell r="AO402">
            <v>1</v>
          </cell>
          <cell r="AQ402">
            <v>0</v>
          </cell>
          <cell r="AR402">
            <v>0</v>
          </cell>
          <cell r="AS402">
            <v>0</v>
          </cell>
        </row>
        <row r="403">
          <cell r="B403" t="str">
            <v>Đê bao Hói Sỏi từ Mỹ Trung đến cống Hói Sỏi huyện Quảng Nình</v>
          </cell>
          <cell r="C403">
            <v>0</v>
          </cell>
          <cell r="D403">
            <v>0</v>
          </cell>
          <cell r="E403" t="str">
            <v>NN-TL</v>
          </cell>
          <cell r="F403" t="str">
            <v>4Chuyển tiếp</v>
          </cell>
          <cell r="G403" t="str">
            <v>Quảng Ninh</v>
          </cell>
          <cell r="H403">
            <v>2015</v>
          </cell>
          <cell r="I403">
            <v>2015</v>
          </cell>
          <cell r="J403">
            <v>2018</v>
          </cell>
          <cell r="K403" t="str">
            <v>chưa</v>
          </cell>
          <cell r="L403">
            <v>0</v>
          </cell>
          <cell r="M403" t="str">
            <v>2391/QĐ-UBND ngày 09/10/2012; 1130/QĐ-UBND ngày 27/4/2015</v>
          </cell>
          <cell r="N403">
            <v>6734</v>
          </cell>
          <cell r="O403">
            <v>0</v>
          </cell>
          <cell r="P403">
            <v>6734</v>
          </cell>
          <cell r="Q403">
            <v>4140</v>
          </cell>
          <cell r="R403">
            <v>0</v>
          </cell>
          <cell r="S403">
            <v>4140</v>
          </cell>
          <cell r="T403">
            <v>3840</v>
          </cell>
          <cell r="U403">
            <v>1920</v>
          </cell>
          <cell r="V403">
            <v>1920</v>
          </cell>
          <cell r="W403">
            <v>1920</v>
          </cell>
          <cell r="X403">
            <v>100</v>
          </cell>
          <cell r="Y403">
            <v>0</v>
          </cell>
          <cell r="Z403">
            <v>1920</v>
          </cell>
          <cell r="AA403">
            <v>6060</v>
          </cell>
          <cell r="AB403">
            <v>1920</v>
          </cell>
          <cell r="AC403">
            <v>6060</v>
          </cell>
          <cell r="AD403">
            <v>3840</v>
          </cell>
          <cell r="AE403">
            <v>0</v>
          </cell>
          <cell r="AF403">
            <v>0</v>
          </cell>
          <cell r="AG403">
            <v>0</v>
          </cell>
          <cell r="AH403">
            <v>0</v>
          </cell>
          <cell r="AI403">
            <v>0</v>
          </cell>
          <cell r="AJ403">
            <v>0</v>
          </cell>
          <cell r="AK403">
            <v>0</v>
          </cell>
          <cell r="AL403">
            <v>0</v>
          </cell>
          <cell r="AM403">
            <v>0</v>
          </cell>
          <cell r="AN403">
            <v>0</v>
          </cell>
          <cell r="AO403">
            <v>1</v>
          </cell>
          <cell r="AQ403">
            <v>0</v>
          </cell>
          <cell r="AR403">
            <v>0</v>
          </cell>
          <cell r="AS403">
            <v>0</v>
          </cell>
        </row>
        <row r="404">
          <cell r="B404" t="str">
            <v>Sửa chữa, cải tạo Trụ sở làm việc Sở Công Thương Quảng Bình</v>
          </cell>
          <cell r="C404">
            <v>0</v>
          </cell>
          <cell r="D404">
            <v>0</v>
          </cell>
          <cell r="E404">
            <v>0</v>
          </cell>
          <cell r="F404">
            <v>0</v>
          </cell>
          <cell r="G404" t="str">
            <v>Đồng Hới</v>
          </cell>
          <cell r="H404">
            <v>2017</v>
          </cell>
          <cell r="I404">
            <v>0</v>
          </cell>
          <cell r="J404">
            <v>2018</v>
          </cell>
          <cell r="K404">
            <v>0</v>
          </cell>
          <cell r="L404">
            <v>0</v>
          </cell>
          <cell r="M404" t="str">
            <v>3518/QĐ-UBND ngày 31/10/2016</v>
          </cell>
          <cell r="N404">
            <v>3190</v>
          </cell>
          <cell r="O404">
            <v>0</v>
          </cell>
          <cell r="P404">
            <v>3190</v>
          </cell>
          <cell r="Q404">
            <v>2000</v>
          </cell>
          <cell r="R404">
            <v>0</v>
          </cell>
          <cell r="S404">
            <v>2000</v>
          </cell>
          <cell r="T404">
            <v>2871</v>
          </cell>
          <cell r="U404">
            <v>871</v>
          </cell>
          <cell r="V404">
            <v>871</v>
          </cell>
          <cell r="W404">
            <v>871</v>
          </cell>
          <cell r="X404">
            <v>100</v>
          </cell>
          <cell r="Y404">
            <v>0</v>
          </cell>
          <cell r="Z404">
            <v>871</v>
          </cell>
          <cell r="AA404">
            <v>2871</v>
          </cell>
          <cell r="AB404">
            <v>871</v>
          </cell>
          <cell r="AC404">
            <v>2871</v>
          </cell>
          <cell r="AD404">
            <v>2871</v>
          </cell>
          <cell r="AE404">
            <v>0</v>
          </cell>
          <cell r="AF404">
            <v>0</v>
          </cell>
          <cell r="AG404">
            <v>0</v>
          </cell>
          <cell r="AH404">
            <v>0</v>
          </cell>
          <cell r="AI404">
            <v>0</v>
          </cell>
          <cell r="AJ404">
            <v>0</v>
          </cell>
          <cell r="AK404">
            <v>0</v>
          </cell>
          <cell r="AL404">
            <v>0</v>
          </cell>
          <cell r="AM404">
            <v>0</v>
          </cell>
          <cell r="AN404">
            <v>0</v>
          </cell>
          <cell r="AO404">
            <v>1</v>
          </cell>
          <cell r="AQ404">
            <v>0</v>
          </cell>
          <cell r="AR404">
            <v>0</v>
          </cell>
          <cell r="AS404">
            <v>0</v>
          </cell>
        </row>
        <row r="405">
          <cell r="B405" t="str">
            <v>Nạo vét cục bộ cửa sông Nhật Lệ đoạn từ km0+350 - km0+950 đảm bảo thông luồng phục vụ tàu cá ra vào</v>
          </cell>
          <cell r="C405">
            <v>0</v>
          </cell>
          <cell r="D405">
            <v>0</v>
          </cell>
          <cell r="E405">
            <v>0</v>
          </cell>
          <cell r="F405">
            <v>0</v>
          </cell>
          <cell r="G405" t="str">
            <v>Đồng Hới</v>
          </cell>
          <cell r="H405">
            <v>2017</v>
          </cell>
          <cell r="I405">
            <v>0</v>
          </cell>
          <cell r="J405">
            <v>2018</v>
          </cell>
          <cell r="K405">
            <v>0</v>
          </cell>
          <cell r="L405">
            <v>0</v>
          </cell>
          <cell r="M405" t="str">
            <v>2952/QĐ-UBND ngày 27/9/2016</v>
          </cell>
          <cell r="N405">
            <v>4784</v>
          </cell>
          <cell r="O405">
            <v>0</v>
          </cell>
          <cell r="P405">
            <v>4784</v>
          </cell>
          <cell r="Q405">
            <v>2000</v>
          </cell>
          <cell r="R405">
            <v>0</v>
          </cell>
          <cell r="S405">
            <v>2000</v>
          </cell>
          <cell r="T405">
            <v>4306</v>
          </cell>
          <cell r="U405">
            <v>0</v>
          </cell>
          <cell r="V405">
            <v>0</v>
          </cell>
          <cell r="W405">
            <v>0</v>
          </cell>
          <cell r="X405">
            <v>0</v>
          </cell>
          <cell r="Y405">
            <v>0</v>
          </cell>
          <cell r="Z405">
            <v>0</v>
          </cell>
          <cell r="AA405">
            <v>2000</v>
          </cell>
          <cell r="AB405">
            <v>0</v>
          </cell>
          <cell r="AC405">
            <v>2000</v>
          </cell>
          <cell r="AD405">
            <v>4306</v>
          </cell>
          <cell r="AE405">
            <v>0</v>
          </cell>
          <cell r="AF405">
            <v>0</v>
          </cell>
          <cell r="AG405">
            <v>0</v>
          </cell>
          <cell r="AH405">
            <v>0</v>
          </cell>
          <cell r="AI405">
            <v>0</v>
          </cell>
          <cell r="AJ405">
            <v>0</v>
          </cell>
          <cell r="AK405">
            <v>0</v>
          </cell>
          <cell r="AL405">
            <v>0</v>
          </cell>
          <cell r="AM405">
            <v>0</v>
          </cell>
          <cell r="AN405" t="str">
            <v xml:space="preserve">Dùng nguồn của Cục đường thủy nội địa </v>
          </cell>
          <cell r="AO405" t="e">
            <v>#DIV/0!</v>
          </cell>
          <cell r="AQ405">
            <v>0</v>
          </cell>
          <cell r="AR405">
            <v>0</v>
          </cell>
          <cell r="AS405">
            <v>0</v>
          </cell>
        </row>
        <row r="406">
          <cell r="B406" t="str">
            <v>Nhà tưởng niệm, lưu giữ hài cốt và nhà ở đoàn quy tập mộ liệt sỹ tại tỉnh Khăm Muộn, Cộng hòa Dân chủ nhân dân Lào thuộc Bộ Chỉ huy Quân sự tỉnh Quảng Bình</v>
          </cell>
          <cell r="C406">
            <v>0</v>
          </cell>
          <cell r="D406">
            <v>0</v>
          </cell>
          <cell r="E406">
            <v>0</v>
          </cell>
          <cell r="F406">
            <v>0</v>
          </cell>
          <cell r="G406" t="str">
            <v>Cộng hòa Dân chủ nhân dân Lào</v>
          </cell>
          <cell r="H406">
            <v>2017</v>
          </cell>
          <cell r="I406">
            <v>0</v>
          </cell>
          <cell r="J406">
            <v>2018</v>
          </cell>
          <cell r="K406">
            <v>0</v>
          </cell>
          <cell r="L406">
            <v>0</v>
          </cell>
          <cell r="M406" t="str">
            <v>3521/QĐ-UBND ngày 31/10/2016</v>
          </cell>
          <cell r="N406">
            <v>3473</v>
          </cell>
          <cell r="O406">
            <v>0</v>
          </cell>
          <cell r="P406">
            <v>3473</v>
          </cell>
          <cell r="Q406">
            <v>2895</v>
          </cell>
          <cell r="R406">
            <v>0</v>
          </cell>
          <cell r="S406">
            <v>2895</v>
          </cell>
          <cell r="T406">
            <v>3125</v>
          </cell>
          <cell r="U406">
            <v>230</v>
          </cell>
          <cell r="V406">
            <v>230</v>
          </cell>
          <cell r="W406">
            <v>230</v>
          </cell>
          <cell r="X406">
            <v>100</v>
          </cell>
          <cell r="Y406">
            <v>0</v>
          </cell>
          <cell r="Z406">
            <v>230</v>
          </cell>
          <cell r="AA406">
            <v>3125</v>
          </cell>
          <cell r="AB406">
            <v>230</v>
          </cell>
          <cell r="AC406">
            <v>3125</v>
          </cell>
          <cell r="AD406">
            <v>3125</v>
          </cell>
          <cell r="AE406">
            <v>0</v>
          </cell>
          <cell r="AF406">
            <v>0</v>
          </cell>
          <cell r="AG406">
            <v>0</v>
          </cell>
          <cell r="AH406">
            <v>0</v>
          </cell>
          <cell r="AI406">
            <v>0</v>
          </cell>
          <cell r="AJ406">
            <v>0</v>
          </cell>
          <cell r="AK406">
            <v>0</v>
          </cell>
          <cell r="AL406">
            <v>0</v>
          </cell>
          <cell r="AM406">
            <v>0</v>
          </cell>
          <cell r="AN406" t="str">
            <v>Trích DP KH ĐTC công 2017: 2 tỷ đồng, đã đủ vốn</v>
          </cell>
          <cell r="AO406">
            <v>1</v>
          </cell>
          <cell r="AQ406">
            <v>0</v>
          </cell>
          <cell r="AR406">
            <v>0</v>
          </cell>
          <cell r="AS406">
            <v>0</v>
          </cell>
        </row>
        <row r="407">
          <cell r="B407" t="str">
            <v>Mở rộng, nâng cấp nhà huấn luyện Công an tỉnh</v>
          </cell>
          <cell r="C407">
            <v>0</v>
          </cell>
          <cell r="D407">
            <v>0</v>
          </cell>
          <cell r="E407">
            <v>0</v>
          </cell>
          <cell r="F407">
            <v>0</v>
          </cell>
          <cell r="G407" t="str">
            <v>Đồng Hới</v>
          </cell>
          <cell r="H407">
            <v>2016</v>
          </cell>
          <cell r="I407">
            <v>0</v>
          </cell>
          <cell r="J407">
            <v>2018</v>
          </cell>
          <cell r="K407">
            <v>0</v>
          </cell>
          <cell r="L407">
            <v>0</v>
          </cell>
          <cell r="M407" t="str">
            <v>01/QĐ-UBND ngày 04/01/2016</v>
          </cell>
          <cell r="N407">
            <v>20077</v>
          </cell>
          <cell r="O407">
            <v>0</v>
          </cell>
          <cell r="P407">
            <v>20077</v>
          </cell>
          <cell r="Q407">
            <v>13410</v>
          </cell>
          <cell r="R407">
            <v>0</v>
          </cell>
          <cell r="S407">
            <v>13410</v>
          </cell>
          <cell r="T407">
            <v>13410</v>
          </cell>
          <cell r="U407">
            <v>3667</v>
          </cell>
          <cell r="V407">
            <v>3667</v>
          </cell>
          <cell r="W407">
            <v>3667</v>
          </cell>
          <cell r="X407">
            <v>100</v>
          </cell>
          <cell r="Y407">
            <v>0</v>
          </cell>
          <cell r="Z407">
            <v>3667</v>
          </cell>
          <cell r="AA407">
            <v>17077</v>
          </cell>
          <cell r="AB407">
            <v>3667</v>
          </cell>
          <cell r="AC407">
            <v>17077</v>
          </cell>
          <cell r="AD407">
            <v>13410</v>
          </cell>
          <cell r="AE407">
            <v>0</v>
          </cell>
          <cell r="AF407">
            <v>0</v>
          </cell>
          <cell r="AG407">
            <v>0</v>
          </cell>
          <cell r="AH407">
            <v>0</v>
          </cell>
          <cell r="AI407">
            <v>0</v>
          </cell>
          <cell r="AJ407">
            <v>0</v>
          </cell>
          <cell r="AK407">
            <v>0</v>
          </cell>
          <cell r="AL407">
            <v>0</v>
          </cell>
          <cell r="AM407">
            <v>0</v>
          </cell>
          <cell r="AN407" t="str">
            <v>Đang trình HĐND tỉnh bổ sung KH ĐTC trung hạn</v>
          </cell>
          <cell r="AO407">
            <v>1</v>
          </cell>
          <cell r="AQ407">
            <v>0</v>
          </cell>
          <cell r="AR407">
            <v>0</v>
          </cell>
          <cell r="AS407">
            <v>0</v>
          </cell>
        </row>
        <row r="408">
          <cell r="B408" t="str">
            <v>Hệ thống điện chiếu sáng đường về nhà lưu niệm Đại tướng Võ Nguyên Giáp</v>
          </cell>
          <cell r="C408">
            <v>0</v>
          </cell>
          <cell r="D408">
            <v>0</v>
          </cell>
          <cell r="E408">
            <v>0</v>
          </cell>
          <cell r="F408">
            <v>0</v>
          </cell>
          <cell r="G408" t="str">
            <v>Lệ Thủy</v>
          </cell>
          <cell r="H408">
            <v>2016</v>
          </cell>
          <cell r="I408">
            <v>0</v>
          </cell>
          <cell r="J408">
            <v>2018</v>
          </cell>
          <cell r="K408">
            <v>0</v>
          </cell>
          <cell r="L408">
            <v>0</v>
          </cell>
          <cell r="M408" t="str">
            <v>778/QĐ-UBND ngày 22/3/2016</v>
          </cell>
          <cell r="N408">
            <v>4358</v>
          </cell>
          <cell r="O408">
            <v>0</v>
          </cell>
          <cell r="P408">
            <v>4358</v>
          </cell>
          <cell r="Q408">
            <v>2360</v>
          </cell>
          <cell r="R408">
            <v>0</v>
          </cell>
          <cell r="S408">
            <v>2360</v>
          </cell>
          <cell r="T408">
            <v>3922</v>
          </cell>
          <cell r="U408">
            <v>1562</v>
          </cell>
          <cell r="V408">
            <v>1562</v>
          </cell>
          <cell r="W408">
            <v>1562</v>
          </cell>
          <cell r="X408">
            <v>100</v>
          </cell>
          <cell r="Y408">
            <v>0</v>
          </cell>
          <cell r="Z408">
            <v>1562</v>
          </cell>
          <cell r="AA408">
            <v>3922</v>
          </cell>
          <cell r="AB408">
            <v>1562</v>
          </cell>
          <cell r="AC408">
            <v>3922</v>
          </cell>
          <cell r="AD408">
            <v>3922</v>
          </cell>
          <cell r="AE408">
            <v>0</v>
          </cell>
          <cell r="AF408">
            <v>0</v>
          </cell>
          <cell r="AG408">
            <v>0</v>
          </cell>
          <cell r="AH408">
            <v>0</v>
          </cell>
          <cell r="AI408">
            <v>0</v>
          </cell>
          <cell r="AJ408">
            <v>0</v>
          </cell>
          <cell r="AK408">
            <v>0</v>
          </cell>
          <cell r="AL408">
            <v>0</v>
          </cell>
          <cell r="AM408">
            <v>0</v>
          </cell>
          <cell r="AN408">
            <v>0</v>
          </cell>
          <cell r="AO408">
            <v>1</v>
          </cell>
          <cell r="AQ408">
            <v>0</v>
          </cell>
          <cell r="AR408">
            <v>0</v>
          </cell>
          <cell r="AS408">
            <v>0</v>
          </cell>
        </row>
        <row r="409">
          <cell r="B409" t="str">
            <v>Hệ thống điện chiếu sáng từ Sở Giáo dục Đào tạo đi Trường THPT chuyên Võ Nguyên Giáp - QL 1A</v>
          </cell>
          <cell r="C409">
            <v>0</v>
          </cell>
          <cell r="D409">
            <v>0</v>
          </cell>
          <cell r="E409">
            <v>0</v>
          </cell>
          <cell r="F409">
            <v>0</v>
          </cell>
          <cell r="G409" t="str">
            <v>Đồng Hới</v>
          </cell>
          <cell r="H409">
            <v>2016</v>
          </cell>
          <cell r="I409">
            <v>0</v>
          </cell>
          <cell r="J409">
            <v>2018</v>
          </cell>
          <cell r="K409">
            <v>0</v>
          </cell>
          <cell r="L409">
            <v>0</v>
          </cell>
          <cell r="M409" t="str">
            <v>3103a/QĐ-UBND ngày 30/10/2015</v>
          </cell>
          <cell r="N409">
            <v>2107</v>
          </cell>
          <cell r="O409">
            <v>0</v>
          </cell>
          <cell r="P409">
            <v>2107</v>
          </cell>
          <cell r="Q409">
            <v>1340</v>
          </cell>
          <cell r="R409">
            <v>0</v>
          </cell>
          <cell r="S409">
            <v>1340</v>
          </cell>
          <cell r="T409">
            <v>1896</v>
          </cell>
          <cell r="U409">
            <v>556</v>
          </cell>
          <cell r="V409">
            <v>556</v>
          </cell>
          <cell r="W409">
            <v>556</v>
          </cell>
          <cell r="X409">
            <v>100</v>
          </cell>
          <cell r="Y409">
            <v>0</v>
          </cell>
          <cell r="Z409">
            <v>556</v>
          </cell>
          <cell r="AA409">
            <v>1896</v>
          </cell>
          <cell r="AB409">
            <v>556</v>
          </cell>
          <cell r="AC409">
            <v>1896</v>
          </cell>
          <cell r="AD409">
            <v>1896</v>
          </cell>
          <cell r="AE409">
            <v>0</v>
          </cell>
          <cell r="AF409">
            <v>0</v>
          </cell>
          <cell r="AG409">
            <v>0</v>
          </cell>
          <cell r="AH409">
            <v>0</v>
          </cell>
          <cell r="AI409">
            <v>0</v>
          </cell>
          <cell r="AJ409">
            <v>0</v>
          </cell>
          <cell r="AK409">
            <v>0</v>
          </cell>
          <cell r="AL409">
            <v>0</v>
          </cell>
          <cell r="AM409">
            <v>0</v>
          </cell>
          <cell r="AN409">
            <v>1357</v>
          </cell>
          <cell r="AO409">
            <v>1</v>
          </cell>
          <cell r="AQ409">
            <v>0</v>
          </cell>
          <cell r="AR409">
            <v>0</v>
          </cell>
          <cell r="AS409">
            <v>0</v>
          </cell>
        </row>
        <row r="410">
          <cell r="B410" t="str">
            <v>Sửa chữa khẩn cấp tuyến đường Lê Lợi, đoạn từ QL12A đi thôn Tiền Phong, phường Quảng Long, TX Ba Đồn</v>
          </cell>
          <cell r="C410">
            <v>0</v>
          </cell>
          <cell r="D410">
            <v>0</v>
          </cell>
          <cell r="E410">
            <v>0</v>
          </cell>
          <cell r="F410">
            <v>0</v>
          </cell>
          <cell r="G410" t="str">
            <v>Ba Đồn</v>
          </cell>
          <cell r="H410">
            <v>2016</v>
          </cell>
          <cell r="I410">
            <v>0</v>
          </cell>
          <cell r="J410">
            <v>2018</v>
          </cell>
          <cell r="K410">
            <v>0</v>
          </cell>
          <cell r="L410">
            <v>0</v>
          </cell>
          <cell r="M410" t="str">
            <v>2315/QĐ-UBND ngày 04/8/2016</v>
          </cell>
          <cell r="N410">
            <v>8900</v>
          </cell>
          <cell r="O410">
            <v>0</v>
          </cell>
          <cell r="P410">
            <v>8900</v>
          </cell>
          <cell r="Q410">
            <v>7100</v>
          </cell>
          <cell r="R410">
            <v>0</v>
          </cell>
          <cell r="S410">
            <v>7100</v>
          </cell>
          <cell r="T410">
            <v>8010</v>
          </cell>
          <cell r="U410">
            <v>900</v>
          </cell>
          <cell r="V410">
            <v>900</v>
          </cell>
          <cell r="W410">
            <v>900</v>
          </cell>
          <cell r="X410">
            <v>100</v>
          </cell>
          <cell r="Y410">
            <v>0</v>
          </cell>
          <cell r="Z410">
            <v>900</v>
          </cell>
          <cell r="AA410">
            <v>8000</v>
          </cell>
          <cell r="AB410">
            <v>900</v>
          </cell>
          <cell r="AC410">
            <v>8000</v>
          </cell>
          <cell r="AD410">
            <v>8010</v>
          </cell>
          <cell r="AE410">
            <v>0</v>
          </cell>
          <cell r="AF410">
            <v>0</v>
          </cell>
          <cell r="AG410">
            <v>0</v>
          </cell>
          <cell r="AH410">
            <v>0</v>
          </cell>
          <cell r="AI410">
            <v>0</v>
          </cell>
          <cell r="AJ410">
            <v>0</v>
          </cell>
          <cell r="AK410">
            <v>0</v>
          </cell>
          <cell r="AL410">
            <v>0</v>
          </cell>
          <cell r="AM410">
            <v>0</v>
          </cell>
          <cell r="AN410" t="str">
            <v>KH ĐTC 2018-2020 còn 5010. Năm 2016 tạm ứng 3 tỷ đã hoàn ứng cuối năm và bố trí thêm từ nguồn vốn khác đủ vốn</v>
          </cell>
          <cell r="AO410">
            <v>1</v>
          </cell>
          <cell r="AQ410">
            <v>0</v>
          </cell>
          <cell r="AR410">
            <v>0</v>
          </cell>
          <cell r="AS410">
            <v>0</v>
          </cell>
        </row>
        <row r="411">
          <cell r="B411" t="str">
            <v>Khắc phục khẩn cấp tuyến đê kết hợp đường giao thông phường Quảng Phúc</v>
          </cell>
          <cell r="C411">
            <v>0</v>
          </cell>
          <cell r="D411">
            <v>0</v>
          </cell>
          <cell r="E411">
            <v>0</v>
          </cell>
          <cell r="F411">
            <v>0</v>
          </cell>
          <cell r="G411" t="str">
            <v>Ba Đồn</v>
          </cell>
          <cell r="H411">
            <v>2016</v>
          </cell>
          <cell r="I411">
            <v>0</v>
          </cell>
          <cell r="J411">
            <v>2018</v>
          </cell>
          <cell r="K411">
            <v>0</v>
          </cell>
          <cell r="L411">
            <v>0</v>
          </cell>
          <cell r="M411" t="str">
            <v>1986/QĐ-UBND ngày 05/7/2016</v>
          </cell>
          <cell r="N411">
            <v>6508</v>
          </cell>
          <cell r="O411">
            <v>0</v>
          </cell>
          <cell r="P411">
            <v>6508</v>
          </cell>
          <cell r="Q411">
            <v>4500</v>
          </cell>
          <cell r="R411">
            <v>0</v>
          </cell>
          <cell r="S411">
            <v>4500</v>
          </cell>
          <cell r="T411">
            <v>5857</v>
          </cell>
          <cell r="U411">
            <v>1357</v>
          </cell>
          <cell r="V411">
            <v>1357</v>
          </cell>
          <cell r="W411">
            <v>1357</v>
          </cell>
          <cell r="X411">
            <v>100</v>
          </cell>
          <cell r="Y411">
            <v>0</v>
          </cell>
          <cell r="Z411">
            <v>1357</v>
          </cell>
          <cell r="AA411">
            <v>5857</v>
          </cell>
          <cell r="AB411">
            <v>1357</v>
          </cell>
          <cell r="AC411">
            <v>5857</v>
          </cell>
          <cell r="AD411">
            <v>5857</v>
          </cell>
          <cell r="AE411">
            <v>0</v>
          </cell>
          <cell r="AF411">
            <v>0</v>
          </cell>
          <cell r="AG411">
            <v>0</v>
          </cell>
          <cell r="AH411">
            <v>0</v>
          </cell>
          <cell r="AI411">
            <v>0</v>
          </cell>
          <cell r="AJ411">
            <v>0</v>
          </cell>
          <cell r="AK411">
            <v>0</v>
          </cell>
          <cell r="AL411">
            <v>0</v>
          </cell>
          <cell r="AM411">
            <v>0</v>
          </cell>
          <cell r="AN411" t="str">
            <v>KH ĐTC 2018-2020 còn 2857. Năm 2016 tạm ứng 3 tỷ đã hoàn ứng cuối năm 2016 1,5 tỷ đồng nên giai đoạn 2018-2020 giảm 1,5 tỷ đồng</v>
          </cell>
          <cell r="AO411">
            <v>1</v>
          </cell>
          <cell r="AQ411">
            <v>0</v>
          </cell>
          <cell r="AR411">
            <v>0</v>
          </cell>
          <cell r="AS411">
            <v>0</v>
          </cell>
        </row>
        <row r="412">
          <cell r="B412" t="str">
            <v>Cầu vào thôn Xuân Hoà xã Quảng Xuân</v>
          </cell>
          <cell r="C412">
            <v>0</v>
          </cell>
          <cell r="D412">
            <v>0</v>
          </cell>
          <cell r="E412">
            <v>0</v>
          </cell>
          <cell r="F412">
            <v>0</v>
          </cell>
          <cell r="G412" t="str">
            <v>Quảng Trạch</v>
          </cell>
          <cell r="H412">
            <v>2016</v>
          </cell>
          <cell r="I412">
            <v>0</v>
          </cell>
          <cell r="J412">
            <v>2018</v>
          </cell>
          <cell r="K412">
            <v>0</v>
          </cell>
          <cell r="L412">
            <v>0</v>
          </cell>
          <cell r="M412" t="str">
            <v>1881/QĐ-UBND ngày 22/6/2016</v>
          </cell>
          <cell r="N412">
            <v>2900</v>
          </cell>
          <cell r="O412">
            <v>0</v>
          </cell>
          <cell r="P412">
            <v>2900</v>
          </cell>
          <cell r="Q412">
            <v>2000</v>
          </cell>
          <cell r="R412">
            <v>0</v>
          </cell>
          <cell r="S412">
            <v>2000</v>
          </cell>
          <cell r="T412">
            <v>2610</v>
          </cell>
          <cell r="U412">
            <v>610</v>
          </cell>
          <cell r="V412">
            <v>610</v>
          </cell>
          <cell r="W412">
            <v>610</v>
          </cell>
          <cell r="X412">
            <v>100</v>
          </cell>
          <cell r="Y412">
            <v>0</v>
          </cell>
          <cell r="Z412">
            <v>610</v>
          </cell>
          <cell r="AA412">
            <v>2610</v>
          </cell>
          <cell r="AB412">
            <v>610</v>
          </cell>
          <cell r="AC412">
            <v>2610</v>
          </cell>
          <cell r="AD412">
            <v>2610</v>
          </cell>
          <cell r="AE412">
            <v>0</v>
          </cell>
          <cell r="AF412">
            <v>0</v>
          </cell>
          <cell r="AG412">
            <v>0</v>
          </cell>
          <cell r="AH412">
            <v>0</v>
          </cell>
          <cell r="AI412">
            <v>0</v>
          </cell>
          <cell r="AJ412">
            <v>0</v>
          </cell>
          <cell r="AK412">
            <v>0</v>
          </cell>
          <cell r="AL412">
            <v>0</v>
          </cell>
          <cell r="AM412">
            <v>0</v>
          </cell>
          <cell r="AN412" t="str">
            <v>TKH ĐTC 2018-2020 còn 1610, năm 2016 tạm ứng 1 tỷ đã hoàn ứng cuối năm nên gđ 2018-2020 giảm đi 1 tỷ</v>
          </cell>
          <cell r="AO412">
            <v>1</v>
          </cell>
          <cell r="AQ412">
            <v>0</v>
          </cell>
          <cell r="AR412">
            <v>0</v>
          </cell>
          <cell r="AS412">
            <v>0</v>
          </cell>
        </row>
        <row r="413">
          <cell r="B413" t="str">
            <v>Khắc phục khẩn cấp tuyến đê kè thôn Tân Thượng, xã Quảng Hải, thị xã Ba Đồn</v>
          </cell>
          <cell r="C413">
            <v>0</v>
          </cell>
          <cell r="D413">
            <v>0</v>
          </cell>
          <cell r="E413">
            <v>0</v>
          </cell>
          <cell r="F413">
            <v>0</v>
          </cell>
          <cell r="G413" t="str">
            <v>Ba Đồn</v>
          </cell>
          <cell r="H413">
            <v>2016</v>
          </cell>
          <cell r="I413">
            <v>0</v>
          </cell>
          <cell r="J413">
            <v>2018</v>
          </cell>
          <cell r="K413">
            <v>0</v>
          </cell>
          <cell r="L413">
            <v>0</v>
          </cell>
          <cell r="M413" t="str">
            <v>3517/QĐ-UBND ngày 31/10/2016</v>
          </cell>
          <cell r="N413">
            <v>9500</v>
          </cell>
          <cell r="O413">
            <v>0</v>
          </cell>
          <cell r="P413">
            <v>9500</v>
          </cell>
          <cell r="Q413">
            <v>3500</v>
          </cell>
          <cell r="R413">
            <v>0</v>
          </cell>
          <cell r="S413">
            <v>3500</v>
          </cell>
          <cell r="T413">
            <v>8550</v>
          </cell>
          <cell r="U413">
            <v>5050</v>
          </cell>
          <cell r="V413">
            <v>5050</v>
          </cell>
          <cell r="W413">
            <v>5050</v>
          </cell>
          <cell r="X413">
            <v>100</v>
          </cell>
          <cell r="Y413">
            <v>0</v>
          </cell>
          <cell r="Z413">
            <v>5050</v>
          </cell>
          <cell r="AA413">
            <v>8550</v>
          </cell>
          <cell r="AB413">
            <v>5050</v>
          </cell>
          <cell r="AC413">
            <v>8550</v>
          </cell>
          <cell r="AD413">
            <v>8550</v>
          </cell>
          <cell r="AE413">
            <v>0</v>
          </cell>
          <cell r="AF413">
            <v>0</v>
          </cell>
          <cell r="AG413">
            <v>0</v>
          </cell>
          <cell r="AH413">
            <v>0</v>
          </cell>
          <cell r="AI413">
            <v>0</v>
          </cell>
          <cell r="AJ413">
            <v>0</v>
          </cell>
          <cell r="AK413">
            <v>0</v>
          </cell>
          <cell r="AL413">
            <v>0</v>
          </cell>
          <cell r="AM413">
            <v>0</v>
          </cell>
          <cell r="AN413">
            <v>0</v>
          </cell>
          <cell r="AO413">
            <v>1</v>
          </cell>
          <cell r="AQ413">
            <v>0</v>
          </cell>
          <cell r="AR413">
            <v>0</v>
          </cell>
          <cell r="AS413">
            <v>0</v>
          </cell>
        </row>
        <row r="414">
          <cell r="B414" t="str">
            <v>Trung tâm huấn luyện chiến đấu LLVT tỉnh</v>
          </cell>
          <cell r="C414">
            <v>0</v>
          </cell>
          <cell r="D414">
            <v>0</v>
          </cell>
          <cell r="E414" t="str">
            <v>ANQP</v>
          </cell>
          <cell r="F414" t="str">
            <v>4Chuyển tiếp</v>
          </cell>
          <cell r="G414" t="str">
            <v>Bố Trạch</v>
          </cell>
          <cell r="H414">
            <v>2014</v>
          </cell>
          <cell r="I414">
            <v>2014</v>
          </cell>
          <cell r="J414">
            <v>2019</v>
          </cell>
          <cell r="K414" t="str">
            <v>chưa</v>
          </cell>
          <cell r="L414">
            <v>0</v>
          </cell>
          <cell r="M414" t="str">
            <v>1851/QĐ-UBND ngày 02/8/2013</v>
          </cell>
          <cell r="N414">
            <v>85119</v>
          </cell>
          <cell r="O414">
            <v>0</v>
          </cell>
          <cell r="P414">
            <v>11400</v>
          </cell>
          <cell r="Q414">
            <v>44500</v>
          </cell>
          <cell r="R414">
            <v>0</v>
          </cell>
          <cell r="S414">
            <v>44500</v>
          </cell>
          <cell r="T414">
            <v>11400</v>
          </cell>
          <cell r="U414">
            <v>5900</v>
          </cell>
          <cell r="V414">
            <v>2950</v>
          </cell>
          <cell r="W414">
            <v>2950</v>
          </cell>
          <cell r="X414">
            <v>50</v>
          </cell>
          <cell r="Y414">
            <v>0</v>
          </cell>
          <cell r="Z414">
            <v>2950</v>
          </cell>
          <cell r="AA414">
            <v>47450</v>
          </cell>
          <cell r="AB414">
            <v>2950</v>
          </cell>
          <cell r="AC414">
            <v>47450</v>
          </cell>
          <cell r="AD414">
            <v>11400</v>
          </cell>
          <cell r="AE414">
            <v>2950</v>
          </cell>
          <cell r="AF414">
            <v>2950</v>
          </cell>
          <cell r="AG414">
            <v>100</v>
          </cell>
          <cell r="AH414">
            <v>0</v>
          </cell>
          <cell r="AI414">
            <v>2950</v>
          </cell>
          <cell r="AJ414">
            <v>50400</v>
          </cell>
          <cell r="AK414">
            <v>50400</v>
          </cell>
          <cell r="AL414">
            <v>11400</v>
          </cell>
          <cell r="AM414">
            <v>0</v>
          </cell>
          <cell r="AN414">
            <v>0</v>
          </cell>
          <cell r="AO414">
            <v>0.5</v>
          </cell>
          <cell r="AQ414" t="str">
            <v>NT Việt Trung</v>
          </cell>
          <cell r="AR414" t="str">
            <v>Khác</v>
          </cell>
          <cell r="AS414">
            <v>0</v>
          </cell>
          <cell r="AU414" t="str">
            <v>BCH Quân sự tỉnh</v>
          </cell>
        </row>
        <row r="415">
          <cell r="B415" t="str">
            <v>Nâng cấp 2 tuyến đường và vỉa hè khu dân cư mới thị xã Ba Đồn</v>
          </cell>
          <cell r="C415">
            <v>0</v>
          </cell>
          <cell r="D415">
            <v>0</v>
          </cell>
          <cell r="E415" t="str">
            <v>GTVT</v>
          </cell>
          <cell r="F415" t="str">
            <v>4Chuyển tiếp</v>
          </cell>
          <cell r="G415" t="str">
            <v>Ba Đồn</v>
          </cell>
          <cell r="H415">
            <v>2017</v>
          </cell>
          <cell r="I415">
            <v>2017</v>
          </cell>
          <cell r="J415">
            <v>2019</v>
          </cell>
          <cell r="K415" t="str">
            <v>chưa</v>
          </cell>
          <cell r="L415">
            <v>0</v>
          </cell>
          <cell r="M415" t="str">
            <v>3002/QĐ-CT ngày 25/10/2014</v>
          </cell>
          <cell r="N415">
            <v>8675</v>
          </cell>
          <cell r="O415">
            <v>0</v>
          </cell>
          <cell r="P415">
            <v>8675</v>
          </cell>
          <cell r="Q415">
            <v>437</v>
          </cell>
          <cell r="R415">
            <v>0</v>
          </cell>
          <cell r="S415">
            <v>437</v>
          </cell>
          <cell r="T415">
            <v>7808</v>
          </cell>
          <cell r="U415">
            <v>7371</v>
          </cell>
          <cell r="V415">
            <v>3685</v>
          </cell>
          <cell r="W415">
            <v>3685.5</v>
          </cell>
          <cell r="X415">
            <v>50</v>
          </cell>
          <cell r="Y415">
            <v>0</v>
          </cell>
          <cell r="Z415">
            <v>3685</v>
          </cell>
          <cell r="AA415">
            <v>4122</v>
          </cell>
          <cell r="AB415">
            <v>3685</v>
          </cell>
          <cell r="AC415">
            <v>4122</v>
          </cell>
          <cell r="AD415">
            <v>7808</v>
          </cell>
          <cell r="AE415">
            <v>3686</v>
          </cell>
          <cell r="AF415">
            <v>3686</v>
          </cell>
          <cell r="AG415">
            <v>100</v>
          </cell>
          <cell r="AH415">
            <v>0</v>
          </cell>
          <cell r="AI415">
            <v>3686</v>
          </cell>
          <cell r="AJ415">
            <v>7808</v>
          </cell>
          <cell r="AK415">
            <v>7808</v>
          </cell>
          <cell r="AL415">
            <v>7808</v>
          </cell>
          <cell r="AM415">
            <v>0</v>
          </cell>
          <cell r="AN415">
            <v>0</v>
          </cell>
          <cell r="AO415">
            <v>0.5</v>
          </cell>
          <cell r="AQ415" t="str">
            <v>Ba Đồn</v>
          </cell>
          <cell r="AR415" t="str">
            <v>GT</v>
          </cell>
          <cell r="AS415">
            <v>0</v>
          </cell>
          <cell r="AU415" t="str">
            <v>UBND thị xã Ba Đồn</v>
          </cell>
        </row>
        <row r="416">
          <cell r="B416" t="str">
            <v>Đường liên thôn Hà Tiến đi thôn Hải Lưu, xã Quảng Tiến</v>
          </cell>
          <cell r="C416">
            <v>0</v>
          </cell>
          <cell r="D416">
            <v>0</v>
          </cell>
          <cell r="E416" t="str">
            <v>GTVT</v>
          </cell>
          <cell r="F416" t="str">
            <v>4Chuyển tiếp</v>
          </cell>
          <cell r="G416" t="str">
            <v>Quảng Trạch</v>
          </cell>
          <cell r="H416">
            <v>2017</v>
          </cell>
          <cell r="I416">
            <v>2017</v>
          </cell>
          <cell r="J416">
            <v>2018</v>
          </cell>
          <cell r="K416" t="str">
            <v>chưa</v>
          </cell>
          <cell r="L416">
            <v>0</v>
          </cell>
          <cell r="M416" t="str">
            <v>1740/QĐ-UBND ngày 30/6/2014; 1886/QĐ-UBND ngày 29/5/2017</v>
          </cell>
          <cell r="N416">
            <v>6190</v>
          </cell>
          <cell r="O416">
            <v>0</v>
          </cell>
          <cell r="P416">
            <v>6190</v>
          </cell>
          <cell r="Q416">
            <v>3365</v>
          </cell>
          <cell r="R416">
            <v>0</v>
          </cell>
          <cell r="S416">
            <v>3365</v>
          </cell>
          <cell r="T416">
            <v>5521</v>
          </cell>
          <cell r="U416">
            <v>2521</v>
          </cell>
          <cell r="V416">
            <v>2521</v>
          </cell>
          <cell r="W416">
            <v>2521</v>
          </cell>
          <cell r="X416">
            <v>100</v>
          </cell>
          <cell r="Y416">
            <v>0</v>
          </cell>
          <cell r="Z416">
            <v>2521</v>
          </cell>
          <cell r="AA416">
            <v>5886</v>
          </cell>
          <cell r="AB416">
            <v>2521</v>
          </cell>
          <cell r="AC416">
            <v>5886</v>
          </cell>
          <cell r="AD416">
            <v>5521</v>
          </cell>
          <cell r="AE416">
            <v>0</v>
          </cell>
          <cell r="AF416">
            <v>0</v>
          </cell>
          <cell r="AG416">
            <v>0</v>
          </cell>
          <cell r="AH416">
            <v>0</v>
          </cell>
          <cell r="AI416">
            <v>0</v>
          </cell>
          <cell r="AJ416">
            <v>0</v>
          </cell>
          <cell r="AK416">
            <v>0</v>
          </cell>
          <cell r="AL416">
            <v>0</v>
          </cell>
          <cell r="AM416">
            <v>0</v>
          </cell>
          <cell r="AN416" t="str">
            <v>Sửa thời gian thực hiện 2017-2018 (cũ 2017-2019), số vốn đã  bố trí 3365 (cũ 365), số vốn 2018-2020:  2521 (cũ 5521)</v>
          </cell>
          <cell r="AO416">
            <v>1</v>
          </cell>
          <cell r="AQ416">
            <v>0</v>
          </cell>
          <cell r="AR416">
            <v>0</v>
          </cell>
          <cell r="AS416" t="str">
            <v>xã 135</v>
          </cell>
          <cell r="AT416">
            <v>0</v>
          </cell>
          <cell r="AU416">
            <v>0</v>
          </cell>
        </row>
        <row r="417">
          <cell r="B417" t="str">
            <v>Xây dựng tuyến đường liên thôn từ thôn Tiền Tiến đi thôn Hòa Lạc xã Quảng Châu</v>
          </cell>
          <cell r="C417">
            <v>0</v>
          </cell>
          <cell r="D417">
            <v>0</v>
          </cell>
          <cell r="E417" t="str">
            <v>GTVT</v>
          </cell>
          <cell r="F417" t="str">
            <v>4Chuyển tiếp</v>
          </cell>
          <cell r="G417" t="str">
            <v>Quảng Trạch</v>
          </cell>
          <cell r="H417">
            <v>2017</v>
          </cell>
          <cell r="I417">
            <v>2017</v>
          </cell>
          <cell r="J417">
            <v>2019</v>
          </cell>
          <cell r="K417" t="str">
            <v>chưa</v>
          </cell>
          <cell r="L417">
            <v>0</v>
          </cell>
          <cell r="M417" t="str">
            <v>2304/QĐ-UBND ngày 02/10/2012</v>
          </cell>
          <cell r="N417">
            <v>5795</v>
          </cell>
          <cell r="O417">
            <v>0</v>
          </cell>
          <cell r="P417">
            <v>5795</v>
          </cell>
          <cell r="Q417">
            <v>305</v>
          </cell>
          <cell r="R417">
            <v>0</v>
          </cell>
          <cell r="S417">
            <v>305</v>
          </cell>
          <cell r="T417">
            <v>5116</v>
          </cell>
          <cell r="U417">
            <v>4911</v>
          </cell>
          <cell r="V417">
            <v>2456</v>
          </cell>
          <cell r="W417">
            <v>2455.5</v>
          </cell>
          <cell r="X417">
            <v>50</v>
          </cell>
          <cell r="Y417">
            <v>0</v>
          </cell>
          <cell r="Z417">
            <v>2456</v>
          </cell>
          <cell r="AA417">
            <v>2761</v>
          </cell>
          <cell r="AB417">
            <v>2456</v>
          </cell>
          <cell r="AC417">
            <v>2761</v>
          </cell>
          <cell r="AD417">
            <v>5116</v>
          </cell>
          <cell r="AE417">
            <v>2455</v>
          </cell>
          <cell r="AF417">
            <v>2455</v>
          </cell>
          <cell r="AG417">
            <v>100</v>
          </cell>
          <cell r="AH417">
            <v>0</v>
          </cell>
          <cell r="AI417">
            <v>2455</v>
          </cell>
          <cell r="AJ417">
            <v>5216</v>
          </cell>
          <cell r="AK417">
            <v>5216</v>
          </cell>
          <cell r="AL417">
            <v>5116</v>
          </cell>
          <cell r="AM417">
            <v>0</v>
          </cell>
          <cell r="AN417">
            <v>0</v>
          </cell>
          <cell r="AO417">
            <v>0.5</v>
          </cell>
          <cell r="AQ417" t="str">
            <v>Quảng Châu</v>
          </cell>
          <cell r="AR417" t="str">
            <v>GT</v>
          </cell>
          <cell r="AS417" t="str">
            <v>xã 135</v>
          </cell>
          <cell r="AT417" t="str">
            <v>NTM</v>
          </cell>
          <cell r="AU417" t="str">
            <v>UBND xã Quảng Châu</v>
          </cell>
        </row>
        <row r="418">
          <cell r="B418" t="str">
            <v>Xây dựng khu tái định cư thôn Tân Hải và thôn Xuân Hải - Cừa Thôn, xã Hải Ninh, huyện Quảng Ninh</v>
          </cell>
          <cell r="C418">
            <v>0</v>
          </cell>
          <cell r="D418">
            <v>0</v>
          </cell>
          <cell r="E418">
            <v>0</v>
          </cell>
          <cell r="F418">
            <v>0</v>
          </cell>
          <cell r="G418" t="str">
            <v>Quảng Ninh</v>
          </cell>
          <cell r="H418">
            <v>2017</v>
          </cell>
          <cell r="I418">
            <v>0</v>
          </cell>
          <cell r="J418">
            <v>2019</v>
          </cell>
          <cell r="K418">
            <v>0</v>
          </cell>
          <cell r="L418">
            <v>0</v>
          </cell>
          <cell r="M418">
            <v>0</v>
          </cell>
          <cell r="N418">
            <v>4060</v>
          </cell>
          <cell r="O418">
            <v>0</v>
          </cell>
          <cell r="P418">
            <v>1198</v>
          </cell>
          <cell r="Q418">
            <v>0</v>
          </cell>
          <cell r="R418">
            <v>0</v>
          </cell>
          <cell r="S418">
            <v>0</v>
          </cell>
          <cell r="T418">
            <v>1198</v>
          </cell>
          <cell r="U418">
            <v>1198</v>
          </cell>
          <cell r="V418">
            <v>1198</v>
          </cell>
          <cell r="W418">
            <v>1198</v>
          </cell>
          <cell r="X418">
            <v>100</v>
          </cell>
          <cell r="Y418">
            <v>0</v>
          </cell>
          <cell r="Z418">
            <v>1198</v>
          </cell>
          <cell r="AA418">
            <v>1198</v>
          </cell>
          <cell r="AB418">
            <v>1198</v>
          </cell>
          <cell r="AC418">
            <v>1198</v>
          </cell>
          <cell r="AD418">
            <v>1198</v>
          </cell>
          <cell r="AE418">
            <v>0</v>
          </cell>
          <cell r="AF418">
            <v>0</v>
          </cell>
          <cell r="AG418">
            <v>0</v>
          </cell>
          <cell r="AH418">
            <v>0</v>
          </cell>
          <cell r="AI418">
            <v>0</v>
          </cell>
          <cell r="AJ418">
            <v>0</v>
          </cell>
          <cell r="AK418">
            <v>0</v>
          </cell>
          <cell r="AL418">
            <v>0</v>
          </cell>
          <cell r="AM418">
            <v>0</v>
          </cell>
          <cell r="AN418" t="str">
            <v>Phục vụ dự án FLC</v>
          </cell>
          <cell r="AO418">
            <v>1</v>
          </cell>
          <cell r="AQ418" t="str">
            <v>Hải Ninh</v>
          </cell>
          <cell r="AR418" t="str">
            <v>Khác</v>
          </cell>
          <cell r="AS418" t="str">
            <v>bãi ngang</v>
          </cell>
        </row>
        <row r="419">
          <cell r="B419" t="str">
            <v>Cầu sắt Quảng Văn (cầu Quảng Hòa 2)</v>
          </cell>
          <cell r="C419">
            <v>0</v>
          </cell>
          <cell r="D419">
            <v>0</v>
          </cell>
          <cell r="E419">
            <v>0</v>
          </cell>
          <cell r="F419">
            <v>0</v>
          </cell>
          <cell r="G419" t="str">
            <v>Ba Đồn</v>
          </cell>
          <cell r="H419">
            <v>2017</v>
          </cell>
          <cell r="I419">
            <v>0</v>
          </cell>
          <cell r="J419">
            <v>2019</v>
          </cell>
          <cell r="K419">
            <v>0</v>
          </cell>
          <cell r="L419">
            <v>0</v>
          </cell>
          <cell r="M419" t="str">
            <v>3496/QĐ-UBND ngày 28/10/2016</v>
          </cell>
          <cell r="N419">
            <v>12177</v>
          </cell>
          <cell r="O419">
            <v>0</v>
          </cell>
          <cell r="P419">
            <v>10924</v>
          </cell>
          <cell r="Q419">
            <v>4000</v>
          </cell>
          <cell r="R419">
            <v>0</v>
          </cell>
          <cell r="S419">
            <v>4000</v>
          </cell>
          <cell r="T419">
            <v>7832</v>
          </cell>
          <cell r="U419">
            <v>5832</v>
          </cell>
          <cell r="V419">
            <v>2916</v>
          </cell>
          <cell r="W419">
            <v>2916</v>
          </cell>
          <cell r="X419">
            <v>50</v>
          </cell>
          <cell r="Y419">
            <v>1000</v>
          </cell>
          <cell r="Z419">
            <v>3916</v>
          </cell>
          <cell r="AA419">
            <v>7916</v>
          </cell>
          <cell r="AB419">
            <v>3916</v>
          </cell>
          <cell r="AC419">
            <v>7916</v>
          </cell>
          <cell r="AD419">
            <v>7832</v>
          </cell>
          <cell r="AE419">
            <v>1916</v>
          </cell>
          <cell r="AF419">
            <v>1916</v>
          </cell>
          <cell r="AG419">
            <v>100</v>
          </cell>
          <cell r="AH419">
            <v>0</v>
          </cell>
          <cell r="AI419">
            <v>1916</v>
          </cell>
          <cell r="AJ419">
            <v>9832</v>
          </cell>
          <cell r="AK419">
            <v>9832</v>
          </cell>
          <cell r="AL419">
            <v>7832</v>
          </cell>
          <cell r="AM419">
            <v>0</v>
          </cell>
          <cell r="AN419">
            <v>0</v>
          </cell>
          <cell r="AP419" t="str">
            <v>Bố trí 1 tỷ vốn vượt thu</v>
          </cell>
          <cell r="AQ419" t="str">
            <v>Quảng Văn</v>
          </cell>
          <cell r="AR419" t="str">
            <v>GT</v>
          </cell>
          <cell r="AS419" t="str">
            <v>bãi ngang</v>
          </cell>
          <cell r="AT419" t="str">
            <v>NTM</v>
          </cell>
          <cell r="AU419" t="str">
            <v>UBND thị xã Ba Đồn</v>
          </cell>
        </row>
        <row r="420">
          <cell r="B420" t="str">
            <v>Tuyến đường 22m (giáp hàng rào phía Nam công trình Trụ sở cơ quan Tỉnh ủy Quảng Bình và công trình Trung tâm Văn hóa tỉnh) nối từ đường Nguyễn Hữu Cảnh đến dọc sông Cầu Rào.</v>
          </cell>
          <cell r="C420">
            <v>0</v>
          </cell>
          <cell r="D420">
            <v>0</v>
          </cell>
          <cell r="E420">
            <v>0</v>
          </cell>
          <cell r="F420">
            <v>0</v>
          </cell>
          <cell r="G420" t="str">
            <v>Đồng Hới</v>
          </cell>
          <cell r="H420">
            <v>2017</v>
          </cell>
          <cell r="I420">
            <v>0</v>
          </cell>
          <cell r="J420">
            <v>2019</v>
          </cell>
          <cell r="K420">
            <v>0</v>
          </cell>
          <cell r="L420">
            <v>0</v>
          </cell>
          <cell r="M420" t="str">
            <v>3517/QĐ-UBND ngày 31/10/2016</v>
          </cell>
          <cell r="N420">
            <v>12203</v>
          </cell>
          <cell r="O420">
            <v>0</v>
          </cell>
          <cell r="P420">
            <v>12203</v>
          </cell>
          <cell r="Q420">
            <v>2764</v>
          </cell>
          <cell r="R420">
            <v>0</v>
          </cell>
          <cell r="S420">
            <v>2764</v>
          </cell>
          <cell r="T420">
            <v>11160</v>
          </cell>
          <cell r="U420">
            <v>8396</v>
          </cell>
          <cell r="V420">
            <v>4198</v>
          </cell>
          <cell r="W420">
            <v>4198</v>
          </cell>
          <cell r="X420">
            <v>50</v>
          </cell>
          <cell r="Y420">
            <v>0</v>
          </cell>
          <cell r="Z420">
            <v>4198</v>
          </cell>
          <cell r="AA420">
            <v>6962</v>
          </cell>
          <cell r="AB420">
            <v>4198</v>
          </cell>
          <cell r="AC420">
            <v>6962</v>
          </cell>
          <cell r="AD420">
            <v>11160</v>
          </cell>
          <cell r="AE420">
            <v>4198</v>
          </cell>
          <cell r="AF420">
            <v>4198</v>
          </cell>
          <cell r="AG420">
            <v>100</v>
          </cell>
          <cell r="AH420">
            <v>0</v>
          </cell>
          <cell r="AI420">
            <v>4198</v>
          </cell>
          <cell r="AJ420">
            <v>11160</v>
          </cell>
          <cell r="AK420">
            <v>11160</v>
          </cell>
          <cell r="AL420">
            <v>11160</v>
          </cell>
          <cell r="AM420">
            <v>0</v>
          </cell>
          <cell r="AN420" t="str">
            <v xml:space="preserve"> KH ĐTC 2018-2020 là 10160trđ.  Năm 2017 điều chỉnh tăng 1,764 tỷ đồng từ nguồn dự án Nạo vét cửa sông Nhật Lệ nên số vốn gđ 2018-2020 giảm 1,764</v>
          </cell>
          <cell r="AO420">
            <v>0.5</v>
          </cell>
          <cell r="AQ420" t="str">
            <v>Đồng Phú</v>
          </cell>
          <cell r="AR420" t="str">
            <v>GT</v>
          </cell>
          <cell r="AS420">
            <v>0</v>
          </cell>
          <cell r="AU420" t="str">
            <v>Sở Giao thông Vận tải</v>
          </cell>
        </row>
        <row r="421">
          <cell r="B421" t="str">
            <v>Nâng cấp, sửa chữa Trụ sở làm việc cơ quan Huyện ủy Quảng Ninh</v>
          </cell>
          <cell r="C421">
            <v>0</v>
          </cell>
          <cell r="D421">
            <v>0</v>
          </cell>
          <cell r="E421">
            <v>0</v>
          </cell>
          <cell r="F421">
            <v>0</v>
          </cell>
          <cell r="G421" t="str">
            <v>Quảng Ninh</v>
          </cell>
          <cell r="H421">
            <v>2017</v>
          </cell>
          <cell r="I421">
            <v>0</v>
          </cell>
          <cell r="J421">
            <v>2019</v>
          </cell>
          <cell r="K421">
            <v>0</v>
          </cell>
          <cell r="L421">
            <v>0</v>
          </cell>
          <cell r="M421" t="str">
            <v>1069/QĐ-UBND ngày 27/9/2016</v>
          </cell>
          <cell r="N421">
            <v>6995</v>
          </cell>
          <cell r="O421">
            <v>0</v>
          </cell>
          <cell r="P421">
            <v>3000</v>
          </cell>
          <cell r="Q421">
            <v>500</v>
          </cell>
          <cell r="R421">
            <v>0</v>
          </cell>
          <cell r="S421">
            <v>500</v>
          </cell>
          <cell r="T421">
            <v>2700</v>
          </cell>
          <cell r="U421">
            <v>2200</v>
          </cell>
          <cell r="V421">
            <v>2200</v>
          </cell>
          <cell r="W421">
            <v>2200</v>
          </cell>
          <cell r="X421">
            <v>100</v>
          </cell>
          <cell r="Y421">
            <v>0</v>
          </cell>
          <cell r="Z421">
            <v>2200</v>
          </cell>
          <cell r="AA421">
            <v>2700</v>
          </cell>
          <cell r="AB421">
            <v>2200</v>
          </cell>
          <cell r="AC421">
            <v>2700</v>
          </cell>
          <cell r="AD421">
            <v>2700</v>
          </cell>
          <cell r="AE421">
            <v>0</v>
          </cell>
          <cell r="AF421">
            <v>0</v>
          </cell>
          <cell r="AG421">
            <v>0</v>
          </cell>
          <cell r="AH421">
            <v>0</v>
          </cell>
          <cell r="AI421">
            <v>0</v>
          </cell>
          <cell r="AJ421">
            <v>0</v>
          </cell>
          <cell r="AK421">
            <v>0</v>
          </cell>
          <cell r="AL421">
            <v>0</v>
          </cell>
          <cell r="AM421">
            <v>0</v>
          </cell>
          <cell r="AN421">
            <v>0</v>
          </cell>
          <cell r="AO421">
            <v>1</v>
          </cell>
          <cell r="AQ421">
            <v>0</v>
          </cell>
          <cell r="AR421">
            <v>0</v>
          </cell>
          <cell r="AS421">
            <v>0</v>
          </cell>
        </row>
        <row r="422">
          <cell r="B422" t="str">
            <v>Sửa chữa đập Mũi Động, xã Dương Thủy</v>
          </cell>
          <cell r="C422">
            <v>0</v>
          </cell>
          <cell r="D422">
            <v>0</v>
          </cell>
          <cell r="E422">
            <v>0</v>
          </cell>
          <cell r="F422">
            <v>0</v>
          </cell>
          <cell r="G422" t="str">
            <v>Lệ Thủy</v>
          </cell>
          <cell r="H422">
            <v>2017</v>
          </cell>
          <cell r="I422">
            <v>0</v>
          </cell>
          <cell r="J422">
            <v>2019</v>
          </cell>
          <cell r="K422">
            <v>0</v>
          </cell>
          <cell r="L422">
            <v>0</v>
          </cell>
          <cell r="M422" t="str">
            <v>3443/QĐ-UBND ngày 28/10/2016</v>
          </cell>
          <cell r="N422">
            <v>3000</v>
          </cell>
          <cell r="O422">
            <v>0</v>
          </cell>
          <cell r="P422">
            <v>3000</v>
          </cell>
          <cell r="Q422">
            <v>500</v>
          </cell>
          <cell r="R422">
            <v>0</v>
          </cell>
          <cell r="S422">
            <v>500</v>
          </cell>
          <cell r="T422">
            <v>2700</v>
          </cell>
          <cell r="U422">
            <v>2200</v>
          </cell>
          <cell r="V422">
            <v>2200</v>
          </cell>
          <cell r="W422">
            <v>2200</v>
          </cell>
          <cell r="X422">
            <v>100</v>
          </cell>
          <cell r="Y422">
            <v>0</v>
          </cell>
          <cell r="Z422">
            <v>2200</v>
          </cell>
          <cell r="AA422">
            <v>2700</v>
          </cell>
          <cell r="AB422">
            <v>2200</v>
          </cell>
          <cell r="AC422">
            <v>2700</v>
          </cell>
          <cell r="AD422">
            <v>2700</v>
          </cell>
          <cell r="AE422">
            <v>0</v>
          </cell>
          <cell r="AF422">
            <v>0</v>
          </cell>
          <cell r="AG422">
            <v>0</v>
          </cell>
          <cell r="AH422">
            <v>0</v>
          </cell>
          <cell r="AI422">
            <v>0</v>
          </cell>
          <cell r="AJ422">
            <v>0</v>
          </cell>
          <cell r="AK422">
            <v>0</v>
          </cell>
          <cell r="AL422">
            <v>0</v>
          </cell>
          <cell r="AM422">
            <v>0</v>
          </cell>
          <cell r="AN422">
            <v>0</v>
          </cell>
          <cell r="AO422">
            <v>1</v>
          </cell>
          <cell r="AQ422" t="str">
            <v>Dương Thủy</v>
          </cell>
          <cell r="AR422">
            <v>0</v>
          </cell>
          <cell r="AS422">
            <v>0</v>
          </cell>
        </row>
        <row r="423">
          <cell r="B423" t="str">
            <v>Trồng cây xanh đường Thống Nhất (36m), TP Đồng Hới</v>
          </cell>
          <cell r="C423">
            <v>0</v>
          </cell>
          <cell r="D423">
            <v>0</v>
          </cell>
          <cell r="E423">
            <v>0</v>
          </cell>
          <cell r="F423">
            <v>0</v>
          </cell>
          <cell r="G423" t="str">
            <v>Đồng Hới</v>
          </cell>
          <cell r="H423">
            <v>2017</v>
          </cell>
          <cell r="I423">
            <v>0</v>
          </cell>
          <cell r="J423">
            <v>2019</v>
          </cell>
          <cell r="K423">
            <v>0</v>
          </cell>
          <cell r="L423">
            <v>0</v>
          </cell>
          <cell r="M423" t="str">
            <v>2224/QĐ-UBND ngày 26/7/2016</v>
          </cell>
          <cell r="N423">
            <v>3492</v>
          </cell>
          <cell r="O423">
            <v>0</v>
          </cell>
          <cell r="P423">
            <v>3492</v>
          </cell>
          <cell r="Q423">
            <v>500</v>
          </cell>
          <cell r="R423">
            <v>0</v>
          </cell>
          <cell r="S423">
            <v>500</v>
          </cell>
          <cell r="T423">
            <v>3143</v>
          </cell>
          <cell r="U423">
            <v>2643</v>
          </cell>
          <cell r="V423">
            <v>1321</v>
          </cell>
          <cell r="W423">
            <v>1321.5</v>
          </cell>
          <cell r="X423">
            <v>50</v>
          </cell>
          <cell r="Y423">
            <v>1322</v>
          </cell>
          <cell r="Z423">
            <v>2643</v>
          </cell>
          <cell r="AA423">
            <v>3143</v>
          </cell>
          <cell r="AB423">
            <v>2643</v>
          </cell>
          <cell r="AC423">
            <v>3143</v>
          </cell>
          <cell r="AD423">
            <v>3143</v>
          </cell>
          <cell r="AE423">
            <v>0</v>
          </cell>
          <cell r="AF423">
            <v>0</v>
          </cell>
          <cell r="AG423">
            <v>0</v>
          </cell>
          <cell r="AH423">
            <v>0</v>
          </cell>
          <cell r="AI423">
            <v>0</v>
          </cell>
          <cell r="AJ423">
            <v>0</v>
          </cell>
          <cell r="AK423">
            <v>0</v>
          </cell>
          <cell r="AL423">
            <v>0</v>
          </cell>
          <cell r="AM423">
            <v>0</v>
          </cell>
          <cell r="AN423">
            <v>0</v>
          </cell>
          <cell r="AO423">
            <v>0.5</v>
          </cell>
          <cell r="AQ423">
            <v>0</v>
          </cell>
          <cell r="AR423">
            <v>0</v>
          </cell>
          <cell r="AS423">
            <v>0</v>
          </cell>
        </row>
        <row r="424">
          <cell r="B424" t="str">
            <v>Cải tạo Trụ sở làm việc Đảng ủy khối các cơ quan tỉnh</v>
          </cell>
          <cell r="C424">
            <v>0</v>
          </cell>
          <cell r="D424">
            <v>0</v>
          </cell>
          <cell r="E424">
            <v>0</v>
          </cell>
          <cell r="F424">
            <v>0</v>
          </cell>
          <cell r="G424" t="str">
            <v>Đồng Hới</v>
          </cell>
          <cell r="H424">
            <v>2017</v>
          </cell>
          <cell r="I424">
            <v>0</v>
          </cell>
          <cell r="J424">
            <v>2019</v>
          </cell>
          <cell r="K424">
            <v>0</v>
          </cell>
          <cell r="L424">
            <v>0</v>
          </cell>
          <cell r="M424" t="str">
            <v>3490/QĐ-UBND ngày 28/10/2016</v>
          </cell>
          <cell r="N424">
            <v>3704</v>
          </cell>
          <cell r="O424">
            <v>0</v>
          </cell>
          <cell r="P424">
            <v>3704</v>
          </cell>
          <cell r="Q424">
            <v>500</v>
          </cell>
          <cell r="R424">
            <v>0</v>
          </cell>
          <cell r="S424">
            <v>500</v>
          </cell>
          <cell r="T424">
            <v>3333</v>
          </cell>
          <cell r="U424">
            <v>2833</v>
          </cell>
          <cell r="V424">
            <v>1416</v>
          </cell>
          <cell r="W424">
            <v>1416.5</v>
          </cell>
          <cell r="X424">
            <v>50</v>
          </cell>
          <cell r="Y424">
            <v>1417</v>
          </cell>
          <cell r="Z424">
            <v>2833</v>
          </cell>
          <cell r="AA424">
            <v>3333</v>
          </cell>
          <cell r="AB424">
            <v>2833</v>
          </cell>
          <cell r="AC424">
            <v>3333</v>
          </cell>
          <cell r="AD424">
            <v>3333</v>
          </cell>
          <cell r="AE424">
            <v>0</v>
          </cell>
          <cell r="AF424">
            <v>0</v>
          </cell>
          <cell r="AG424">
            <v>0</v>
          </cell>
          <cell r="AH424">
            <v>0</v>
          </cell>
          <cell r="AI424">
            <v>0</v>
          </cell>
          <cell r="AJ424">
            <v>0</v>
          </cell>
          <cell r="AK424">
            <v>0</v>
          </cell>
          <cell r="AL424">
            <v>0</v>
          </cell>
          <cell r="AM424">
            <v>0</v>
          </cell>
          <cell r="AN424">
            <v>0</v>
          </cell>
          <cell r="AO424">
            <v>0.5</v>
          </cell>
          <cell r="AQ424">
            <v>0</v>
          </cell>
          <cell r="AR424">
            <v>0</v>
          </cell>
          <cell r="AS424">
            <v>0</v>
          </cell>
        </row>
        <row r="425">
          <cell r="B425" t="str">
            <v>Điện chiếu sáng đường Lê Lợi - Đường Chu Văn An, Thị xã Ba Đồn</v>
          </cell>
          <cell r="C425">
            <v>0</v>
          </cell>
          <cell r="D425">
            <v>0</v>
          </cell>
          <cell r="E425">
            <v>0</v>
          </cell>
          <cell r="F425">
            <v>0</v>
          </cell>
          <cell r="G425" t="str">
            <v>Ba Đồn</v>
          </cell>
          <cell r="H425">
            <v>2017</v>
          </cell>
          <cell r="I425">
            <v>0</v>
          </cell>
          <cell r="J425">
            <v>2019</v>
          </cell>
          <cell r="K425">
            <v>0</v>
          </cell>
          <cell r="L425">
            <v>0</v>
          </cell>
          <cell r="M425" t="str">
            <v>3479/QĐ-UBND ngày 28/10/2016</v>
          </cell>
          <cell r="N425">
            <v>4178</v>
          </cell>
          <cell r="O425">
            <v>0</v>
          </cell>
          <cell r="P425">
            <v>4178</v>
          </cell>
          <cell r="Q425">
            <v>500</v>
          </cell>
          <cell r="R425">
            <v>0</v>
          </cell>
          <cell r="S425">
            <v>500</v>
          </cell>
          <cell r="T425">
            <v>3760</v>
          </cell>
          <cell r="U425">
            <v>3260</v>
          </cell>
          <cell r="V425">
            <v>1630</v>
          </cell>
          <cell r="W425">
            <v>1630</v>
          </cell>
          <cell r="X425">
            <v>50</v>
          </cell>
          <cell r="Y425">
            <v>1630</v>
          </cell>
          <cell r="Z425">
            <v>3260</v>
          </cell>
          <cell r="AA425">
            <v>3760</v>
          </cell>
          <cell r="AB425">
            <v>3260</v>
          </cell>
          <cell r="AC425">
            <v>3760</v>
          </cell>
          <cell r="AD425">
            <v>3760</v>
          </cell>
          <cell r="AE425">
            <v>0</v>
          </cell>
          <cell r="AF425">
            <v>0</v>
          </cell>
          <cell r="AG425">
            <v>0</v>
          </cell>
          <cell r="AH425">
            <v>0</v>
          </cell>
          <cell r="AI425">
            <v>0</v>
          </cell>
          <cell r="AJ425">
            <v>0</v>
          </cell>
          <cell r="AK425">
            <v>0</v>
          </cell>
          <cell r="AL425">
            <v>0</v>
          </cell>
          <cell r="AM425">
            <v>0</v>
          </cell>
          <cell r="AN425">
            <v>0</v>
          </cell>
          <cell r="AO425">
            <v>0.5</v>
          </cell>
          <cell r="AQ425">
            <v>0</v>
          </cell>
          <cell r="AR425">
            <v>0</v>
          </cell>
          <cell r="AS425">
            <v>0</v>
          </cell>
        </row>
        <row r="426">
          <cell r="B426" t="str">
            <v>Cải tạo, sửa chữa khu giảng đường Trung tâm dịch vụ việc làm Quảng Bình.</v>
          </cell>
          <cell r="C426">
            <v>0</v>
          </cell>
          <cell r="D426">
            <v>0</v>
          </cell>
          <cell r="E426">
            <v>0</v>
          </cell>
          <cell r="F426">
            <v>0</v>
          </cell>
          <cell r="G426" t="str">
            <v>Đồng Hới</v>
          </cell>
          <cell r="H426">
            <v>2017</v>
          </cell>
          <cell r="I426">
            <v>0</v>
          </cell>
          <cell r="J426">
            <v>2019</v>
          </cell>
          <cell r="K426">
            <v>0</v>
          </cell>
          <cell r="L426">
            <v>0</v>
          </cell>
          <cell r="M426" t="str">
            <v>3488/QĐ-UBND ngày 28/10/2016</v>
          </cell>
          <cell r="N426">
            <v>4500</v>
          </cell>
          <cell r="O426">
            <v>0</v>
          </cell>
          <cell r="P426">
            <v>4500</v>
          </cell>
          <cell r="Q426">
            <v>500</v>
          </cell>
          <cell r="R426">
            <v>0</v>
          </cell>
          <cell r="S426">
            <v>500</v>
          </cell>
          <cell r="T426">
            <v>4050</v>
          </cell>
          <cell r="U426">
            <v>3550</v>
          </cell>
          <cell r="V426">
            <v>1775</v>
          </cell>
          <cell r="W426">
            <v>1775</v>
          </cell>
          <cell r="X426">
            <v>50</v>
          </cell>
          <cell r="Y426">
            <v>1775</v>
          </cell>
          <cell r="Z426">
            <v>3550</v>
          </cell>
          <cell r="AA426">
            <v>4050</v>
          </cell>
          <cell r="AB426">
            <v>3550</v>
          </cell>
          <cell r="AC426">
            <v>4050</v>
          </cell>
          <cell r="AD426">
            <v>4050</v>
          </cell>
          <cell r="AE426">
            <v>0</v>
          </cell>
          <cell r="AF426">
            <v>0</v>
          </cell>
          <cell r="AG426">
            <v>0</v>
          </cell>
          <cell r="AH426">
            <v>0</v>
          </cell>
          <cell r="AI426">
            <v>0</v>
          </cell>
          <cell r="AJ426">
            <v>0</v>
          </cell>
          <cell r="AK426">
            <v>0</v>
          </cell>
          <cell r="AL426">
            <v>0</v>
          </cell>
          <cell r="AM426">
            <v>0</v>
          </cell>
          <cell r="AN426">
            <v>0</v>
          </cell>
          <cell r="AO426">
            <v>0.5</v>
          </cell>
          <cell r="AQ426">
            <v>0</v>
          </cell>
          <cell r="AR426">
            <v>0</v>
          </cell>
          <cell r="AS426">
            <v>0</v>
          </cell>
        </row>
        <row r="427">
          <cell r="B427" t="str">
            <v>Bê tông hóa đường GTNT xã Văn Hóa</v>
          </cell>
          <cell r="C427">
            <v>0</v>
          </cell>
          <cell r="D427">
            <v>0</v>
          </cell>
          <cell r="E427">
            <v>0</v>
          </cell>
          <cell r="F427">
            <v>0</v>
          </cell>
          <cell r="G427" t="str">
            <v>Tuyên Hóa</v>
          </cell>
          <cell r="H427">
            <v>2017</v>
          </cell>
          <cell r="I427">
            <v>0</v>
          </cell>
          <cell r="J427">
            <v>2019</v>
          </cell>
          <cell r="K427">
            <v>0</v>
          </cell>
          <cell r="L427">
            <v>0</v>
          </cell>
          <cell r="M427" t="str">
            <v>3514/QĐ-UBND ngày 31/10/2016</v>
          </cell>
          <cell r="N427">
            <v>6000</v>
          </cell>
          <cell r="O427">
            <v>0</v>
          </cell>
          <cell r="P427">
            <v>6000</v>
          </cell>
          <cell r="Q427">
            <v>500</v>
          </cell>
          <cell r="R427">
            <v>0</v>
          </cell>
          <cell r="S427">
            <v>500</v>
          </cell>
          <cell r="T427">
            <v>5400</v>
          </cell>
          <cell r="U427">
            <v>4900</v>
          </cell>
          <cell r="V427">
            <v>2450</v>
          </cell>
          <cell r="W427">
            <v>2450</v>
          </cell>
          <cell r="X427">
            <v>50</v>
          </cell>
          <cell r="Y427">
            <v>2450</v>
          </cell>
          <cell r="Z427">
            <v>4900</v>
          </cell>
          <cell r="AA427">
            <v>5400</v>
          </cell>
          <cell r="AB427">
            <v>4900</v>
          </cell>
          <cell r="AC427">
            <v>5400</v>
          </cell>
          <cell r="AD427">
            <v>5400</v>
          </cell>
          <cell r="AE427">
            <v>0</v>
          </cell>
          <cell r="AF427">
            <v>0</v>
          </cell>
          <cell r="AG427">
            <v>0</v>
          </cell>
          <cell r="AH427">
            <v>0</v>
          </cell>
          <cell r="AI427">
            <v>0</v>
          </cell>
          <cell r="AJ427">
            <v>0</v>
          </cell>
          <cell r="AK427">
            <v>0</v>
          </cell>
          <cell r="AL427">
            <v>0</v>
          </cell>
          <cell r="AM427">
            <v>0</v>
          </cell>
          <cell r="AN427">
            <v>0</v>
          </cell>
          <cell r="AO427">
            <v>0.5</v>
          </cell>
          <cell r="AQ427">
            <v>0</v>
          </cell>
          <cell r="AR427">
            <v>0</v>
          </cell>
          <cell r="AS427">
            <v>0</v>
          </cell>
        </row>
        <row r="428">
          <cell r="B428" t="str">
            <v>Khắc phục khẩn cấp tuyến đường ngập lụt nối từ đường tỉnh lộ 559 đi xã Quảng Hòa</v>
          </cell>
          <cell r="C428">
            <v>0</v>
          </cell>
          <cell r="D428">
            <v>0</v>
          </cell>
          <cell r="E428">
            <v>0</v>
          </cell>
          <cell r="F428">
            <v>0</v>
          </cell>
          <cell r="G428" t="str">
            <v>Ba Đồn</v>
          </cell>
          <cell r="H428">
            <v>2017</v>
          </cell>
          <cell r="I428">
            <v>0</v>
          </cell>
          <cell r="J428">
            <v>2019</v>
          </cell>
          <cell r="K428">
            <v>0</v>
          </cell>
          <cell r="L428">
            <v>0</v>
          </cell>
          <cell r="M428" t="str">
            <v>3513/QĐ-UBND ngày 30/10/2016</v>
          </cell>
          <cell r="N428">
            <v>6100</v>
          </cell>
          <cell r="O428">
            <v>0</v>
          </cell>
          <cell r="P428">
            <v>6100</v>
          </cell>
          <cell r="Q428">
            <v>500</v>
          </cell>
          <cell r="R428">
            <v>0</v>
          </cell>
          <cell r="S428">
            <v>500</v>
          </cell>
          <cell r="T428">
            <v>5490</v>
          </cell>
          <cell r="U428">
            <v>4990</v>
          </cell>
          <cell r="V428">
            <v>2495</v>
          </cell>
          <cell r="W428">
            <v>2495</v>
          </cell>
          <cell r="X428">
            <v>50</v>
          </cell>
          <cell r="Y428">
            <v>0</v>
          </cell>
          <cell r="Z428">
            <v>2495</v>
          </cell>
          <cell r="AA428">
            <v>2995</v>
          </cell>
          <cell r="AB428">
            <v>2495</v>
          </cell>
          <cell r="AC428">
            <v>2995</v>
          </cell>
          <cell r="AD428">
            <v>5490</v>
          </cell>
          <cell r="AE428">
            <v>2495</v>
          </cell>
          <cell r="AF428">
            <v>2495</v>
          </cell>
          <cell r="AG428">
            <v>100</v>
          </cell>
          <cell r="AH428">
            <v>0</v>
          </cell>
          <cell r="AI428">
            <v>2495</v>
          </cell>
          <cell r="AJ428">
            <v>5490</v>
          </cell>
          <cell r="AK428">
            <v>5490</v>
          </cell>
          <cell r="AL428">
            <v>5490</v>
          </cell>
          <cell r="AM428">
            <v>0</v>
          </cell>
          <cell r="AN428">
            <v>0</v>
          </cell>
          <cell r="AO428">
            <v>0.5</v>
          </cell>
          <cell r="AQ428" t="str">
            <v>Quảng Hòa</v>
          </cell>
          <cell r="AR428" t="str">
            <v>GT</v>
          </cell>
          <cell r="AS428">
            <v>0</v>
          </cell>
          <cell r="AT428" t="str">
            <v>NTM</v>
          </cell>
          <cell r="AU428" t="str">
            <v>UBND thị xã Ba Đồn</v>
          </cell>
        </row>
        <row r="429">
          <cell r="B429" t="str">
            <v>Đường Hà Thiệp - Bảo Ninh xã Võ Ninh, huyện Quảng Ninh (NS tỉnh hỗ trợ phần chi phí xây lắp 8.873 triệu đồng)</v>
          </cell>
          <cell r="C429">
            <v>0</v>
          </cell>
          <cell r="D429">
            <v>0</v>
          </cell>
          <cell r="E429">
            <v>0</v>
          </cell>
          <cell r="F429">
            <v>0</v>
          </cell>
          <cell r="G429" t="str">
            <v>Quảng Ninh</v>
          </cell>
          <cell r="H429">
            <v>2017</v>
          </cell>
          <cell r="I429">
            <v>0</v>
          </cell>
          <cell r="J429">
            <v>2019</v>
          </cell>
          <cell r="K429">
            <v>0</v>
          </cell>
          <cell r="L429">
            <v>0</v>
          </cell>
          <cell r="M429" t="str">
            <v>2884/QĐ-UBND ngày 28/9/2016</v>
          </cell>
          <cell r="N429">
            <v>12178</v>
          </cell>
          <cell r="O429">
            <v>0</v>
          </cell>
          <cell r="P429">
            <v>8873</v>
          </cell>
          <cell r="Q429">
            <v>1000</v>
          </cell>
          <cell r="R429">
            <v>0</v>
          </cell>
          <cell r="S429">
            <v>1000</v>
          </cell>
          <cell r="T429">
            <v>7986</v>
          </cell>
          <cell r="U429">
            <v>6986</v>
          </cell>
          <cell r="V429">
            <v>3493</v>
          </cell>
          <cell r="W429">
            <v>3493</v>
          </cell>
          <cell r="X429">
            <v>50</v>
          </cell>
          <cell r="Y429">
            <v>0</v>
          </cell>
          <cell r="Z429">
            <v>3493</v>
          </cell>
          <cell r="AA429">
            <v>4493</v>
          </cell>
          <cell r="AB429">
            <v>3493</v>
          </cell>
          <cell r="AC429">
            <v>4493</v>
          </cell>
          <cell r="AD429">
            <v>7986</v>
          </cell>
          <cell r="AE429">
            <v>3493</v>
          </cell>
          <cell r="AF429">
            <v>3493</v>
          </cell>
          <cell r="AG429">
            <v>100</v>
          </cell>
          <cell r="AH429">
            <v>-1117</v>
          </cell>
          <cell r="AI429">
            <v>2376</v>
          </cell>
          <cell r="AJ429">
            <v>6869</v>
          </cell>
          <cell r="AK429">
            <v>6869</v>
          </cell>
          <cell r="AL429">
            <v>7986</v>
          </cell>
          <cell r="AM429">
            <v>0</v>
          </cell>
          <cell r="AN429">
            <v>0</v>
          </cell>
          <cell r="AO429">
            <v>0.5</v>
          </cell>
          <cell r="AQ429" t="str">
            <v>Võ Ninh</v>
          </cell>
          <cell r="AR429" t="str">
            <v>GT</v>
          </cell>
          <cell r="AS429">
            <v>0</v>
          </cell>
          <cell r="AT429" t="str">
            <v>NTM</v>
          </cell>
          <cell r="AU429" t="str">
            <v>UBND huyện Quảng Ninh</v>
          </cell>
        </row>
        <row r="430">
          <cell r="B430" t="str">
            <v>Kè chống sạt lở Khe Cát thôn Cừa Thôn và thôn Tân Hải xã Hải Ninh (GĐ 1)</v>
          </cell>
          <cell r="C430">
            <v>0</v>
          </cell>
          <cell r="D430">
            <v>0</v>
          </cell>
          <cell r="E430">
            <v>0</v>
          </cell>
          <cell r="F430">
            <v>0</v>
          </cell>
          <cell r="G430" t="str">
            <v>Quảng Ninh</v>
          </cell>
          <cell r="H430">
            <v>2017</v>
          </cell>
          <cell r="I430">
            <v>0</v>
          </cell>
          <cell r="J430">
            <v>2019</v>
          </cell>
          <cell r="K430">
            <v>0</v>
          </cell>
          <cell r="L430">
            <v>0</v>
          </cell>
          <cell r="M430" t="str">
            <v>3806/QĐ-UBND ngày 30/11/2016</v>
          </cell>
          <cell r="N430">
            <v>8920</v>
          </cell>
          <cell r="O430">
            <v>0</v>
          </cell>
          <cell r="P430">
            <v>8920</v>
          </cell>
          <cell r="Q430">
            <v>1000</v>
          </cell>
          <cell r="R430">
            <v>0</v>
          </cell>
          <cell r="S430">
            <v>1000</v>
          </cell>
          <cell r="T430">
            <v>8028</v>
          </cell>
          <cell r="U430">
            <v>7028</v>
          </cell>
          <cell r="V430">
            <v>3514</v>
          </cell>
          <cell r="W430">
            <v>3514</v>
          </cell>
          <cell r="X430">
            <v>50</v>
          </cell>
          <cell r="Y430">
            <v>0</v>
          </cell>
          <cell r="Z430">
            <v>3514</v>
          </cell>
          <cell r="AA430">
            <v>4514</v>
          </cell>
          <cell r="AB430">
            <v>3514</v>
          </cell>
          <cell r="AC430">
            <v>4514</v>
          </cell>
          <cell r="AD430">
            <v>8028</v>
          </cell>
          <cell r="AE430">
            <v>3514</v>
          </cell>
          <cell r="AF430">
            <v>3514</v>
          </cell>
          <cell r="AG430">
            <v>100</v>
          </cell>
          <cell r="AH430">
            <v>0</v>
          </cell>
          <cell r="AI430">
            <v>3514</v>
          </cell>
          <cell r="AJ430">
            <v>8028</v>
          </cell>
          <cell r="AK430">
            <v>8028</v>
          </cell>
          <cell r="AL430">
            <v>8028</v>
          </cell>
          <cell r="AM430">
            <v>0</v>
          </cell>
          <cell r="AN430">
            <v>0</v>
          </cell>
          <cell r="AO430">
            <v>0.5</v>
          </cell>
          <cell r="AQ430" t="str">
            <v>Hải Ninh</v>
          </cell>
          <cell r="AR430" t="str">
            <v>NN-TL</v>
          </cell>
          <cell r="AS430" t="str">
            <v>bãi ngang</v>
          </cell>
          <cell r="AT430" t="str">
            <v>NTM</v>
          </cell>
          <cell r="AU430" t="str">
            <v>UBND xã Hải Ninh</v>
          </cell>
        </row>
        <row r="431">
          <cell r="B431" t="str">
            <v>Đường ngập lụt cứu hộ, cứu nạn từ Ba Trại đi xã Liên Trạch, huyện Bố Trạch</v>
          </cell>
          <cell r="C431">
            <v>0</v>
          </cell>
          <cell r="D431">
            <v>0</v>
          </cell>
          <cell r="E431">
            <v>0</v>
          </cell>
          <cell r="F431">
            <v>0</v>
          </cell>
          <cell r="G431" t="str">
            <v>Bố Trạch</v>
          </cell>
          <cell r="H431">
            <v>2017</v>
          </cell>
          <cell r="I431">
            <v>0</v>
          </cell>
          <cell r="J431">
            <v>2019</v>
          </cell>
          <cell r="K431">
            <v>0</v>
          </cell>
          <cell r="L431">
            <v>0</v>
          </cell>
          <cell r="M431" t="str">
            <v>3486/QĐ-UBND ngày 28/10/2016</v>
          </cell>
          <cell r="N431">
            <v>14914</v>
          </cell>
          <cell r="O431">
            <v>0</v>
          </cell>
          <cell r="P431">
            <v>11380</v>
          </cell>
          <cell r="Q431">
            <v>1000</v>
          </cell>
          <cell r="R431">
            <v>0</v>
          </cell>
          <cell r="S431">
            <v>1000</v>
          </cell>
          <cell r="T431">
            <v>10242</v>
          </cell>
          <cell r="U431">
            <v>9242</v>
          </cell>
          <cell r="V431">
            <v>4621</v>
          </cell>
          <cell r="W431">
            <v>4621</v>
          </cell>
          <cell r="X431">
            <v>50</v>
          </cell>
          <cell r="Y431">
            <v>5079</v>
          </cell>
          <cell r="Z431">
            <v>9700</v>
          </cell>
          <cell r="AA431">
            <v>10700</v>
          </cell>
          <cell r="AB431">
            <v>9700</v>
          </cell>
          <cell r="AC431">
            <v>10700</v>
          </cell>
          <cell r="AD431">
            <v>10242</v>
          </cell>
          <cell r="AE431">
            <v>-458</v>
          </cell>
          <cell r="AF431">
            <v>0</v>
          </cell>
          <cell r="AG431">
            <v>0</v>
          </cell>
          <cell r="AH431">
            <v>0</v>
          </cell>
          <cell r="AI431">
            <v>0</v>
          </cell>
          <cell r="AJ431">
            <v>0</v>
          </cell>
          <cell r="AK431">
            <v>0</v>
          </cell>
          <cell r="AL431">
            <v>0</v>
          </cell>
          <cell r="AM431">
            <v>0</v>
          </cell>
          <cell r="AN431" t="str">
            <v>Năm 2018 đã điều chỉnh bổ sung vốn cho dự án từ Cầu bê tông xã Nam Trạch</v>
          </cell>
          <cell r="AP431" t="str">
            <v>Bố trí 1 ,5 tỷ vốn vượt thu</v>
          </cell>
          <cell r="AQ431" t="str">
            <v>Liên Trạch</v>
          </cell>
          <cell r="AR431" t="str">
            <v>GT</v>
          </cell>
          <cell r="AS431" t="str">
            <v>xã 135</v>
          </cell>
          <cell r="AT431" t="str">
            <v>NTM</v>
          </cell>
        </row>
        <row r="432">
          <cell r="B432" t="str">
            <v>Hạ tầng và đường vào khu di tích lịch sử Hang Lèn Hà, xã Thanh Hóa, huyện Tuyên Hóa</v>
          </cell>
          <cell r="C432">
            <v>0</v>
          </cell>
          <cell r="D432">
            <v>0</v>
          </cell>
          <cell r="E432">
            <v>0</v>
          </cell>
          <cell r="F432">
            <v>0</v>
          </cell>
          <cell r="G432" t="str">
            <v>Tuyên Hóa</v>
          </cell>
          <cell r="H432">
            <v>2017</v>
          </cell>
          <cell r="I432">
            <v>0</v>
          </cell>
          <cell r="J432">
            <v>2019</v>
          </cell>
          <cell r="K432">
            <v>0</v>
          </cell>
          <cell r="L432">
            <v>0</v>
          </cell>
          <cell r="M432" t="str">
            <v>3392/QĐ-UBND ngày 26/9/2017</v>
          </cell>
          <cell r="N432">
            <v>10000</v>
          </cell>
          <cell r="O432">
            <v>0</v>
          </cell>
          <cell r="P432">
            <v>3500</v>
          </cell>
          <cell r="Q432">
            <v>3500</v>
          </cell>
          <cell r="R432">
            <v>0</v>
          </cell>
          <cell r="S432">
            <v>0</v>
          </cell>
          <cell r="T432">
            <v>3500</v>
          </cell>
          <cell r="U432">
            <v>3500</v>
          </cell>
          <cell r="V432">
            <v>1750</v>
          </cell>
          <cell r="W432">
            <v>1750</v>
          </cell>
          <cell r="X432">
            <v>50</v>
          </cell>
          <cell r="Y432">
            <v>1750</v>
          </cell>
          <cell r="Z432">
            <v>3500</v>
          </cell>
          <cell r="AA432">
            <v>7000</v>
          </cell>
          <cell r="AB432">
            <v>3500</v>
          </cell>
          <cell r="AC432">
            <v>3500</v>
          </cell>
          <cell r="AD432">
            <v>3500</v>
          </cell>
          <cell r="AE432">
            <v>0</v>
          </cell>
          <cell r="AF432">
            <v>0</v>
          </cell>
          <cell r="AG432">
            <v>0</v>
          </cell>
          <cell r="AH432">
            <v>0</v>
          </cell>
          <cell r="AI432">
            <v>0</v>
          </cell>
          <cell r="AJ432">
            <v>0</v>
          </cell>
          <cell r="AK432">
            <v>0</v>
          </cell>
          <cell r="AL432">
            <v>0</v>
          </cell>
          <cell r="AM432">
            <v>0</v>
          </cell>
          <cell r="AN432" t="str">
            <v>Cập nhật QĐ dự án</v>
          </cell>
          <cell r="AO432">
            <v>0.5</v>
          </cell>
          <cell r="AQ432" t="str">
            <v>Thanh Hóa</v>
          </cell>
          <cell r="AR432">
            <v>0</v>
          </cell>
          <cell r="AS432" t="str">
            <v>xã 135</v>
          </cell>
          <cell r="AT432" t="str">
            <v>NTM</v>
          </cell>
        </row>
        <row r="433">
          <cell r="B433" t="str">
            <v xml:space="preserve">Đối ứng cho Dự án Cấp điện nông thôn từ lưới điện Quốc gia tỉnh Quảng Bình </v>
          </cell>
          <cell r="C433">
            <v>0</v>
          </cell>
          <cell r="D433">
            <v>0</v>
          </cell>
          <cell r="E433" t="str">
            <v>CN-Điện</v>
          </cell>
          <cell r="F433" t="str">
            <v>4Chuyển tiếp</v>
          </cell>
          <cell r="G433" t="str">
            <v>Quảng Bình</v>
          </cell>
          <cell r="H433">
            <v>2015</v>
          </cell>
          <cell r="I433">
            <v>2015</v>
          </cell>
          <cell r="J433">
            <v>2020</v>
          </cell>
          <cell r="K433" t="str">
            <v>chưa</v>
          </cell>
          <cell r="L433">
            <v>0</v>
          </cell>
          <cell r="M433" t="str">
            <v>2908/QĐ-UBND ngày 16/10/2014; 3494/QĐ-UBND ngày 04/12/2015</v>
          </cell>
          <cell r="N433">
            <v>139630</v>
          </cell>
          <cell r="O433">
            <v>0</v>
          </cell>
          <cell r="P433">
            <v>17000</v>
          </cell>
          <cell r="Q433">
            <v>32454</v>
          </cell>
          <cell r="R433">
            <v>0</v>
          </cell>
          <cell r="S433">
            <v>12454</v>
          </cell>
          <cell r="T433">
            <v>7519</v>
          </cell>
          <cell r="U433">
            <v>2846</v>
          </cell>
          <cell r="V433">
            <v>1423</v>
          </cell>
          <cell r="W433">
            <v>1423</v>
          </cell>
          <cell r="X433">
            <v>50</v>
          </cell>
          <cell r="Y433">
            <v>0</v>
          </cell>
          <cell r="Z433">
            <v>1423</v>
          </cell>
          <cell r="AA433">
            <v>33877</v>
          </cell>
          <cell r="AB433">
            <v>1423</v>
          </cell>
          <cell r="AC433">
            <v>13877</v>
          </cell>
          <cell r="AD433">
            <v>7519</v>
          </cell>
          <cell r="AE433">
            <v>1423</v>
          </cell>
          <cell r="AF433">
            <v>1423</v>
          </cell>
          <cell r="AG433">
            <v>100</v>
          </cell>
          <cell r="AH433">
            <v>0</v>
          </cell>
          <cell r="AI433">
            <v>1423</v>
          </cell>
          <cell r="AJ433">
            <v>35300</v>
          </cell>
          <cell r="AK433">
            <v>15300</v>
          </cell>
          <cell r="AL433">
            <v>7519</v>
          </cell>
          <cell r="AM433">
            <v>0</v>
          </cell>
          <cell r="AN433">
            <v>0</v>
          </cell>
          <cell r="AO433">
            <v>0.5</v>
          </cell>
          <cell r="AQ433" t="str">
            <v>Toàn Tỉnh</v>
          </cell>
          <cell r="AR433" t="str">
            <v>Khác</v>
          </cell>
          <cell r="AS433">
            <v>0</v>
          </cell>
          <cell r="AT433">
            <v>0</v>
          </cell>
          <cell r="AU433" t="str">
            <v>Sở Công thương</v>
          </cell>
        </row>
        <row r="434">
          <cell r="B434" t="str">
            <v xml:space="preserve">Kè cửa sông biển Nhật Lệ </v>
          </cell>
          <cell r="C434">
            <v>0</v>
          </cell>
          <cell r="D434">
            <v>0</v>
          </cell>
          <cell r="E434" t="str">
            <v>NN-TL</v>
          </cell>
          <cell r="F434" t="str">
            <v>4Chuyển tiếp</v>
          </cell>
          <cell r="G434" t="str">
            <v>Đồng Hới</v>
          </cell>
          <cell r="H434">
            <v>2014</v>
          </cell>
          <cell r="I434">
            <v>2014</v>
          </cell>
          <cell r="J434">
            <v>2020</v>
          </cell>
          <cell r="K434" t="str">
            <v>chưa</v>
          </cell>
          <cell r="L434">
            <v>0</v>
          </cell>
          <cell r="M434" t="str">
            <v>270/QĐ-CT ngày 31/01/2013; 1701/QĐ-UBND ngày 30/6/2014; 2274/QĐ-UBND ngày 11/7/2018</v>
          </cell>
          <cell r="N434">
            <v>62512</v>
          </cell>
          <cell r="O434">
            <v>0</v>
          </cell>
          <cell r="P434">
            <v>62512</v>
          </cell>
          <cell r="Q434">
            <v>31687</v>
          </cell>
          <cell r="R434">
            <v>0</v>
          </cell>
          <cell r="S434">
            <v>31687</v>
          </cell>
          <cell r="T434">
            <v>16500</v>
          </cell>
          <cell r="U434">
            <v>14850</v>
          </cell>
          <cell r="V434">
            <v>7250</v>
          </cell>
          <cell r="W434">
            <v>7250</v>
          </cell>
          <cell r="X434">
            <v>50</v>
          </cell>
          <cell r="Y434">
            <v>0</v>
          </cell>
          <cell r="Z434">
            <v>7250</v>
          </cell>
          <cell r="AA434">
            <v>38937</v>
          </cell>
          <cell r="AB434">
            <v>7250</v>
          </cell>
          <cell r="AC434">
            <v>38937</v>
          </cell>
          <cell r="AD434">
            <v>16500</v>
          </cell>
          <cell r="AE434">
            <v>7600</v>
          </cell>
          <cell r="AF434">
            <v>3800</v>
          </cell>
          <cell r="AG434">
            <v>50</v>
          </cell>
          <cell r="AH434">
            <v>0</v>
          </cell>
          <cell r="AI434">
            <v>3800</v>
          </cell>
          <cell r="AJ434">
            <v>42737</v>
          </cell>
          <cell r="AK434">
            <v>42737</v>
          </cell>
          <cell r="AL434">
            <v>16500</v>
          </cell>
          <cell r="AM434">
            <v>3800</v>
          </cell>
          <cell r="AN434" t="str">
            <v>Đang bổ sung KH trung hạn</v>
          </cell>
          <cell r="AO434">
            <v>0.48821548821548821</v>
          </cell>
          <cell r="AQ434" t="str">
            <v>Bảo Ninh</v>
          </cell>
          <cell r="AR434" t="str">
            <v>NN-TL</v>
          </cell>
          <cell r="AS434">
            <v>0</v>
          </cell>
          <cell r="AT434">
            <v>0</v>
          </cell>
          <cell r="AU434" t="str">
            <v>Sở Nông nghiệp và PTNT</v>
          </cell>
        </row>
        <row r="435">
          <cell r="B435" t="str">
            <v>Hỗ trợ GPMB xây dựng Trụ sở BCH Bộ đội biên phòng tỉnh</v>
          </cell>
          <cell r="C435">
            <v>0</v>
          </cell>
          <cell r="D435">
            <v>0</v>
          </cell>
          <cell r="E435">
            <v>0</v>
          </cell>
          <cell r="F435">
            <v>0</v>
          </cell>
          <cell r="G435" t="str">
            <v>Đồng Hới</v>
          </cell>
          <cell r="H435">
            <v>2016</v>
          </cell>
          <cell r="I435">
            <v>0</v>
          </cell>
          <cell r="J435">
            <v>2020</v>
          </cell>
          <cell r="K435">
            <v>0</v>
          </cell>
          <cell r="L435">
            <v>0</v>
          </cell>
          <cell r="M435">
            <v>0</v>
          </cell>
          <cell r="N435">
            <v>5305</v>
          </cell>
          <cell r="O435">
            <v>0</v>
          </cell>
          <cell r="P435">
            <v>5305</v>
          </cell>
          <cell r="Q435">
            <v>2000</v>
          </cell>
          <cell r="R435">
            <v>0</v>
          </cell>
          <cell r="S435">
            <v>2000</v>
          </cell>
          <cell r="T435">
            <v>4775</v>
          </cell>
          <cell r="U435">
            <v>2775</v>
          </cell>
          <cell r="V435">
            <v>2775</v>
          </cell>
          <cell r="W435">
            <v>1387.5</v>
          </cell>
          <cell r="X435">
            <v>50</v>
          </cell>
          <cell r="Y435">
            <v>0</v>
          </cell>
          <cell r="Z435">
            <v>2775</v>
          </cell>
          <cell r="AA435">
            <v>4775</v>
          </cell>
          <cell r="AB435">
            <v>2775</v>
          </cell>
          <cell r="AC435">
            <v>4775</v>
          </cell>
          <cell r="AD435">
            <v>4775</v>
          </cell>
          <cell r="AE435">
            <v>0</v>
          </cell>
          <cell r="AF435">
            <v>0</v>
          </cell>
          <cell r="AG435">
            <v>0</v>
          </cell>
          <cell r="AH435">
            <v>0</v>
          </cell>
          <cell r="AI435">
            <v>0</v>
          </cell>
          <cell r="AJ435">
            <v>0</v>
          </cell>
          <cell r="AK435">
            <v>0</v>
          </cell>
          <cell r="AL435">
            <v>0</v>
          </cell>
          <cell r="AM435">
            <v>0</v>
          </cell>
          <cell r="AN435" t="str">
            <v>GPMB bố trí hết</v>
          </cell>
          <cell r="AQ435" t="str">
            <v>Đồng Phú</v>
          </cell>
          <cell r="AR435" t="str">
            <v>Khác</v>
          </cell>
          <cell r="AS435">
            <v>0</v>
          </cell>
          <cell r="AT435">
            <v>0</v>
          </cell>
        </row>
        <row r="436">
          <cell r="B436" t="str">
            <v>Các dự án bổ sung vốn trung hạn</v>
          </cell>
          <cell r="C436">
            <v>0</v>
          </cell>
          <cell r="D436">
            <v>0</v>
          </cell>
          <cell r="E436">
            <v>0</v>
          </cell>
          <cell r="F436">
            <v>0</v>
          </cell>
          <cell r="G436">
            <v>0</v>
          </cell>
          <cell r="H436">
            <v>0</v>
          </cell>
          <cell r="I436">
            <v>0</v>
          </cell>
          <cell r="J436">
            <v>0</v>
          </cell>
          <cell r="K436">
            <v>0</v>
          </cell>
          <cell r="L436">
            <v>0</v>
          </cell>
          <cell r="M436">
            <v>0</v>
          </cell>
          <cell r="N436">
            <v>68196</v>
          </cell>
          <cell r="O436">
            <v>0</v>
          </cell>
          <cell r="P436">
            <v>25303</v>
          </cell>
          <cell r="Q436">
            <v>10500</v>
          </cell>
          <cell r="R436">
            <v>0</v>
          </cell>
          <cell r="S436">
            <v>4500</v>
          </cell>
          <cell r="T436">
            <v>23998</v>
          </cell>
          <cell r="U436">
            <v>19498</v>
          </cell>
          <cell r="V436">
            <v>5100</v>
          </cell>
          <cell r="W436">
            <v>5100</v>
          </cell>
          <cell r="X436">
            <v>0</v>
          </cell>
          <cell r="Y436">
            <v>3600</v>
          </cell>
          <cell r="Z436">
            <v>8700</v>
          </cell>
          <cell r="AA436">
            <v>19200</v>
          </cell>
          <cell r="AB436">
            <v>8700</v>
          </cell>
          <cell r="AC436">
            <v>13200</v>
          </cell>
          <cell r="AD436">
            <v>23998</v>
          </cell>
          <cell r="AE436">
            <v>10798</v>
          </cell>
          <cell r="AF436">
            <v>0</v>
          </cell>
          <cell r="AG436">
            <v>0</v>
          </cell>
          <cell r="AH436">
            <v>0</v>
          </cell>
          <cell r="AI436">
            <v>0</v>
          </cell>
          <cell r="AJ436">
            <v>0</v>
          </cell>
          <cell r="AK436">
            <v>0</v>
          </cell>
          <cell r="AL436">
            <v>0</v>
          </cell>
          <cell r="AM436">
            <v>0</v>
          </cell>
          <cell r="AN436">
            <v>0</v>
          </cell>
          <cell r="AQ436">
            <v>0</v>
          </cell>
          <cell r="AR436">
            <v>0</v>
          </cell>
          <cell r="AS436">
            <v>0</v>
          </cell>
          <cell r="AT436">
            <v>0</v>
          </cell>
        </row>
        <row r="437">
          <cell r="B437" t="str">
            <v>Mở rộng, cải tạo trụ sở làm việc Sở Tư pháp</v>
          </cell>
          <cell r="C437">
            <v>0</v>
          </cell>
          <cell r="D437">
            <v>0</v>
          </cell>
          <cell r="E437">
            <v>0</v>
          </cell>
          <cell r="F437">
            <v>0</v>
          </cell>
          <cell r="G437" t="str">
            <v>Đồng Hới</v>
          </cell>
          <cell r="H437">
            <v>2018</v>
          </cell>
          <cell r="I437">
            <v>0</v>
          </cell>
          <cell r="J437">
            <v>2020</v>
          </cell>
          <cell r="K437">
            <v>0</v>
          </cell>
          <cell r="L437">
            <v>0</v>
          </cell>
          <cell r="M437" t="str">
            <v>3857/QĐ-UBND ngày 30/10/2017; 2855/QĐ-UBND ngày 28/6/2018</v>
          </cell>
          <cell r="N437">
            <v>6600</v>
          </cell>
          <cell r="O437">
            <v>0</v>
          </cell>
          <cell r="P437">
            <v>6600</v>
          </cell>
          <cell r="Q437">
            <v>0</v>
          </cell>
          <cell r="R437">
            <v>0</v>
          </cell>
          <cell r="S437">
            <v>0</v>
          </cell>
          <cell r="T437">
            <v>6600</v>
          </cell>
          <cell r="U437">
            <v>6600</v>
          </cell>
          <cell r="V437">
            <v>1850</v>
          </cell>
          <cell r="W437">
            <v>1850</v>
          </cell>
          <cell r="X437">
            <v>50</v>
          </cell>
          <cell r="Y437">
            <v>1850</v>
          </cell>
          <cell r="Z437">
            <v>3700</v>
          </cell>
          <cell r="AA437">
            <v>3700</v>
          </cell>
          <cell r="AB437">
            <v>3700</v>
          </cell>
          <cell r="AC437">
            <v>3700</v>
          </cell>
          <cell r="AD437">
            <v>6600</v>
          </cell>
          <cell r="AE437">
            <v>2900</v>
          </cell>
          <cell r="AF437">
            <v>1450</v>
          </cell>
          <cell r="AG437">
            <v>50</v>
          </cell>
          <cell r="AH437">
            <v>0</v>
          </cell>
          <cell r="AI437">
            <v>1450</v>
          </cell>
          <cell r="AJ437">
            <v>5150</v>
          </cell>
          <cell r="AK437">
            <v>5150</v>
          </cell>
          <cell r="AL437">
            <v>6600</v>
          </cell>
          <cell r="AM437">
            <v>1450</v>
          </cell>
          <cell r="AN437" t="str">
            <v>Điều chỉnh tăng TMĐT 2,9 tỷ</v>
          </cell>
          <cell r="AQ437" t="str">
            <v>Nam Lý</v>
          </cell>
          <cell r="AR437" t="str">
            <v>Khác</v>
          </cell>
          <cell r="AS437">
            <v>0</v>
          </cell>
          <cell r="AT437">
            <v>0</v>
          </cell>
          <cell r="AU437" t="str">
            <v>Sở Tư pháp</v>
          </cell>
        </row>
        <row r="438">
          <cell r="B438" t="str">
            <v>Dự án XD mới kho chứa hàng cứu trợ kết hợp Hội trường của UBMTTQ Việt Nam tỉnh Quảng Bình</v>
          </cell>
          <cell r="G438" t="str">
            <v>Đồng Hới</v>
          </cell>
          <cell r="H438">
            <v>2018</v>
          </cell>
          <cell r="I438">
            <v>0</v>
          </cell>
          <cell r="J438">
            <v>2020</v>
          </cell>
          <cell r="M438" t="str">
            <v>2636/QĐ-UBND ngày 25/7/2017</v>
          </cell>
          <cell r="N438">
            <v>7657</v>
          </cell>
          <cell r="O438">
            <v>0</v>
          </cell>
          <cell r="P438">
            <v>5657</v>
          </cell>
          <cell r="Q438">
            <v>0</v>
          </cell>
          <cell r="R438">
            <v>0</v>
          </cell>
          <cell r="S438">
            <v>0</v>
          </cell>
          <cell r="T438">
            <v>5657</v>
          </cell>
          <cell r="U438">
            <v>5657</v>
          </cell>
          <cell r="V438">
            <v>1750</v>
          </cell>
          <cell r="W438">
            <v>1750</v>
          </cell>
          <cell r="X438">
            <v>50</v>
          </cell>
          <cell r="Y438">
            <v>1750</v>
          </cell>
          <cell r="Z438">
            <v>3500</v>
          </cell>
          <cell r="AA438">
            <v>3500</v>
          </cell>
          <cell r="AB438">
            <v>3500</v>
          </cell>
          <cell r="AC438">
            <v>3500</v>
          </cell>
          <cell r="AD438">
            <v>5657</v>
          </cell>
          <cell r="AE438">
            <v>2157</v>
          </cell>
          <cell r="AF438">
            <v>2157</v>
          </cell>
          <cell r="AG438">
            <v>100</v>
          </cell>
          <cell r="AH438">
            <v>0</v>
          </cell>
          <cell r="AI438">
            <v>2157</v>
          </cell>
          <cell r="AJ438">
            <v>5657</v>
          </cell>
          <cell r="AK438">
            <v>5657</v>
          </cell>
          <cell r="AL438">
            <v>5657</v>
          </cell>
          <cell r="AM438">
            <v>0</v>
          </cell>
          <cell r="AN438" t="str">
            <v xml:space="preserve"> Điều chỉnh tăng TMĐT 2,157 tỷ (TT. HDDND tỉnh đồng ý tại VB số 147/HĐND-VP ngày 30/10/2018)</v>
          </cell>
          <cell r="AQ438" t="str">
            <v>Hải Đình</v>
          </cell>
          <cell r="AR438" t="str">
            <v>Khác</v>
          </cell>
          <cell r="AS438">
            <v>0</v>
          </cell>
          <cell r="AT438">
            <v>0</v>
          </cell>
          <cell r="AU438" t="str">
            <v>Ủy ban MTTQVN tỉnh</v>
          </cell>
        </row>
        <row r="439">
          <cell r="B439" t="str">
            <v>Xây dựng mới Làng Thanh niên Lập nghiệp Quảng Châu</v>
          </cell>
          <cell r="C439">
            <v>0</v>
          </cell>
          <cell r="D439">
            <v>0</v>
          </cell>
          <cell r="E439" t="str">
            <v>QLNN</v>
          </cell>
          <cell r="F439" t="str">
            <v>4Chuyển tiếp</v>
          </cell>
          <cell r="G439" t="str">
            <v>Quảng Trạch</v>
          </cell>
          <cell r="H439">
            <v>2015</v>
          </cell>
          <cell r="I439">
            <v>2015</v>
          </cell>
          <cell r="J439">
            <v>2020</v>
          </cell>
          <cell r="K439" t="str">
            <v>chưa</v>
          </cell>
          <cell r="L439">
            <v>0</v>
          </cell>
          <cell r="M439" t="str">
            <v>651-QĐ/TWĐTN</v>
          </cell>
          <cell r="N439">
            <v>53939</v>
          </cell>
          <cell r="O439">
            <v>0</v>
          </cell>
          <cell r="P439">
            <v>13046</v>
          </cell>
          <cell r="Q439">
            <v>10500</v>
          </cell>
          <cell r="R439">
            <v>0</v>
          </cell>
          <cell r="S439">
            <v>4500</v>
          </cell>
          <cell r="T439">
            <v>11741</v>
          </cell>
          <cell r="U439">
            <v>7241</v>
          </cell>
          <cell r="V439">
            <v>1500</v>
          </cell>
          <cell r="W439">
            <v>1500</v>
          </cell>
          <cell r="X439">
            <v>100</v>
          </cell>
          <cell r="Y439">
            <v>0</v>
          </cell>
          <cell r="Z439">
            <v>1500</v>
          </cell>
          <cell r="AA439">
            <v>12000</v>
          </cell>
          <cell r="AB439">
            <v>1500</v>
          </cell>
          <cell r="AC439">
            <v>6000</v>
          </cell>
          <cell r="AD439">
            <v>11741</v>
          </cell>
          <cell r="AE439">
            <v>5741</v>
          </cell>
          <cell r="AF439">
            <v>3523</v>
          </cell>
          <cell r="AG439">
            <v>61.36561574638565</v>
          </cell>
          <cell r="AH439">
            <v>0</v>
          </cell>
          <cell r="AI439">
            <v>3523</v>
          </cell>
          <cell r="AJ439">
            <v>15523</v>
          </cell>
          <cell r="AK439">
            <v>9523</v>
          </cell>
          <cell r="AL439">
            <v>11741</v>
          </cell>
          <cell r="AM439">
            <v>2218</v>
          </cell>
          <cell r="AN439" t="str">
            <v>Đề xuất bổ sung 7,046 tỷ đồng so với kế hoạch trung hạn đã thông qua</v>
          </cell>
          <cell r="AQ439" t="str">
            <v>Quảng Châu</v>
          </cell>
          <cell r="AR439" t="str">
            <v>Khác</v>
          </cell>
          <cell r="AS439" t="str">
            <v>xã 135</v>
          </cell>
          <cell r="AT439">
            <v>0</v>
          </cell>
          <cell r="AU439" t="str">
            <v>Tỉnh đoàn Quảng Bình</v>
          </cell>
        </row>
        <row r="440">
          <cell r="B440" t="str">
            <v>CÁC DỰ ÁN KHỞI CÔNG MỚI</v>
          </cell>
          <cell r="C440">
            <v>0</v>
          </cell>
          <cell r="D440">
            <v>0</v>
          </cell>
          <cell r="E440">
            <v>0</v>
          </cell>
          <cell r="F440">
            <v>0</v>
          </cell>
          <cell r="G440">
            <v>0</v>
          </cell>
          <cell r="H440">
            <v>0</v>
          </cell>
          <cell r="I440">
            <v>0</v>
          </cell>
          <cell r="J440">
            <v>0</v>
          </cell>
          <cell r="K440">
            <v>0</v>
          </cell>
          <cell r="L440">
            <v>0</v>
          </cell>
          <cell r="M440">
            <v>0</v>
          </cell>
          <cell r="N440">
            <v>140865</v>
          </cell>
          <cell r="O440">
            <v>0</v>
          </cell>
          <cell r="P440">
            <v>117785</v>
          </cell>
          <cell r="Q440">
            <v>3570</v>
          </cell>
          <cell r="R440">
            <v>0</v>
          </cell>
          <cell r="S440">
            <v>360</v>
          </cell>
          <cell r="T440">
            <v>111753.5</v>
          </cell>
          <cell r="U440">
            <v>111674.5</v>
          </cell>
          <cell r="V440">
            <v>37387</v>
          </cell>
          <cell r="W440">
            <v>37386.550000000003</v>
          </cell>
          <cell r="X440">
            <v>0</v>
          </cell>
          <cell r="Y440">
            <v>31515</v>
          </cell>
          <cell r="Z440">
            <v>68902</v>
          </cell>
          <cell r="AA440">
            <v>72472</v>
          </cell>
          <cell r="AB440">
            <v>68902</v>
          </cell>
          <cell r="AC440">
            <v>69262</v>
          </cell>
          <cell r="AD440">
            <v>111753.5</v>
          </cell>
          <cell r="AE440">
            <v>42592.5</v>
          </cell>
          <cell r="AF440">
            <v>0</v>
          </cell>
          <cell r="AG440">
            <v>0</v>
          </cell>
          <cell r="AH440">
            <v>0</v>
          </cell>
          <cell r="AI440">
            <v>0</v>
          </cell>
          <cell r="AJ440">
            <v>0</v>
          </cell>
          <cell r="AK440">
            <v>0</v>
          </cell>
          <cell r="AL440">
            <v>0</v>
          </cell>
          <cell r="AM440">
            <v>0</v>
          </cell>
          <cell r="AN440">
            <v>0</v>
          </cell>
          <cell r="AQ440">
            <v>0</v>
          </cell>
          <cell r="AR440">
            <v>0</v>
          </cell>
          <cell r="AS440">
            <v>0</v>
          </cell>
          <cell r="AT440">
            <v>0</v>
          </cell>
        </row>
        <row r="441">
          <cell r="B441" t="str">
            <v>Các dự án đã có danh mục và số vốn trong KH ĐTC trung hạn</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21345</v>
          </cell>
          <cell r="AQ441">
            <v>0</v>
          </cell>
          <cell r="AR441">
            <v>0</v>
          </cell>
          <cell r="AS441">
            <v>0</v>
          </cell>
          <cell r="AT441">
            <v>0</v>
          </cell>
        </row>
        <row r="442">
          <cell r="B442" t="str">
            <v>Tuyến kênh kết hợp đường tránh lũ thôn Thượng Thôn, xã Quảng Trung, TX Ba Đồn (giai đoạn 1: 5.899 triệu đồng)</v>
          </cell>
          <cell r="C442">
            <v>0</v>
          </cell>
          <cell r="D442">
            <v>0</v>
          </cell>
          <cell r="E442">
            <v>0</v>
          </cell>
          <cell r="F442">
            <v>0</v>
          </cell>
          <cell r="G442" t="str">
            <v>Ba Đồn</v>
          </cell>
          <cell r="H442">
            <v>2018</v>
          </cell>
          <cell r="I442">
            <v>0</v>
          </cell>
          <cell r="J442">
            <v>2020</v>
          </cell>
          <cell r="K442">
            <v>0</v>
          </cell>
          <cell r="L442">
            <v>0</v>
          </cell>
          <cell r="M442" t="str">
            <v>800/QĐ-UBND ngày 13/3/2017</v>
          </cell>
          <cell r="N442">
            <v>11993</v>
          </cell>
          <cell r="O442">
            <v>0</v>
          </cell>
          <cell r="P442">
            <v>5899</v>
          </cell>
          <cell r="Q442">
            <v>60</v>
          </cell>
          <cell r="R442">
            <v>0</v>
          </cell>
          <cell r="S442">
            <v>60</v>
          </cell>
          <cell r="T442">
            <v>5309</v>
          </cell>
          <cell r="U442">
            <v>5309</v>
          </cell>
          <cell r="V442">
            <v>1593</v>
          </cell>
          <cell r="W442">
            <v>1592.7</v>
          </cell>
          <cell r="X442">
            <v>30</v>
          </cell>
          <cell r="Y442">
            <v>0</v>
          </cell>
          <cell r="Z442">
            <v>1593</v>
          </cell>
          <cell r="AA442">
            <v>1653</v>
          </cell>
          <cell r="AB442">
            <v>1593</v>
          </cell>
          <cell r="AC442">
            <v>1653</v>
          </cell>
          <cell r="AD442">
            <v>5309</v>
          </cell>
          <cell r="AE442">
            <v>3656</v>
          </cell>
          <cell r="AF442">
            <v>1828</v>
          </cell>
          <cell r="AG442">
            <v>50</v>
          </cell>
          <cell r="AH442">
            <v>0</v>
          </cell>
          <cell r="AI442">
            <v>1828</v>
          </cell>
          <cell r="AJ442">
            <v>3481</v>
          </cell>
          <cell r="AK442">
            <v>3481</v>
          </cell>
          <cell r="AL442">
            <v>5309</v>
          </cell>
          <cell r="AM442">
            <v>1828</v>
          </cell>
          <cell r="AN442">
            <v>0</v>
          </cell>
          <cell r="AO442">
            <v>16041.550000000003</v>
          </cell>
          <cell r="AQ442" t="str">
            <v>Quảng Trung</v>
          </cell>
          <cell r="AR442" t="str">
            <v>NN-TL</v>
          </cell>
          <cell r="AS442" t="str">
            <v>bãi ngang</v>
          </cell>
          <cell r="AT442" t="str">
            <v>NTM</v>
          </cell>
          <cell r="AU442" t="str">
            <v>UBND thị xã Ba Đồn</v>
          </cell>
        </row>
        <row r="443">
          <cell r="B443" t="str">
            <v>Kè chống sạt lở khu dân cư dọc bờ sông Nan, thôn Linh Cận Sơn, xã Quảng Sơn (NS tỉnh hỗ trợ phần chi phí xây lắp 3.600 triệu đồng)</v>
          </cell>
          <cell r="C443">
            <v>0</v>
          </cell>
          <cell r="D443">
            <v>0</v>
          </cell>
          <cell r="E443">
            <v>0</v>
          </cell>
          <cell r="F443">
            <v>0</v>
          </cell>
          <cell r="G443" t="str">
            <v>Ba Đồn</v>
          </cell>
          <cell r="H443">
            <v>2018</v>
          </cell>
          <cell r="I443">
            <v>0</v>
          </cell>
          <cell r="J443">
            <v>2020</v>
          </cell>
          <cell r="K443">
            <v>0</v>
          </cell>
          <cell r="L443">
            <v>0</v>
          </cell>
          <cell r="M443" t="str">
            <v>3687/QĐ-UBND ngày 19/10/2017</v>
          </cell>
          <cell r="N443">
            <v>5000</v>
          </cell>
          <cell r="O443">
            <v>0</v>
          </cell>
          <cell r="P443">
            <v>3600</v>
          </cell>
          <cell r="Q443">
            <v>0</v>
          </cell>
          <cell r="R443">
            <v>0</v>
          </cell>
          <cell r="S443">
            <v>0</v>
          </cell>
          <cell r="T443">
            <v>3240</v>
          </cell>
          <cell r="U443">
            <v>3240</v>
          </cell>
          <cell r="V443">
            <v>972</v>
          </cell>
          <cell r="W443">
            <v>972</v>
          </cell>
          <cell r="X443">
            <v>30</v>
          </cell>
          <cell r="Y443">
            <v>0</v>
          </cell>
          <cell r="Z443">
            <v>972</v>
          </cell>
          <cell r="AA443">
            <v>972</v>
          </cell>
          <cell r="AB443">
            <v>972</v>
          </cell>
          <cell r="AC443">
            <v>972</v>
          </cell>
          <cell r="AD443">
            <v>3240</v>
          </cell>
          <cell r="AE443">
            <v>2268</v>
          </cell>
          <cell r="AF443">
            <v>1134</v>
          </cell>
          <cell r="AG443">
            <v>50</v>
          </cell>
          <cell r="AH443">
            <v>0</v>
          </cell>
          <cell r="AI443">
            <v>1134</v>
          </cell>
          <cell r="AJ443">
            <v>2106</v>
          </cell>
          <cell r="AK443">
            <v>2106</v>
          </cell>
          <cell r="AL443">
            <v>3240</v>
          </cell>
          <cell r="AM443">
            <v>1134</v>
          </cell>
          <cell r="AN443">
            <v>0</v>
          </cell>
          <cell r="AO443">
            <v>16041.550000000003</v>
          </cell>
          <cell r="AQ443" t="str">
            <v>Quảng Sơn</v>
          </cell>
          <cell r="AR443" t="str">
            <v>NN-TL</v>
          </cell>
          <cell r="AS443" t="str">
            <v>bãi ngang</v>
          </cell>
          <cell r="AT443" t="str">
            <v>NTM</v>
          </cell>
          <cell r="AU443" t="str">
            <v>UBND thị xã Ba Đồn</v>
          </cell>
        </row>
        <row r="444">
          <cell r="B444" t="str">
            <v>Đường tránh lũ bản Khe Dây đi bản Khe Ngang, xã Trường Xuân (NS tỉnh hỗ trợ chi phí XL)</v>
          </cell>
          <cell r="C444">
            <v>0</v>
          </cell>
          <cell r="D444">
            <v>0</v>
          </cell>
          <cell r="E444">
            <v>0</v>
          </cell>
          <cell r="F444">
            <v>0</v>
          </cell>
          <cell r="G444" t="str">
            <v>Quảng Ninh</v>
          </cell>
          <cell r="H444">
            <v>2018</v>
          </cell>
          <cell r="I444">
            <v>0</v>
          </cell>
          <cell r="J444">
            <v>2020</v>
          </cell>
          <cell r="K444">
            <v>0</v>
          </cell>
          <cell r="L444">
            <v>0</v>
          </cell>
          <cell r="M444" t="str">
            <v>3439/QĐ-UBND ngày 28/10/2017</v>
          </cell>
          <cell r="N444">
            <v>5000</v>
          </cell>
          <cell r="O444">
            <v>0</v>
          </cell>
          <cell r="P444">
            <v>3624</v>
          </cell>
          <cell r="Q444">
            <v>0</v>
          </cell>
          <cell r="R444">
            <v>0</v>
          </cell>
          <cell r="S444">
            <v>0</v>
          </cell>
          <cell r="T444">
            <v>3622</v>
          </cell>
          <cell r="U444">
            <v>3723</v>
          </cell>
          <cell r="V444">
            <v>1117</v>
          </cell>
          <cell r="W444">
            <v>1116.9000000000001</v>
          </cell>
          <cell r="X444">
            <v>30</v>
          </cell>
          <cell r="Y444">
            <v>0</v>
          </cell>
          <cell r="Z444">
            <v>1117</v>
          </cell>
          <cell r="AA444">
            <v>1117</v>
          </cell>
          <cell r="AB444">
            <v>1117</v>
          </cell>
          <cell r="AC444">
            <v>1117</v>
          </cell>
          <cell r="AD444">
            <v>3622</v>
          </cell>
          <cell r="AE444">
            <v>2606</v>
          </cell>
          <cell r="AF444">
            <v>1303</v>
          </cell>
          <cell r="AG444">
            <v>50</v>
          </cell>
          <cell r="AH444">
            <v>0</v>
          </cell>
          <cell r="AI444">
            <v>1303</v>
          </cell>
          <cell r="AJ444">
            <v>2420</v>
          </cell>
          <cell r="AK444">
            <v>2420</v>
          </cell>
          <cell r="AL444">
            <v>3622</v>
          </cell>
          <cell r="AM444">
            <v>1303</v>
          </cell>
          <cell r="AN444" t="str">
            <v>Cập nhật QĐ dự án</v>
          </cell>
          <cell r="AQ444" t="str">
            <v>Trường Xuân</v>
          </cell>
          <cell r="AR444" t="str">
            <v>GT</v>
          </cell>
          <cell r="AS444">
            <v>0</v>
          </cell>
          <cell r="AT444" t="str">
            <v>NTM</v>
          </cell>
          <cell r="AU444" t="str">
            <v>UBND huyện Quảng Ninh</v>
          </cell>
        </row>
        <row r="445">
          <cell r="B445" t="str">
            <v>Chợ thị trấn Nông trường Lệ Ninh</v>
          </cell>
          <cell r="C445">
            <v>0</v>
          </cell>
          <cell r="D445">
            <v>0</v>
          </cell>
          <cell r="E445">
            <v>0</v>
          </cell>
          <cell r="F445">
            <v>0</v>
          </cell>
          <cell r="G445" t="str">
            <v>Lệ Thủy</v>
          </cell>
          <cell r="H445">
            <v>2018</v>
          </cell>
          <cell r="I445">
            <v>0</v>
          </cell>
          <cell r="J445">
            <v>2020</v>
          </cell>
          <cell r="K445">
            <v>0</v>
          </cell>
          <cell r="L445">
            <v>0</v>
          </cell>
          <cell r="M445" t="str">
            <v>3878/QĐ-UBND ngày 30/10/2017</v>
          </cell>
          <cell r="N445">
            <v>15000</v>
          </cell>
          <cell r="O445">
            <v>0</v>
          </cell>
          <cell r="P445">
            <v>7500</v>
          </cell>
          <cell r="Q445">
            <v>60</v>
          </cell>
          <cell r="R445">
            <v>0</v>
          </cell>
          <cell r="S445">
            <v>60</v>
          </cell>
          <cell r="T445">
            <v>6750</v>
          </cell>
          <cell r="U445">
            <v>6750</v>
          </cell>
          <cell r="V445">
            <v>2025</v>
          </cell>
          <cell r="W445">
            <v>2025</v>
          </cell>
          <cell r="X445">
            <v>30</v>
          </cell>
          <cell r="Y445">
            <v>0</v>
          </cell>
          <cell r="Z445">
            <v>2025</v>
          </cell>
          <cell r="AA445">
            <v>2085</v>
          </cell>
          <cell r="AB445">
            <v>2025</v>
          </cell>
          <cell r="AC445">
            <v>2085</v>
          </cell>
          <cell r="AD445">
            <v>6750</v>
          </cell>
          <cell r="AE445">
            <v>4665</v>
          </cell>
          <cell r="AF445">
            <v>2332.5</v>
          </cell>
          <cell r="AG445">
            <v>50</v>
          </cell>
          <cell r="AH445">
            <v>0</v>
          </cell>
          <cell r="AI445">
            <v>2332.5</v>
          </cell>
          <cell r="AJ445">
            <v>4417.5</v>
          </cell>
          <cell r="AK445">
            <v>4417.5</v>
          </cell>
          <cell r="AL445">
            <v>6750</v>
          </cell>
          <cell r="AM445">
            <v>2332.5</v>
          </cell>
          <cell r="AN445">
            <v>0</v>
          </cell>
          <cell r="AQ445" t="str">
            <v>NT Lệ Ninh</v>
          </cell>
          <cell r="AR445" t="str">
            <v>Khác</v>
          </cell>
          <cell r="AS445">
            <v>0</v>
          </cell>
          <cell r="AU445" t="str">
            <v>UBND thị trấn NT Lệ Ninh</v>
          </cell>
        </row>
        <row r="446">
          <cell r="B446" t="str">
            <v>Đường, kè chống xói lở ven biển xã Cảnh Dương</v>
          </cell>
          <cell r="C446">
            <v>0</v>
          </cell>
          <cell r="D446">
            <v>0</v>
          </cell>
          <cell r="E446">
            <v>0</v>
          </cell>
          <cell r="F446">
            <v>0</v>
          </cell>
          <cell r="G446" t="str">
            <v>Quảng Trạch</v>
          </cell>
          <cell r="H446">
            <v>2018</v>
          </cell>
          <cell r="I446">
            <v>0</v>
          </cell>
          <cell r="J446">
            <v>2020</v>
          </cell>
          <cell r="K446">
            <v>0</v>
          </cell>
          <cell r="L446">
            <v>0</v>
          </cell>
          <cell r="M446" t="str">
            <v>3929a/QĐ-UBND ngày 30/10/2017</v>
          </cell>
          <cell r="N446">
            <v>9500</v>
          </cell>
          <cell r="O446">
            <v>0</v>
          </cell>
          <cell r="P446">
            <v>9500</v>
          </cell>
          <cell r="Q446">
            <v>60</v>
          </cell>
          <cell r="R446">
            <v>0</v>
          </cell>
          <cell r="S446">
            <v>60</v>
          </cell>
          <cell r="T446">
            <v>8550</v>
          </cell>
          <cell r="U446">
            <v>8550</v>
          </cell>
          <cell r="V446">
            <v>2565</v>
          </cell>
          <cell r="W446">
            <v>2565</v>
          </cell>
          <cell r="X446">
            <v>30</v>
          </cell>
          <cell r="Y446">
            <v>5930</v>
          </cell>
          <cell r="Z446">
            <v>8495</v>
          </cell>
          <cell r="AA446">
            <v>8555</v>
          </cell>
          <cell r="AB446">
            <v>8495</v>
          </cell>
          <cell r="AC446">
            <v>8555</v>
          </cell>
          <cell r="AD446">
            <v>8550</v>
          </cell>
          <cell r="AE446">
            <v>-5</v>
          </cell>
          <cell r="AF446">
            <v>0</v>
          </cell>
          <cell r="AG446">
            <v>0</v>
          </cell>
          <cell r="AH446">
            <v>0</v>
          </cell>
          <cell r="AI446">
            <v>0</v>
          </cell>
          <cell r="AJ446">
            <v>0</v>
          </cell>
          <cell r="AK446">
            <v>0</v>
          </cell>
          <cell r="AL446">
            <v>0</v>
          </cell>
          <cell r="AM446">
            <v>0</v>
          </cell>
          <cell r="AN446" t="str">
            <v>Đã bố trí đủ, điều chỉnh tăng vốn và CBĐT</v>
          </cell>
          <cell r="AQ446" t="str">
            <v>Cảnh Dương</v>
          </cell>
          <cell r="AR446" t="str">
            <v>NN-TL</v>
          </cell>
          <cell r="AS446">
            <v>0</v>
          </cell>
          <cell r="AT446" t="str">
            <v>NTM</v>
          </cell>
          <cell r="AU446" t="str">
            <v>UBND xã Cảnh Dương</v>
          </cell>
        </row>
        <row r="447">
          <cell r="B447" t="str">
            <v>Các dự án đã có danh mục trong KH ĐTC trung hạn nhưng chưa cân đối nguồn</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Q447">
            <v>0</v>
          </cell>
          <cell r="AR447">
            <v>0</v>
          </cell>
          <cell r="AS447">
            <v>0</v>
          </cell>
        </row>
        <row r="448">
          <cell r="B448" t="str">
            <v>Đường liên xã Thuận Hóa - Kim Hóa huyện Tuyên Hóa, tỉnh Quảng Bình</v>
          </cell>
          <cell r="C448">
            <v>0</v>
          </cell>
          <cell r="D448">
            <v>0</v>
          </cell>
          <cell r="E448">
            <v>0</v>
          </cell>
          <cell r="F448">
            <v>0</v>
          </cell>
          <cell r="G448" t="str">
            <v>Tuyên Hóa</v>
          </cell>
          <cell r="H448">
            <v>2018</v>
          </cell>
          <cell r="I448">
            <v>0</v>
          </cell>
          <cell r="J448">
            <v>2020</v>
          </cell>
          <cell r="K448">
            <v>0</v>
          </cell>
          <cell r="L448">
            <v>0</v>
          </cell>
          <cell r="M448" t="str">
            <v>2991/QĐ-UBND ngày 25/8/2017</v>
          </cell>
          <cell r="N448">
            <v>9986</v>
          </cell>
          <cell r="O448">
            <v>0</v>
          </cell>
          <cell r="P448">
            <v>9986</v>
          </cell>
          <cell r="Q448">
            <v>60</v>
          </cell>
          <cell r="R448">
            <v>0</v>
          </cell>
          <cell r="S448">
            <v>60</v>
          </cell>
          <cell r="T448">
            <v>9986</v>
          </cell>
          <cell r="U448">
            <v>9926</v>
          </cell>
          <cell r="V448">
            <v>2978</v>
          </cell>
          <cell r="W448">
            <v>2977.8</v>
          </cell>
          <cell r="X448">
            <v>30</v>
          </cell>
          <cell r="Y448">
            <v>0</v>
          </cell>
          <cell r="Z448">
            <v>2978</v>
          </cell>
          <cell r="AA448">
            <v>3038</v>
          </cell>
          <cell r="AB448">
            <v>2978</v>
          </cell>
          <cell r="AC448">
            <v>3038</v>
          </cell>
          <cell r="AD448">
            <v>9986</v>
          </cell>
          <cell r="AE448">
            <v>6948</v>
          </cell>
          <cell r="AF448">
            <v>3474</v>
          </cell>
          <cell r="AG448">
            <v>50</v>
          </cell>
          <cell r="AH448">
            <v>0</v>
          </cell>
          <cell r="AI448">
            <v>3474</v>
          </cell>
          <cell r="AJ448">
            <v>6512</v>
          </cell>
          <cell r="AK448">
            <v>6512</v>
          </cell>
          <cell r="AL448">
            <v>9986</v>
          </cell>
          <cell r="AM448">
            <v>3474</v>
          </cell>
          <cell r="AN448" t="str">
            <v>Cập nhật số KH 2018-2020 (trừ CBĐT)</v>
          </cell>
          <cell r="AQ448" t="str">
            <v>Thuận Hóa</v>
          </cell>
          <cell r="AR448" t="str">
            <v>GT</v>
          </cell>
          <cell r="AS448" t="str">
            <v>xã 135</v>
          </cell>
          <cell r="AT448" t="str">
            <v>NTM</v>
          </cell>
          <cell r="AU448" t="str">
            <v>UBND huyện Tuyên Hóa</v>
          </cell>
        </row>
        <row r="449">
          <cell r="B449" t="str">
            <v>Kè chống sạt lở bờ sông xã Phong Hóa, huyện Tuyên Hóa (giai đoạn 1)</v>
          </cell>
          <cell r="C449">
            <v>0</v>
          </cell>
          <cell r="D449">
            <v>0</v>
          </cell>
          <cell r="E449">
            <v>0</v>
          </cell>
          <cell r="F449">
            <v>0</v>
          </cell>
          <cell r="G449" t="str">
            <v>Tuyên Hóa</v>
          </cell>
          <cell r="H449">
            <v>2018</v>
          </cell>
          <cell r="I449">
            <v>0</v>
          </cell>
          <cell r="J449">
            <v>2020</v>
          </cell>
          <cell r="K449">
            <v>0</v>
          </cell>
          <cell r="L449">
            <v>0</v>
          </cell>
          <cell r="M449" t="str">
            <v>3668/QĐ-UBND ngày 18/10/2017</v>
          </cell>
          <cell r="N449">
            <v>9000</v>
          </cell>
          <cell r="O449">
            <v>0</v>
          </cell>
          <cell r="P449">
            <v>9000</v>
          </cell>
          <cell r="Q449">
            <v>60</v>
          </cell>
          <cell r="R449">
            <v>0</v>
          </cell>
          <cell r="S449">
            <v>60</v>
          </cell>
          <cell r="T449">
            <v>9000</v>
          </cell>
          <cell r="U449">
            <v>8940</v>
          </cell>
          <cell r="V449">
            <v>2682</v>
          </cell>
          <cell r="W449">
            <v>2682</v>
          </cell>
          <cell r="X449">
            <v>30</v>
          </cell>
          <cell r="Y449">
            <v>0</v>
          </cell>
          <cell r="Z449">
            <v>2682</v>
          </cell>
          <cell r="AA449">
            <v>2742</v>
          </cell>
          <cell r="AB449">
            <v>2682</v>
          </cell>
          <cell r="AC449">
            <v>2742</v>
          </cell>
          <cell r="AD449">
            <v>9000</v>
          </cell>
          <cell r="AE449">
            <v>6258</v>
          </cell>
          <cell r="AF449">
            <v>3129</v>
          </cell>
          <cell r="AG449">
            <v>50</v>
          </cell>
          <cell r="AH449">
            <v>0</v>
          </cell>
          <cell r="AI449">
            <v>3129</v>
          </cell>
          <cell r="AJ449">
            <v>5871</v>
          </cell>
          <cell r="AK449">
            <v>5871</v>
          </cell>
          <cell r="AL449">
            <v>9000</v>
          </cell>
          <cell r="AM449">
            <v>3129</v>
          </cell>
          <cell r="AN449" t="str">
            <v>Cập nhật số KH 2018-2020 (trừ CBĐT)</v>
          </cell>
          <cell r="AQ449" t="str">
            <v>Phong Hóa</v>
          </cell>
          <cell r="AR449" t="str">
            <v>NN-TL</v>
          </cell>
          <cell r="AS449">
            <v>0</v>
          </cell>
          <cell r="AT449" t="str">
            <v>NTM</v>
          </cell>
          <cell r="AU449" t="str">
            <v>UBND huyện Tuyên Hóa</v>
          </cell>
        </row>
        <row r="450">
          <cell r="B450" t="str">
            <v>Xây dựng nút giao thông giao cắt giữa QL1 với tuyến đường từ Quốc lộ 1 đi Bàu Sen</v>
          </cell>
          <cell r="C450">
            <v>0</v>
          </cell>
          <cell r="D450">
            <v>0</v>
          </cell>
          <cell r="E450">
            <v>0</v>
          </cell>
          <cell r="F450">
            <v>0</v>
          </cell>
          <cell r="G450" t="str">
            <v>Quảng Trạch</v>
          </cell>
          <cell r="H450">
            <v>2018</v>
          </cell>
          <cell r="I450">
            <v>0</v>
          </cell>
          <cell r="J450">
            <v>2020</v>
          </cell>
          <cell r="K450">
            <v>0</v>
          </cell>
          <cell r="L450">
            <v>0</v>
          </cell>
          <cell r="M450" t="str">
            <v>3851/QĐ-UBND ngày 30/10/2017</v>
          </cell>
          <cell r="N450">
            <v>6000</v>
          </cell>
          <cell r="O450">
            <v>0</v>
          </cell>
          <cell r="P450">
            <v>6000</v>
          </cell>
          <cell r="Q450">
            <v>0</v>
          </cell>
          <cell r="R450">
            <v>0</v>
          </cell>
          <cell r="S450">
            <v>0</v>
          </cell>
          <cell r="T450">
            <v>6000</v>
          </cell>
          <cell r="U450">
            <v>6000</v>
          </cell>
          <cell r="V450">
            <v>1800</v>
          </cell>
          <cell r="W450">
            <v>1800</v>
          </cell>
          <cell r="X450">
            <v>30</v>
          </cell>
          <cell r="Y450">
            <v>1001</v>
          </cell>
          <cell r="Z450">
            <v>2801</v>
          </cell>
          <cell r="AA450">
            <v>2801</v>
          </cell>
          <cell r="AB450">
            <v>2801</v>
          </cell>
          <cell r="AC450">
            <v>2801</v>
          </cell>
          <cell r="AD450">
            <v>6000</v>
          </cell>
          <cell r="AE450">
            <v>3199</v>
          </cell>
          <cell r="AF450">
            <v>2100</v>
          </cell>
          <cell r="AG450">
            <v>65.645514223194752</v>
          </cell>
          <cell r="AH450">
            <v>0</v>
          </cell>
          <cell r="AI450">
            <v>2100</v>
          </cell>
          <cell r="AJ450">
            <v>4901</v>
          </cell>
          <cell r="AK450">
            <v>4901</v>
          </cell>
          <cell r="AL450">
            <v>6000</v>
          </cell>
          <cell r="AM450">
            <v>1099</v>
          </cell>
          <cell r="AN450">
            <v>0</v>
          </cell>
          <cell r="AQ450" t="str">
            <v>Quảng Xuân</v>
          </cell>
          <cell r="AR450" t="str">
            <v>GT</v>
          </cell>
          <cell r="AS450">
            <v>0</v>
          </cell>
          <cell r="AT450" t="str">
            <v>NTM</v>
          </cell>
          <cell r="AU450" t="str">
            <v>UBND huyện Quảng Trạch</v>
          </cell>
        </row>
        <row r="451">
          <cell r="B451" t="str">
            <v>Đường giao thông liên xã Nam Hóa - Thạch Hóa, huyện Tuyên Hóa</v>
          </cell>
          <cell r="C451">
            <v>0</v>
          </cell>
          <cell r="D451">
            <v>0</v>
          </cell>
          <cell r="E451">
            <v>0</v>
          </cell>
          <cell r="F451">
            <v>0</v>
          </cell>
          <cell r="G451" t="str">
            <v>Tuyên Hóa</v>
          </cell>
          <cell r="H451">
            <v>2018</v>
          </cell>
          <cell r="I451">
            <v>0</v>
          </cell>
          <cell r="J451">
            <v>2020</v>
          </cell>
          <cell r="K451">
            <v>0</v>
          </cell>
          <cell r="L451">
            <v>0</v>
          </cell>
          <cell r="M451" t="str">
            <v>2825/QĐ-UBND ngày 08/8/2017</v>
          </cell>
          <cell r="N451">
            <v>9500</v>
          </cell>
          <cell r="O451">
            <v>0</v>
          </cell>
          <cell r="P451">
            <v>9500</v>
          </cell>
          <cell r="Q451">
            <v>60</v>
          </cell>
          <cell r="R451">
            <v>0</v>
          </cell>
          <cell r="S451">
            <v>60</v>
          </cell>
          <cell r="T451">
            <v>9500</v>
          </cell>
          <cell r="U451">
            <v>9440</v>
          </cell>
          <cell r="V451">
            <v>2832</v>
          </cell>
          <cell r="W451">
            <v>2832</v>
          </cell>
          <cell r="X451">
            <v>30</v>
          </cell>
          <cell r="Y451">
            <v>0</v>
          </cell>
          <cell r="Z451">
            <v>2832</v>
          </cell>
          <cell r="AA451">
            <v>2892</v>
          </cell>
          <cell r="AB451">
            <v>2832</v>
          </cell>
          <cell r="AC451">
            <v>2892</v>
          </cell>
          <cell r="AD451">
            <v>9500</v>
          </cell>
          <cell r="AE451">
            <v>6608</v>
          </cell>
          <cell r="AF451">
            <v>3304</v>
          </cell>
          <cell r="AG451">
            <v>50</v>
          </cell>
          <cell r="AH451">
            <v>0</v>
          </cell>
          <cell r="AI451">
            <v>3304</v>
          </cell>
          <cell r="AJ451">
            <v>6196</v>
          </cell>
          <cell r="AK451">
            <v>6196</v>
          </cell>
          <cell r="AL451">
            <v>9500</v>
          </cell>
          <cell r="AM451">
            <v>3304</v>
          </cell>
          <cell r="AN451" t="str">
            <v>Cập nhật số KH 2018-2020 (trừ CBĐT)</v>
          </cell>
          <cell r="AQ451" t="str">
            <v>Nam Hóa</v>
          </cell>
          <cell r="AR451" t="str">
            <v>GT</v>
          </cell>
          <cell r="AS451" t="str">
            <v>xã 135</v>
          </cell>
          <cell r="AT451" t="str">
            <v>NTM</v>
          </cell>
          <cell r="AU451" t="str">
            <v>UBND huyện Tuyên Hóa</v>
          </cell>
        </row>
        <row r="452">
          <cell r="B452" t="str">
            <v>Các dự án chưa có danh mục trong KH ĐTC trung hạn</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Q452">
            <v>0</v>
          </cell>
          <cell r="AR452">
            <v>0</v>
          </cell>
          <cell r="AS452">
            <v>0</v>
          </cell>
          <cell r="AT452">
            <v>0</v>
          </cell>
        </row>
        <row r="453">
          <cell r="B453" t="str">
            <v>Cơ sở làm việc Đội cảnh sát PCCC và CNCH Bắc Quảng Bình</v>
          </cell>
          <cell r="C453">
            <v>0</v>
          </cell>
          <cell r="D453">
            <v>0</v>
          </cell>
          <cell r="E453">
            <v>0</v>
          </cell>
          <cell r="F453">
            <v>0</v>
          </cell>
          <cell r="G453" t="str">
            <v>Ba Đồn</v>
          </cell>
          <cell r="H453">
            <v>2018</v>
          </cell>
          <cell r="I453">
            <v>0</v>
          </cell>
          <cell r="J453">
            <v>2019</v>
          </cell>
          <cell r="K453">
            <v>0</v>
          </cell>
          <cell r="L453">
            <v>0</v>
          </cell>
          <cell r="M453">
            <v>0</v>
          </cell>
          <cell r="N453">
            <v>3000</v>
          </cell>
          <cell r="O453">
            <v>0</v>
          </cell>
          <cell r="P453">
            <v>3000</v>
          </cell>
          <cell r="Q453">
            <v>0</v>
          </cell>
          <cell r="R453">
            <v>0</v>
          </cell>
          <cell r="S453">
            <v>0</v>
          </cell>
          <cell r="T453">
            <v>3000</v>
          </cell>
          <cell r="U453">
            <v>3000</v>
          </cell>
          <cell r="V453">
            <v>1500</v>
          </cell>
          <cell r="W453">
            <v>1500</v>
          </cell>
          <cell r="X453">
            <v>50</v>
          </cell>
          <cell r="Y453">
            <v>1500</v>
          </cell>
          <cell r="Z453">
            <v>3000</v>
          </cell>
          <cell r="AA453">
            <v>3000</v>
          </cell>
          <cell r="AB453">
            <v>3000</v>
          </cell>
          <cell r="AC453">
            <v>3000</v>
          </cell>
          <cell r="AD453">
            <v>3000</v>
          </cell>
          <cell r="AE453">
            <v>0</v>
          </cell>
          <cell r="AF453">
            <v>0</v>
          </cell>
          <cell r="AG453">
            <v>0</v>
          </cell>
          <cell r="AH453">
            <v>0</v>
          </cell>
          <cell r="AI453">
            <v>0</v>
          </cell>
          <cell r="AJ453">
            <v>0</v>
          </cell>
          <cell r="AK453">
            <v>0</v>
          </cell>
          <cell r="AL453">
            <v>0</v>
          </cell>
          <cell r="AM453">
            <v>0</v>
          </cell>
          <cell r="AN453" t="str">
            <v>2 năm</v>
          </cell>
          <cell r="AQ453" t="str">
            <v>Quảng Long</v>
          </cell>
          <cell r="AR453" t="str">
            <v>Khác</v>
          </cell>
          <cell r="AS453">
            <v>0</v>
          </cell>
          <cell r="AT453">
            <v>0</v>
          </cell>
        </row>
        <row r="454">
          <cell r="B454" t="str">
            <v>Nhà tưởng niệm, lưu giữ hài cốt và nhà ở đoàn quy tập mộ liệt sỹ tại tỉnh Khăm Muộn, Cộng hòa Dân chủ nhân dân Lào thuộc Bộ Chỉ huy Quân sự tỉnh Quảng Bình (gđ 2)</v>
          </cell>
          <cell r="C454">
            <v>0</v>
          </cell>
          <cell r="D454">
            <v>0</v>
          </cell>
          <cell r="E454">
            <v>0</v>
          </cell>
          <cell r="F454">
            <v>0</v>
          </cell>
          <cell r="G454" t="str">
            <v>Lào</v>
          </cell>
          <cell r="H454">
            <v>2018</v>
          </cell>
          <cell r="I454">
            <v>0</v>
          </cell>
          <cell r="J454">
            <v>2019</v>
          </cell>
          <cell r="K454">
            <v>0</v>
          </cell>
          <cell r="L454">
            <v>0</v>
          </cell>
          <cell r="M454" t="str">
            <v>3957/QĐ-UBND ngày 30/10/2017</v>
          </cell>
          <cell r="N454">
            <v>4171</v>
          </cell>
          <cell r="O454">
            <v>0</v>
          </cell>
          <cell r="P454">
            <v>4171</v>
          </cell>
          <cell r="Q454">
            <v>0</v>
          </cell>
          <cell r="R454">
            <v>0</v>
          </cell>
          <cell r="S454">
            <v>0</v>
          </cell>
          <cell r="T454">
            <v>4171</v>
          </cell>
          <cell r="U454">
            <v>4171</v>
          </cell>
          <cell r="V454">
            <v>2086</v>
          </cell>
          <cell r="W454">
            <v>2085.5</v>
          </cell>
          <cell r="X454">
            <v>50</v>
          </cell>
          <cell r="Y454">
            <v>1800</v>
          </cell>
          <cell r="Z454">
            <v>3886</v>
          </cell>
          <cell r="AA454">
            <v>3886</v>
          </cell>
          <cell r="AB454">
            <v>3886</v>
          </cell>
          <cell r="AC454">
            <v>3886</v>
          </cell>
          <cell r="AD454">
            <v>4171</v>
          </cell>
          <cell r="AE454">
            <v>285</v>
          </cell>
          <cell r="AF454">
            <v>285</v>
          </cell>
          <cell r="AG454">
            <v>100</v>
          </cell>
          <cell r="AH454">
            <v>0</v>
          </cell>
          <cell r="AI454">
            <v>285</v>
          </cell>
          <cell r="AJ454">
            <v>4171</v>
          </cell>
          <cell r="AK454">
            <v>4171</v>
          </cell>
          <cell r="AL454">
            <v>4171</v>
          </cell>
          <cell r="AM454">
            <v>0</v>
          </cell>
          <cell r="AN454">
            <v>0</v>
          </cell>
          <cell r="AQ454" t="str">
            <v>Lào</v>
          </cell>
          <cell r="AR454" t="str">
            <v>Khác</v>
          </cell>
          <cell r="AS454">
            <v>0</v>
          </cell>
          <cell r="AT454">
            <v>0</v>
          </cell>
          <cell r="AU454" t="str">
            <v xml:space="preserve"> Bộ Chỉ huy Quân sự tỉnh Quảng Bình</v>
          </cell>
        </row>
        <row r="455">
          <cell r="B455" t="str">
            <v>Tuyến điện chiếu sáng từ trạm thu phí Quán Hàu đến khu vực dự án Quần thể resort, biệt thự, nghỉ dưỡng và giải trí cao cấp FLC Quảng Bình</v>
          </cell>
          <cell r="C455">
            <v>0</v>
          </cell>
          <cell r="D455">
            <v>0</v>
          </cell>
          <cell r="E455">
            <v>0</v>
          </cell>
          <cell r="F455">
            <v>0</v>
          </cell>
          <cell r="G455" t="str">
            <v>Quảng Ninh</v>
          </cell>
          <cell r="H455">
            <v>2018</v>
          </cell>
          <cell r="I455">
            <v>0</v>
          </cell>
          <cell r="J455">
            <v>2020</v>
          </cell>
          <cell r="K455">
            <v>0</v>
          </cell>
          <cell r="L455">
            <v>0</v>
          </cell>
          <cell r="M455">
            <v>0</v>
          </cell>
          <cell r="N455">
            <v>33795</v>
          </cell>
          <cell r="O455">
            <v>0</v>
          </cell>
          <cell r="P455">
            <v>33795</v>
          </cell>
          <cell r="Q455">
            <v>0</v>
          </cell>
          <cell r="R455">
            <v>0</v>
          </cell>
          <cell r="S455">
            <v>0</v>
          </cell>
          <cell r="T455">
            <v>30415.5</v>
          </cell>
          <cell r="U455">
            <v>30415.5</v>
          </cell>
          <cell r="V455">
            <v>9125</v>
          </cell>
          <cell r="W455">
            <v>9124.65</v>
          </cell>
          <cell r="X455">
            <v>30</v>
          </cell>
          <cell r="Y455">
            <v>21284</v>
          </cell>
          <cell r="Z455">
            <v>30409</v>
          </cell>
          <cell r="AA455">
            <v>30409</v>
          </cell>
          <cell r="AB455">
            <v>30409</v>
          </cell>
          <cell r="AC455">
            <v>30409</v>
          </cell>
          <cell r="AD455">
            <v>30415.5</v>
          </cell>
          <cell r="AE455">
            <v>6.5</v>
          </cell>
          <cell r="AF455">
            <v>0</v>
          </cell>
          <cell r="AG455">
            <v>0</v>
          </cell>
          <cell r="AH455">
            <v>0</v>
          </cell>
          <cell r="AI455">
            <v>0</v>
          </cell>
          <cell r="AJ455">
            <v>0</v>
          </cell>
          <cell r="AK455">
            <v>0</v>
          </cell>
          <cell r="AL455">
            <v>0</v>
          </cell>
          <cell r="AM455">
            <v>0</v>
          </cell>
          <cell r="AN455" t="str">
            <v>Tiết kiệm 10%</v>
          </cell>
          <cell r="AQ455" t="str">
            <v>Gia Ninh</v>
          </cell>
          <cell r="AR455" t="str">
            <v>Khác</v>
          </cell>
          <cell r="AS455">
            <v>0</v>
          </cell>
          <cell r="AT455" t="str">
            <v>NTM</v>
          </cell>
          <cell r="AU455" t="str">
            <v>UBND huyện Quảng Ninh</v>
          </cell>
        </row>
        <row r="456">
          <cell r="B456" t="str">
            <v>XD Trụ sở làm việc Đội quản lý thị trường số 3</v>
          </cell>
          <cell r="G456" t="str">
            <v>Quảng Trạch</v>
          </cell>
          <cell r="H456">
            <v>2018</v>
          </cell>
          <cell r="I456">
            <v>0</v>
          </cell>
          <cell r="J456">
            <v>2020</v>
          </cell>
          <cell r="M456">
            <v>0</v>
          </cell>
          <cell r="N456">
            <v>5000</v>
          </cell>
          <cell r="O456">
            <v>0</v>
          </cell>
          <cell r="P456">
            <v>1500</v>
          </cell>
          <cell r="Q456">
            <v>0</v>
          </cell>
          <cell r="R456">
            <v>0</v>
          </cell>
          <cell r="S456">
            <v>0</v>
          </cell>
          <cell r="T456">
            <v>1500</v>
          </cell>
          <cell r="U456">
            <v>1500</v>
          </cell>
          <cell r="V456">
            <v>1500</v>
          </cell>
          <cell r="W456">
            <v>1500</v>
          </cell>
          <cell r="X456">
            <v>30</v>
          </cell>
          <cell r="Y456">
            <v>0</v>
          </cell>
          <cell r="Z456">
            <v>1500</v>
          </cell>
          <cell r="AA456">
            <v>1500</v>
          </cell>
          <cell r="AB456">
            <v>1500</v>
          </cell>
          <cell r="AC456">
            <v>1500</v>
          </cell>
          <cell r="AD456">
            <v>1500</v>
          </cell>
          <cell r="AE456">
            <v>0</v>
          </cell>
          <cell r="AF456">
            <v>0</v>
          </cell>
          <cell r="AG456">
            <v>0</v>
          </cell>
          <cell r="AH456">
            <v>0</v>
          </cell>
          <cell r="AI456">
            <v>0</v>
          </cell>
          <cell r="AJ456">
            <v>0</v>
          </cell>
          <cell r="AK456">
            <v>0</v>
          </cell>
          <cell r="AL456">
            <v>0</v>
          </cell>
          <cell r="AM456">
            <v>0</v>
          </cell>
          <cell r="AN456" t="str">
            <v>Chuyển NSTW bố trí</v>
          </cell>
          <cell r="AO456" t="str">
            <v xml:space="preserve">Phòng Kinh tế bổ sung danh mục </v>
          </cell>
          <cell r="AQ456" t="str">
            <v>Quảng Phương</v>
          </cell>
          <cell r="AR456">
            <v>0</v>
          </cell>
          <cell r="AS456">
            <v>0</v>
          </cell>
          <cell r="AT456">
            <v>0</v>
          </cell>
        </row>
        <row r="457">
          <cell r="B457" t="str">
            <v>XD Hạ tầng khu nghĩa địa phục vụ GPMB khu CN Tây Bắc Quán Hàu (GĐ2- khu B)</v>
          </cell>
          <cell r="G457" t="str">
            <v>Quảng Ninh</v>
          </cell>
          <cell r="H457">
            <v>2018</v>
          </cell>
          <cell r="I457">
            <v>0</v>
          </cell>
          <cell r="J457">
            <v>2020</v>
          </cell>
          <cell r="M457" t="str">
            <v>2556/QĐ-UBND ngày 17/7/2017</v>
          </cell>
          <cell r="N457">
            <v>8710</v>
          </cell>
          <cell r="O457">
            <v>0</v>
          </cell>
          <cell r="P457">
            <v>8710</v>
          </cell>
          <cell r="Q457">
            <v>0</v>
          </cell>
          <cell r="R457">
            <v>0</v>
          </cell>
          <cell r="S457">
            <v>0</v>
          </cell>
          <cell r="T457">
            <v>8710</v>
          </cell>
          <cell r="U457">
            <v>8710</v>
          </cell>
          <cell r="V457">
            <v>2612</v>
          </cell>
          <cell r="W457">
            <v>2613</v>
          </cell>
          <cell r="X457">
            <v>30</v>
          </cell>
          <cell r="Y457">
            <v>0</v>
          </cell>
          <cell r="Z457">
            <v>2612</v>
          </cell>
          <cell r="AA457">
            <v>2612</v>
          </cell>
          <cell r="AB457">
            <v>2612</v>
          </cell>
          <cell r="AC457">
            <v>2612</v>
          </cell>
          <cell r="AD457">
            <v>8710</v>
          </cell>
          <cell r="AE457">
            <v>6098</v>
          </cell>
          <cell r="AF457">
            <v>3049</v>
          </cell>
          <cell r="AG457">
            <v>50</v>
          </cell>
          <cell r="AH457">
            <v>1117</v>
          </cell>
          <cell r="AI457">
            <v>4166</v>
          </cell>
          <cell r="AJ457">
            <v>6778</v>
          </cell>
          <cell r="AK457">
            <v>6778</v>
          </cell>
          <cell r="AL457">
            <v>8710</v>
          </cell>
          <cell r="AM457">
            <v>1932</v>
          </cell>
          <cell r="AN457" t="str">
            <v>Trong KH trung hạn thuộc danh mục KCM 2018, dự án phê duyệt BCKTKT năm 2017 nhưng vẫn triển khai trong năm 2017, vốn tạm ứng từ nguồn dự phòng (sai nguyên tắc)</v>
          </cell>
          <cell r="AO457" t="str">
            <v xml:space="preserve">Phòng Kinh tế bổ sung danh mục </v>
          </cell>
          <cell r="AQ457" t="str">
            <v>Vĩnh Ninh</v>
          </cell>
          <cell r="AR457" t="str">
            <v>Khác</v>
          </cell>
          <cell r="AS457">
            <v>0</v>
          </cell>
          <cell r="AT457">
            <v>0</v>
          </cell>
          <cell r="AU457" t="str">
            <v>UBND huyện Quảng Ninh</v>
          </cell>
        </row>
        <row r="458">
          <cell r="B458" t="str">
            <v>Dự án Đường điện cao thế, trung thế và trạm biến áp từ Quốc lộ 1A đi vùng nuôi tôm trên cát, xã Trung Trạch</v>
          </cell>
          <cell r="C458">
            <v>0</v>
          </cell>
          <cell r="D458">
            <v>0</v>
          </cell>
          <cell r="E458">
            <v>0</v>
          </cell>
          <cell r="F458">
            <v>0</v>
          </cell>
          <cell r="G458" t="str">
            <v>Bố Trạch</v>
          </cell>
          <cell r="H458">
            <v>2015</v>
          </cell>
          <cell r="I458">
            <v>0</v>
          </cell>
          <cell r="J458">
            <v>2018</v>
          </cell>
          <cell r="K458">
            <v>0</v>
          </cell>
          <cell r="L458">
            <v>0</v>
          </cell>
          <cell r="M458" t="str">
            <v>797/QĐ-UBND ngày 27/3/2015; 2599/QĐ-UBND ngày 21/7/2017</v>
          </cell>
          <cell r="N458">
            <v>5210</v>
          </cell>
          <cell r="O458">
            <v>0</v>
          </cell>
          <cell r="P458">
            <v>2000</v>
          </cell>
          <cell r="Q458">
            <v>3210</v>
          </cell>
          <cell r="R458">
            <v>0</v>
          </cell>
          <cell r="S458">
            <v>0</v>
          </cell>
          <cell r="T458">
            <v>2000</v>
          </cell>
          <cell r="U458">
            <v>2000</v>
          </cell>
          <cell r="V458">
            <v>2000</v>
          </cell>
          <cell r="W458">
            <v>2000</v>
          </cell>
          <cell r="X458">
            <v>100</v>
          </cell>
          <cell r="Y458">
            <v>0</v>
          </cell>
          <cell r="Z458">
            <v>2000</v>
          </cell>
          <cell r="AA458">
            <v>5210</v>
          </cell>
          <cell r="AB458">
            <v>2000</v>
          </cell>
          <cell r="AC458">
            <v>2000</v>
          </cell>
          <cell r="AD458">
            <v>2000</v>
          </cell>
          <cell r="AE458">
            <v>0</v>
          </cell>
          <cell r="AF458">
            <v>0</v>
          </cell>
          <cell r="AG458">
            <v>0</v>
          </cell>
          <cell r="AH458">
            <v>0</v>
          </cell>
          <cell r="AI458">
            <v>0</v>
          </cell>
          <cell r="AJ458">
            <v>0</v>
          </cell>
          <cell r="AK458">
            <v>0</v>
          </cell>
          <cell r="AL458">
            <v>0</v>
          </cell>
          <cell r="AM458">
            <v>0</v>
          </cell>
          <cell r="AN458" t="str">
            <v>Bổ sung danh mục theo chỉ đạo GĐ</v>
          </cell>
          <cell r="AQ458" t="str">
            <v>Trung Trạch</v>
          </cell>
          <cell r="AR458">
            <v>0</v>
          </cell>
          <cell r="AS458">
            <v>0</v>
          </cell>
          <cell r="AT458" t="str">
            <v>NTM</v>
          </cell>
        </row>
        <row r="459">
          <cell r="B459" t="str">
            <v>Các dự án khởi công mới 2019</v>
          </cell>
          <cell r="C459">
            <v>0</v>
          </cell>
          <cell r="D459">
            <v>0</v>
          </cell>
          <cell r="E459">
            <v>0</v>
          </cell>
          <cell r="F459">
            <v>0</v>
          </cell>
          <cell r="G459">
            <v>0</v>
          </cell>
          <cell r="H459">
            <v>0</v>
          </cell>
          <cell r="I459">
            <v>0</v>
          </cell>
          <cell r="J459">
            <v>0</v>
          </cell>
          <cell r="K459">
            <v>0</v>
          </cell>
          <cell r="L459">
            <v>0</v>
          </cell>
          <cell r="M459">
            <v>0</v>
          </cell>
          <cell r="N459">
            <v>603584</v>
          </cell>
          <cell r="O459">
            <v>0</v>
          </cell>
          <cell r="P459">
            <v>381290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245763.6</v>
          </cell>
          <cell r="AE459">
            <v>245763.6</v>
          </cell>
          <cell r="AF459">
            <v>0</v>
          </cell>
          <cell r="AG459">
            <v>0</v>
          </cell>
          <cell r="AH459">
            <v>0</v>
          </cell>
          <cell r="AI459">
            <v>0</v>
          </cell>
          <cell r="AJ459">
            <v>0</v>
          </cell>
          <cell r="AK459">
            <v>0</v>
          </cell>
          <cell r="AL459">
            <v>0</v>
          </cell>
          <cell r="AM459">
            <v>0</v>
          </cell>
          <cell r="AN459">
            <v>0</v>
          </cell>
          <cell r="AQ459">
            <v>0</v>
          </cell>
          <cell r="AR459">
            <v>0</v>
          </cell>
          <cell r="AS459">
            <v>0</v>
          </cell>
          <cell r="AT459">
            <v>0</v>
          </cell>
          <cell r="AU459">
            <v>0</v>
          </cell>
          <cell r="AV459">
            <v>0</v>
          </cell>
        </row>
        <row r="460">
          <cell r="B460" t="str">
            <v>Các dự án trong KH trung hạn chưa cân đối nguồn</v>
          </cell>
          <cell r="C460">
            <v>0</v>
          </cell>
          <cell r="D460">
            <v>0</v>
          </cell>
          <cell r="E460">
            <v>0</v>
          </cell>
          <cell r="F460">
            <v>0</v>
          </cell>
          <cell r="G460">
            <v>0</v>
          </cell>
          <cell r="H460">
            <v>0</v>
          </cell>
          <cell r="I460">
            <v>0</v>
          </cell>
          <cell r="J460">
            <v>0</v>
          </cell>
          <cell r="K460">
            <v>0</v>
          </cell>
          <cell r="L460">
            <v>0</v>
          </cell>
          <cell r="M460">
            <v>0</v>
          </cell>
          <cell r="N460">
            <v>137200</v>
          </cell>
          <cell r="O460">
            <v>0</v>
          </cell>
          <cell r="P460">
            <v>74920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51352</v>
          </cell>
          <cell r="AE460">
            <v>51352</v>
          </cell>
          <cell r="AF460">
            <v>0</v>
          </cell>
          <cell r="AG460">
            <v>0</v>
          </cell>
          <cell r="AH460">
            <v>0</v>
          </cell>
          <cell r="AI460">
            <v>0</v>
          </cell>
          <cell r="AJ460">
            <v>0</v>
          </cell>
          <cell r="AK460">
            <v>0</v>
          </cell>
          <cell r="AL460">
            <v>0</v>
          </cell>
          <cell r="AM460">
            <v>0</v>
          </cell>
          <cell r="AN460">
            <v>0</v>
          </cell>
          <cell r="AQ460">
            <v>0</v>
          </cell>
          <cell r="AR460">
            <v>0</v>
          </cell>
          <cell r="AS460">
            <v>0</v>
          </cell>
          <cell r="AU460">
            <v>0</v>
          </cell>
          <cell r="AV460">
            <v>0</v>
          </cell>
        </row>
        <row r="461">
          <cell r="B461" t="str">
            <v>Trung tâm Bồi dưỡng Chính trị huyện Quảng Trạch</v>
          </cell>
          <cell r="C461">
            <v>0</v>
          </cell>
          <cell r="D461">
            <v>0</v>
          </cell>
          <cell r="E461">
            <v>0</v>
          </cell>
          <cell r="F461">
            <v>0</v>
          </cell>
          <cell r="G461" t="str">
            <v>Quảng Trạch</v>
          </cell>
          <cell r="H461">
            <v>2019</v>
          </cell>
          <cell r="I461">
            <v>0</v>
          </cell>
          <cell r="J461">
            <v>2021</v>
          </cell>
          <cell r="K461">
            <v>0</v>
          </cell>
          <cell r="L461">
            <v>0</v>
          </cell>
          <cell r="M461" t="str">
            <v>3857/QĐ-UBND ngày 31/10/2018</v>
          </cell>
          <cell r="N461">
            <v>9000</v>
          </cell>
          <cell r="O461">
            <v>0</v>
          </cell>
          <cell r="P461">
            <v>9000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5400</v>
          </cell>
          <cell r="AE461">
            <v>5400</v>
          </cell>
          <cell r="AF461">
            <v>2700</v>
          </cell>
          <cell r="AG461">
            <v>50</v>
          </cell>
          <cell r="AH461">
            <v>0</v>
          </cell>
          <cell r="AI461">
            <v>2700</v>
          </cell>
          <cell r="AJ461">
            <v>2700</v>
          </cell>
          <cell r="AK461">
            <v>2700</v>
          </cell>
          <cell r="AL461">
            <v>5400</v>
          </cell>
          <cell r="AM461">
            <v>2700</v>
          </cell>
          <cell r="AN461" t="str">
            <v>Đã có ý kiến TT. HĐND tỉnh bổ sung trung hạn</v>
          </cell>
          <cell r="AQ461" t="str">
            <v>Quảng Phương</v>
          </cell>
          <cell r="AR461" t="str">
            <v>Khác</v>
          </cell>
          <cell r="AS461">
            <v>0</v>
          </cell>
          <cell r="AU461" t="str">
            <v>Huyện ủy Quảng Trạch (Văn phòng huyện ủy Quảng Trạch)</v>
          </cell>
          <cell r="AV461" t="str">
            <v>Có ý kiến thường trực HĐND tỉnh</v>
          </cell>
        </row>
        <row r="462">
          <cell r="B462" t="str">
            <v>Mở rộng đường liên 5 xã từ Quảng Long đi Quảng Phương</v>
          </cell>
          <cell r="C462">
            <v>0</v>
          </cell>
          <cell r="D462">
            <v>0</v>
          </cell>
          <cell r="E462">
            <v>0</v>
          </cell>
          <cell r="F462">
            <v>0</v>
          </cell>
          <cell r="G462" t="str">
            <v>Quảng Trạch</v>
          </cell>
          <cell r="H462">
            <v>2018</v>
          </cell>
          <cell r="I462">
            <v>0</v>
          </cell>
          <cell r="J462">
            <v>2020</v>
          </cell>
          <cell r="K462">
            <v>0</v>
          </cell>
          <cell r="L462">
            <v>0</v>
          </cell>
          <cell r="M462" t="str">
            <v>3151/QĐ-UBND ngày 20/9/2017</v>
          </cell>
          <cell r="N462">
            <v>45000</v>
          </cell>
          <cell r="O462">
            <v>0</v>
          </cell>
          <cell r="P462">
            <v>16000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16000</v>
          </cell>
          <cell r="AE462">
            <v>16000</v>
          </cell>
          <cell r="AF462">
            <v>8000</v>
          </cell>
          <cell r="AG462">
            <v>50</v>
          </cell>
          <cell r="AH462">
            <v>0</v>
          </cell>
          <cell r="AI462">
            <v>8000</v>
          </cell>
          <cell r="AJ462">
            <v>8000</v>
          </cell>
          <cell r="AK462">
            <v>8000</v>
          </cell>
          <cell r="AL462">
            <v>16000</v>
          </cell>
          <cell r="AM462">
            <v>8000</v>
          </cell>
          <cell r="AN462" t="str">
            <v>Năm 2018, đã bố trí nguồn vượt thu để thực hiện 24 tỷ đồng. Công trình thuộc diện tiết kiệm 10% TMĐT</v>
          </cell>
          <cell r="AO462" t="str">
            <v>Đ/c từ 16&gt;&gt;14,4 do tiết kiệm 10% TMĐT</v>
          </cell>
          <cell r="AQ462" t="str">
            <v>Quảng Lưu</v>
          </cell>
          <cell r="AR462" t="str">
            <v>GT</v>
          </cell>
          <cell r="AS462">
            <v>0</v>
          </cell>
          <cell r="AT462" t="str">
            <v>NTM</v>
          </cell>
          <cell r="AU462" t="str">
            <v>UBND thị xã Ba Đồn</v>
          </cell>
          <cell r="AV462" t="str">
            <v>Phê duyệt CTĐT từ năm 2016</v>
          </cell>
        </row>
        <row r="463">
          <cell r="B463" t="str">
            <v>Đường liên thôn Tân Sơn - Tam Đăng, xã Sơn Hóa, huyện Tuyên Hóa</v>
          </cell>
          <cell r="C463">
            <v>0</v>
          </cell>
          <cell r="D463">
            <v>0</v>
          </cell>
          <cell r="E463">
            <v>0</v>
          </cell>
          <cell r="F463">
            <v>0</v>
          </cell>
          <cell r="G463" t="str">
            <v>Tuyên Hóa</v>
          </cell>
          <cell r="H463">
            <v>2019</v>
          </cell>
          <cell r="I463">
            <v>0</v>
          </cell>
          <cell r="J463">
            <v>2021</v>
          </cell>
          <cell r="K463">
            <v>0</v>
          </cell>
          <cell r="L463">
            <v>0</v>
          </cell>
          <cell r="M463" t="str">
            <v>3968/QĐ-UBND ngày 31/10/2017</v>
          </cell>
          <cell r="N463">
            <v>5000</v>
          </cell>
          <cell r="O463">
            <v>0</v>
          </cell>
          <cell r="P463">
            <v>3000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1800</v>
          </cell>
          <cell r="AE463">
            <v>1800</v>
          </cell>
          <cell r="AF463">
            <v>900</v>
          </cell>
          <cell r="AG463">
            <v>50</v>
          </cell>
          <cell r="AH463">
            <v>0</v>
          </cell>
          <cell r="AI463">
            <v>900</v>
          </cell>
          <cell r="AJ463">
            <v>900</v>
          </cell>
          <cell r="AK463">
            <v>900</v>
          </cell>
          <cell r="AL463">
            <v>1800</v>
          </cell>
          <cell r="AM463">
            <v>900</v>
          </cell>
          <cell r="AN463" t="str">
            <v>Bố trí KH 2019 theo QĐ CTĐT</v>
          </cell>
          <cell r="AQ463" t="str">
            <v>Sơn Hóa</v>
          </cell>
          <cell r="AR463" t="str">
            <v>GT</v>
          </cell>
          <cell r="AS463" t="str">
            <v>xã 135</v>
          </cell>
          <cell r="AT463" t="str">
            <v>NTM</v>
          </cell>
          <cell r="AU463" t="str">
            <v>UBND xã Sơn Hóa</v>
          </cell>
          <cell r="AV463" t="str">
            <v>Phê duyệt CTĐT từ năm 2017</v>
          </cell>
        </row>
        <row r="464">
          <cell r="B464" t="str">
            <v>Đường tránh lũ Nguyệt Áng- Trường Dục, huyện Quảng Ninh</v>
          </cell>
          <cell r="C464">
            <v>0</v>
          </cell>
          <cell r="D464">
            <v>0</v>
          </cell>
          <cell r="E464">
            <v>0</v>
          </cell>
          <cell r="F464">
            <v>0</v>
          </cell>
          <cell r="G464" t="str">
            <v>Quảng Ninh</v>
          </cell>
          <cell r="H464">
            <v>2019</v>
          </cell>
          <cell r="I464">
            <v>0</v>
          </cell>
          <cell r="J464">
            <v>2021</v>
          </cell>
          <cell r="K464">
            <v>0</v>
          </cell>
          <cell r="L464">
            <v>0</v>
          </cell>
          <cell r="M464" t="str">
            <v>3951/QĐ-UBND ngày 31/10/2017</v>
          </cell>
          <cell r="N464">
            <v>8500</v>
          </cell>
          <cell r="O464">
            <v>0</v>
          </cell>
          <cell r="P464">
            <v>5100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3060</v>
          </cell>
          <cell r="AE464">
            <v>3060</v>
          </cell>
          <cell r="AF464">
            <v>1530</v>
          </cell>
          <cell r="AG464">
            <v>50</v>
          </cell>
          <cell r="AH464">
            <v>0</v>
          </cell>
          <cell r="AI464">
            <v>1530</v>
          </cell>
          <cell r="AJ464">
            <v>1530</v>
          </cell>
          <cell r="AK464">
            <v>1530</v>
          </cell>
          <cell r="AL464">
            <v>3060</v>
          </cell>
          <cell r="AM464">
            <v>1530</v>
          </cell>
          <cell r="AN464" t="str">
            <v>Bố trí KH 2019 theo QĐ CTĐT</v>
          </cell>
          <cell r="AQ464" t="str">
            <v>Trường Xuân</v>
          </cell>
          <cell r="AR464" t="str">
            <v>GT</v>
          </cell>
          <cell r="AS464">
            <v>0</v>
          </cell>
          <cell r="AT464" t="str">
            <v>NTM</v>
          </cell>
          <cell r="AU464" t="str">
            <v>UBND huyện Quảng Ninh</v>
          </cell>
          <cell r="AV464" t="str">
            <v>Phê duyệt CTĐT từ năm 2018</v>
          </cell>
        </row>
        <row r="465">
          <cell r="B465" t="str">
            <v>Sửa chữa, nâng cấp tuyến đường liên xã Quảng Thanh - Quảng Phương - Quảng Lưu - Quảng Tiến, huyện Quảng Trạch</v>
          </cell>
          <cell r="C465">
            <v>0</v>
          </cell>
          <cell r="D465">
            <v>0</v>
          </cell>
          <cell r="E465">
            <v>0</v>
          </cell>
          <cell r="F465">
            <v>0</v>
          </cell>
          <cell r="G465" t="str">
            <v>Quảng Trạch</v>
          </cell>
          <cell r="H465">
            <v>2019</v>
          </cell>
          <cell r="I465">
            <v>0</v>
          </cell>
          <cell r="J465">
            <v>2021</v>
          </cell>
          <cell r="K465">
            <v>0</v>
          </cell>
          <cell r="L465">
            <v>0</v>
          </cell>
          <cell r="M465" t="str">
            <v>3694/QĐ-UBND ngày 30/10/2018</v>
          </cell>
          <cell r="N465">
            <v>15000</v>
          </cell>
          <cell r="O465">
            <v>0</v>
          </cell>
          <cell r="P465">
            <v>9000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5400</v>
          </cell>
          <cell r="AE465">
            <v>5400</v>
          </cell>
          <cell r="AF465">
            <v>2700</v>
          </cell>
          <cell r="AG465">
            <v>50</v>
          </cell>
          <cell r="AH465">
            <v>0</v>
          </cell>
          <cell r="AI465">
            <v>2700</v>
          </cell>
          <cell r="AJ465">
            <v>2700</v>
          </cell>
          <cell r="AK465">
            <v>2700</v>
          </cell>
          <cell r="AL465">
            <v>5400</v>
          </cell>
          <cell r="AM465">
            <v>2700</v>
          </cell>
          <cell r="AN465" t="str">
            <v>Bố trí KH 2019 theo QĐ CTĐT</v>
          </cell>
          <cell r="AQ465" t="str">
            <v>Quảng Tiến</v>
          </cell>
          <cell r="AR465" t="str">
            <v>GT</v>
          </cell>
          <cell r="AS465">
            <v>0</v>
          </cell>
          <cell r="AT465" t="str">
            <v>NTM</v>
          </cell>
          <cell r="AU465" t="str">
            <v>UBND huyện Quảng Trạch</v>
          </cell>
          <cell r="AV465" t="str">
            <v>Phê duyệt CTĐT từ năm 2018</v>
          </cell>
        </row>
        <row r="466">
          <cell r="B466" t="str">
            <v>Nâng cấp tuyến đường ngập lụt liên thôn xã Phong Hóa</v>
          </cell>
          <cell r="C466">
            <v>0</v>
          </cell>
          <cell r="D466">
            <v>0</v>
          </cell>
          <cell r="E466">
            <v>0</v>
          </cell>
          <cell r="F466">
            <v>0</v>
          </cell>
          <cell r="G466" t="str">
            <v>Tuyên Hóa</v>
          </cell>
          <cell r="H466">
            <v>2019</v>
          </cell>
          <cell r="I466">
            <v>0</v>
          </cell>
          <cell r="J466">
            <v>2021</v>
          </cell>
          <cell r="K466">
            <v>0</v>
          </cell>
          <cell r="L466">
            <v>0</v>
          </cell>
          <cell r="M466" t="str">
            <v>3224/QĐ-UBND ngày 27/9/2018; 131/QĐ-UBND ngày 15/01/2019</v>
          </cell>
          <cell r="N466">
            <v>6000</v>
          </cell>
          <cell r="O466">
            <v>0</v>
          </cell>
          <cell r="P466">
            <v>3600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2160</v>
          </cell>
          <cell r="AE466">
            <v>2160</v>
          </cell>
          <cell r="AF466">
            <v>1080</v>
          </cell>
          <cell r="AG466">
            <v>50</v>
          </cell>
          <cell r="AH466">
            <v>0</v>
          </cell>
          <cell r="AI466">
            <v>1080</v>
          </cell>
          <cell r="AJ466">
            <v>1080</v>
          </cell>
          <cell r="AK466">
            <v>1080</v>
          </cell>
          <cell r="AL466">
            <v>2160</v>
          </cell>
          <cell r="AM466">
            <v>1080</v>
          </cell>
          <cell r="AN466" t="str">
            <v>Bố trí vốn vượt thu 1,5 tỷ cho công trình Sửa chữa, nâng cấp tuyến đường liên thôn xã Phong Hóa, huyện Tuyên Hóa; có sai khác tên so danh mục này</v>
          </cell>
          <cell r="AO466" t="str">
            <v>Bố trí vốn vượt thu 1,5 tỷ cho công trình Sửa chữa, nâng cấp tuyến đường liên thôn xã Phong Hóa, huyện Tuyên Hóa; có sai khác tên so danh mục này</v>
          </cell>
          <cell r="AQ466" t="str">
            <v>Phong Hóa</v>
          </cell>
          <cell r="AR466" t="str">
            <v>GT</v>
          </cell>
          <cell r="AS466">
            <v>0</v>
          </cell>
          <cell r="AT466" t="str">
            <v>NTM</v>
          </cell>
          <cell r="AU466" t="str">
            <v>UBND huyện Tuyên Hóa</v>
          </cell>
          <cell r="AV466" t="str">
            <v>Phê duyệt CTĐT từ năm 2018</v>
          </cell>
        </row>
        <row r="467">
          <cell r="B467" t="str">
            <v>Đường giao thông liên thôn xã Quảng Trường, huyện Quảng Trạch</v>
          </cell>
          <cell r="C467">
            <v>0</v>
          </cell>
          <cell r="D467">
            <v>0</v>
          </cell>
          <cell r="E467">
            <v>0</v>
          </cell>
          <cell r="F467">
            <v>0</v>
          </cell>
          <cell r="G467" t="str">
            <v>Quảng Trạch</v>
          </cell>
          <cell r="H467">
            <v>2019</v>
          </cell>
          <cell r="I467">
            <v>0</v>
          </cell>
          <cell r="J467">
            <v>2021</v>
          </cell>
          <cell r="K467">
            <v>0</v>
          </cell>
          <cell r="L467">
            <v>0</v>
          </cell>
          <cell r="M467" t="str">
            <v>3888/QĐ-UBND ngày 31/10/2018</v>
          </cell>
          <cell r="N467">
            <v>5000</v>
          </cell>
          <cell r="O467">
            <v>0</v>
          </cell>
          <cell r="P467">
            <v>3000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1800</v>
          </cell>
          <cell r="AE467">
            <v>1800</v>
          </cell>
          <cell r="AF467">
            <v>900</v>
          </cell>
          <cell r="AG467">
            <v>50</v>
          </cell>
          <cell r="AH467">
            <v>0</v>
          </cell>
          <cell r="AI467">
            <v>900</v>
          </cell>
          <cell r="AJ467">
            <v>900</v>
          </cell>
          <cell r="AK467">
            <v>900</v>
          </cell>
          <cell r="AL467">
            <v>1800</v>
          </cell>
          <cell r="AM467">
            <v>900</v>
          </cell>
          <cell r="AN467" t="str">
            <v>Bố trí KH 2019 theo QĐ CTĐT</v>
          </cell>
          <cell r="AQ467" t="str">
            <v>Quảng Trường</v>
          </cell>
          <cell r="AR467" t="str">
            <v>GT</v>
          </cell>
          <cell r="AS467">
            <v>0</v>
          </cell>
          <cell r="AT467" t="str">
            <v>NTM</v>
          </cell>
          <cell r="AU467" t="str">
            <v>UBND xã Liên Trường (trước đây là UBND xã Quảng Trường)</v>
          </cell>
          <cell r="AV467" t="str">
            <v>Đ/c Giám đốc. Có trong
KH trung hạn</v>
          </cell>
        </row>
        <row r="468">
          <cell r="B468" t="str">
            <v>Sửa chữa nâng cấp các tuyến đường từ nhà văn hóa đến nhà Dòng xã Quảng Phương</v>
          </cell>
          <cell r="C468">
            <v>0</v>
          </cell>
          <cell r="D468">
            <v>0</v>
          </cell>
          <cell r="E468">
            <v>0</v>
          </cell>
          <cell r="F468">
            <v>0</v>
          </cell>
          <cell r="G468" t="str">
            <v>Quảng Trạch</v>
          </cell>
          <cell r="H468">
            <v>2019</v>
          </cell>
          <cell r="I468">
            <v>0</v>
          </cell>
          <cell r="J468">
            <v>2021</v>
          </cell>
          <cell r="K468">
            <v>0</v>
          </cell>
          <cell r="L468">
            <v>0</v>
          </cell>
          <cell r="M468" t="str">
            <v>3889/QĐ-UBND ngày 31/10/2018</v>
          </cell>
          <cell r="N468">
            <v>3500</v>
          </cell>
          <cell r="O468">
            <v>0</v>
          </cell>
          <cell r="P468">
            <v>2100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1260</v>
          </cell>
          <cell r="AE468">
            <v>1260</v>
          </cell>
          <cell r="AF468">
            <v>630</v>
          </cell>
          <cell r="AG468">
            <v>50</v>
          </cell>
          <cell r="AH468">
            <v>0</v>
          </cell>
          <cell r="AI468">
            <v>630</v>
          </cell>
          <cell r="AJ468">
            <v>630</v>
          </cell>
          <cell r="AK468">
            <v>630</v>
          </cell>
          <cell r="AL468">
            <v>1260</v>
          </cell>
          <cell r="AM468">
            <v>630</v>
          </cell>
          <cell r="AN468" t="str">
            <v>Bố trí KH 2019 theo QĐ CTĐT</v>
          </cell>
          <cell r="AQ468" t="str">
            <v>Quảng Phương</v>
          </cell>
          <cell r="AR468" t="str">
            <v>GT</v>
          </cell>
          <cell r="AS468">
            <v>0</v>
          </cell>
          <cell r="AT468" t="str">
            <v>NTM</v>
          </cell>
          <cell r="AU468" t="str">
            <v>UBND xã Quảng Phương</v>
          </cell>
          <cell r="AV468" t="str">
            <v>Đ/c Giám đốc. Có trong
KH trung hạn</v>
          </cell>
        </row>
        <row r="469">
          <cell r="B469" t="str">
            <v>Bê tông hóa đường liên thôn xã Cao Quảng</v>
          </cell>
          <cell r="C469">
            <v>0</v>
          </cell>
          <cell r="D469">
            <v>0</v>
          </cell>
          <cell r="E469">
            <v>0</v>
          </cell>
          <cell r="F469">
            <v>0</v>
          </cell>
          <cell r="G469" t="str">
            <v>Tuyên Hóa</v>
          </cell>
          <cell r="H469">
            <v>2019</v>
          </cell>
          <cell r="I469">
            <v>0</v>
          </cell>
          <cell r="J469">
            <v>2021</v>
          </cell>
          <cell r="K469">
            <v>0</v>
          </cell>
          <cell r="L469">
            <v>0</v>
          </cell>
          <cell r="M469" t="str">
            <v>3728/QĐ-UBND ngày 30/10/2018</v>
          </cell>
          <cell r="N469">
            <v>5500</v>
          </cell>
          <cell r="O469">
            <v>0</v>
          </cell>
          <cell r="P469">
            <v>3300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1980</v>
          </cell>
          <cell r="AE469">
            <v>1980</v>
          </cell>
          <cell r="AF469">
            <v>990</v>
          </cell>
          <cell r="AG469">
            <v>50</v>
          </cell>
          <cell r="AH469">
            <v>0</v>
          </cell>
          <cell r="AI469">
            <v>990</v>
          </cell>
          <cell r="AJ469">
            <v>990</v>
          </cell>
          <cell r="AK469">
            <v>990</v>
          </cell>
          <cell r="AL469">
            <v>1980</v>
          </cell>
          <cell r="AM469">
            <v>990</v>
          </cell>
          <cell r="AN469" t="str">
            <v>QĐ CTĐT không bố trí từng năm</v>
          </cell>
          <cell r="AQ469" t="str">
            <v>Cao Quảng</v>
          </cell>
          <cell r="AR469" t="str">
            <v>GT</v>
          </cell>
          <cell r="AS469">
            <v>0</v>
          </cell>
          <cell r="AT469" t="str">
            <v>NTM</v>
          </cell>
          <cell r="AU469" t="str">
            <v>UBND xã
Cao Quảng</v>
          </cell>
          <cell r="AV469" t="str">
            <v>Đã có trong KH trung hạn
 Ý kiến Giám đốc</v>
          </cell>
        </row>
        <row r="470">
          <cell r="B470" t="str">
            <v>Đường tránh lũ Duy Ninh, huyện Quảng Ninh</v>
          </cell>
          <cell r="C470">
            <v>0</v>
          </cell>
          <cell r="D470">
            <v>0</v>
          </cell>
          <cell r="E470">
            <v>0</v>
          </cell>
          <cell r="F470">
            <v>0</v>
          </cell>
          <cell r="G470" t="str">
            <v>Quảng Ninh</v>
          </cell>
          <cell r="H470">
            <v>2019</v>
          </cell>
          <cell r="I470">
            <v>0</v>
          </cell>
          <cell r="J470">
            <v>2021</v>
          </cell>
          <cell r="K470">
            <v>0</v>
          </cell>
          <cell r="L470">
            <v>0</v>
          </cell>
          <cell r="M470" t="str">
            <v>3869/QĐ-UBND ngày 31/10/2018</v>
          </cell>
          <cell r="N470">
            <v>6700</v>
          </cell>
          <cell r="O470">
            <v>0</v>
          </cell>
          <cell r="P470">
            <v>4020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2412</v>
          </cell>
          <cell r="AE470">
            <v>2412</v>
          </cell>
          <cell r="AF470">
            <v>1206</v>
          </cell>
          <cell r="AG470">
            <v>50</v>
          </cell>
          <cell r="AH470">
            <v>0</v>
          </cell>
          <cell r="AI470">
            <v>1206</v>
          </cell>
          <cell r="AJ470">
            <v>1206</v>
          </cell>
          <cell r="AK470">
            <v>1206</v>
          </cell>
          <cell r="AL470">
            <v>2412</v>
          </cell>
          <cell r="AM470">
            <v>1206</v>
          </cell>
          <cell r="AN470" t="str">
            <v>TMĐT giảm từ 
8500 xuống 6700</v>
          </cell>
          <cell r="AO470" t="str">
            <v>TMĐT giảm từ 
8500 xuong 6700</v>
          </cell>
          <cell r="AP470" t="str">
            <v>NS tỉnh hỗ trợ 
giảm từ 5100 xuong 4020</v>
          </cell>
          <cell r="AQ470" t="str">
            <v>Duy Ninh</v>
          </cell>
          <cell r="AR470" t="str">
            <v>GT</v>
          </cell>
          <cell r="AS470">
            <v>0</v>
          </cell>
          <cell r="AT470" t="str">
            <v>NTM</v>
          </cell>
          <cell r="AU470" t="str">
            <v>UBND huyện Quảng Ninh</v>
          </cell>
          <cell r="AV470" t="str">
            <v>Đã có trong KH trung hạn</v>
          </cell>
        </row>
        <row r="471">
          <cell r="B471" t="str">
            <v>Đường cấp 3 Ninh Châu đi trạm bơm Rào Bạc</v>
          </cell>
          <cell r="C471">
            <v>0</v>
          </cell>
          <cell r="D471">
            <v>0</v>
          </cell>
          <cell r="E471">
            <v>0</v>
          </cell>
          <cell r="F471">
            <v>0</v>
          </cell>
          <cell r="G471" t="str">
            <v>Quảng Ninh</v>
          </cell>
          <cell r="H471">
            <v>2019</v>
          </cell>
          <cell r="I471">
            <v>0</v>
          </cell>
          <cell r="J471">
            <v>2021</v>
          </cell>
          <cell r="K471">
            <v>0</v>
          </cell>
          <cell r="L471">
            <v>0</v>
          </cell>
          <cell r="M471" t="str">
            <v>3833/QĐ-UBND ngày 31/10/2018</v>
          </cell>
          <cell r="N471">
            <v>4500</v>
          </cell>
          <cell r="O471">
            <v>0</v>
          </cell>
          <cell r="P471">
            <v>2700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1620</v>
          </cell>
          <cell r="AE471">
            <v>1620</v>
          </cell>
          <cell r="AF471">
            <v>810</v>
          </cell>
          <cell r="AG471">
            <v>50</v>
          </cell>
          <cell r="AH471">
            <v>0</v>
          </cell>
          <cell r="AI471">
            <v>810</v>
          </cell>
          <cell r="AJ471">
            <v>810</v>
          </cell>
          <cell r="AK471">
            <v>810</v>
          </cell>
          <cell r="AL471">
            <v>1620</v>
          </cell>
          <cell r="AM471">
            <v>810</v>
          </cell>
          <cell r="AN471" t="str">
            <v>TMĐT giảm từ 5000 xuống 4500</v>
          </cell>
          <cell r="AO471" t="str">
            <v>TMĐT giảm từ 5000 xuong 4500</v>
          </cell>
          <cell r="AP471" t="str">
            <v>NS tỉnh hỗ trợ giảm từ 3000 xuong 2700</v>
          </cell>
          <cell r="AQ471" t="str">
            <v>Duy Ninh</v>
          </cell>
          <cell r="AR471" t="str">
            <v>GT</v>
          </cell>
          <cell r="AS471">
            <v>0</v>
          </cell>
          <cell r="AT471" t="str">
            <v>NTM</v>
          </cell>
          <cell r="AU471" t="str">
            <v>UBND huyện Quảng Ninh</v>
          </cell>
          <cell r="AV471" t="str">
            <v>Đã có trong KH trung hạn</v>
          </cell>
        </row>
        <row r="472">
          <cell r="B472" t="str">
            <v>Sửa chữa đường Lộc Long – Hoành Vinh</v>
          </cell>
          <cell r="C472">
            <v>0</v>
          </cell>
          <cell r="D472">
            <v>0</v>
          </cell>
          <cell r="E472">
            <v>0</v>
          </cell>
          <cell r="F472">
            <v>0</v>
          </cell>
          <cell r="G472" t="str">
            <v>Quảng Ninh</v>
          </cell>
          <cell r="H472">
            <v>2019</v>
          </cell>
          <cell r="I472">
            <v>0</v>
          </cell>
          <cell r="J472">
            <v>2021</v>
          </cell>
          <cell r="K472">
            <v>0</v>
          </cell>
          <cell r="L472">
            <v>0</v>
          </cell>
          <cell r="M472" t="str">
            <v>3794/QĐ-UBND ngày 31/10/2018</v>
          </cell>
          <cell r="N472">
            <v>8000</v>
          </cell>
          <cell r="O472">
            <v>0</v>
          </cell>
          <cell r="P472">
            <v>4800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2880</v>
          </cell>
          <cell r="AE472">
            <v>2880</v>
          </cell>
          <cell r="AF472">
            <v>1440</v>
          </cell>
          <cell r="AG472">
            <v>50</v>
          </cell>
          <cell r="AH472">
            <v>0</v>
          </cell>
          <cell r="AI472">
            <v>1440</v>
          </cell>
          <cell r="AJ472">
            <v>1440</v>
          </cell>
          <cell r="AK472">
            <v>1440</v>
          </cell>
          <cell r="AL472">
            <v>2880</v>
          </cell>
          <cell r="AM472">
            <v>1440</v>
          </cell>
          <cell r="AN472" t="str">
            <v>QĐ CTĐT không bố trí từng năm</v>
          </cell>
          <cell r="AQ472" t="str">
            <v>Xuân Ninh</v>
          </cell>
          <cell r="AR472" t="str">
            <v>GT</v>
          </cell>
          <cell r="AS472">
            <v>0</v>
          </cell>
          <cell r="AT472" t="str">
            <v>NTM</v>
          </cell>
          <cell r="AU472" t="str">
            <v>UBND huyện Quảng Ninh</v>
          </cell>
          <cell r="AV472" t="str">
            <v>Đ/c Giám đốc. Đã có trong KH trung hạn</v>
          </cell>
        </row>
        <row r="473">
          <cell r="B473" t="str">
            <v>Xây dựng Đập thôn 8 xã Quảng Thạch</v>
          </cell>
          <cell r="C473">
            <v>0</v>
          </cell>
          <cell r="D473">
            <v>0</v>
          </cell>
          <cell r="E473">
            <v>0</v>
          </cell>
          <cell r="F473">
            <v>0</v>
          </cell>
          <cell r="G473" t="str">
            <v>Quảng Trạch</v>
          </cell>
          <cell r="H473">
            <v>2019</v>
          </cell>
          <cell r="I473">
            <v>0</v>
          </cell>
          <cell r="J473">
            <v>2021</v>
          </cell>
          <cell r="K473">
            <v>0</v>
          </cell>
          <cell r="L473">
            <v>0</v>
          </cell>
          <cell r="M473" t="str">
            <v>3788/QĐ-UBND ngày 31/10/2018</v>
          </cell>
          <cell r="N473">
            <v>9500</v>
          </cell>
          <cell r="O473">
            <v>0</v>
          </cell>
          <cell r="P473">
            <v>5700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3420</v>
          </cell>
          <cell r="AE473">
            <v>3420</v>
          </cell>
          <cell r="AF473">
            <v>1710</v>
          </cell>
          <cell r="AG473">
            <v>50</v>
          </cell>
          <cell r="AH473">
            <v>0</v>
          </cell>
          <cell r="AI473">
            <v>1710</v>
          </cell>
          <cell r="AJ473">
            <v>1710</v>
          </cell>
          <cell r="AK473">
            <v>1710</v>
          </cell>
          <cell r="AL473">
            <v>3420</v>
          </cell>
          <cell r="AM473">
            <v>1710</v>
          </cell>
          <cell r="AN473">
            <v>0</v>
          </cell>
          <cell r="AQ473" t="str">
            <v>Quảng Thạch</v>
          </cell>
          <cell r="AR473" t="str">
            <v>NN-TL</v>
          </cell>
          <cell r="AS473" t="str">
            <v>xã 135</v>
          </cell>
          <cell r="AT473" t="str">
            <v>NTM</v>
          </cell>
          <cell r="AU473" t="str">
            <v>UBND xã Quảng Thạch</v>
          </cell>
          <cell r="AV473" t="str">
            <v>Ý kiến đ/c Ninh PCT HĐND tỉnh. Có trong
KH trung hạn</v>
          </cell>
        </row>
        <row r="474">
          <cell r="B474" t="str">
            <v>Nâng cấp sửa chữa hệ thống đường nội vùng tổ dân phố Trường Sơn, phường Quảng Long, thị xã Ba Đồn</v>
          </cell>
          <cell r="C474">
            <v>0</v>
          </cell>
          <cell r="D474">
            <v>0</v>
          </cell>
          <cell r="E474">
            <v>0</v>
          </cell>
          <cell r="F474">
            <v>0</v>
          </cell>
          <cell r="G474" t="str">
            <v>Ba Đồn</v>
          </cell>
          <cell r="H474">
            <v>2019</v>
          </cell>
          <cell r="I474">
            <v>0</v>
          </cell>
          <cell r="J474">
            <v>2021</v>
          </cell>
          <cell r="K474">
            <v>0</v>
          </cell>
          <cell r="L474">
            <v>0</v>
          </cell>
          <cell r="M474" t="str">
            <v>3886/QĐ-UBND ngày 31/10/2018</v>
          </cell>
          <cell r="N474">
            <v>6000</v>
          </cell>
          <cell r="O474">
            <v>0</v>
          </cell>
          <cell r="P474">
            <v>3600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2160</v>
          </cell>
          <cell r="AE474">
            <v>2160</v>
          </cell>
          <cell r="AF474">
            <v>1080</v>
          </cell>
          <cell r="AG474">
            <v>50</v>
          </cell>
          <cell r="AH474">
            <v>0</v>
          </cell>
          <cell r="AI474">
            <v>1080</v>
          </cell>
          <cell r="AJ474">
            <v>1080</v>
          </cell>
          <cell r="AK474">
            <v>1080</v>
          </cell>
          <cell r="AL474">
            <v>2160</v>
          </cell>
          <cell r="AM474">
            <v>1080</v>
          </cell>
          <cell r="AN474" t="str">
            <v>QĐ CTĐT không bố trí từng năm</v>
          </cell>
          <cell r="AQ474" t="str">
            <v>Quảng Long</v>
          </cell>
          <cell r="AR474" t="str">
            <v>GT</v>
          </cell>
          <cell r="AS474">
            <v>0</v>
          </cell>
          <cell r="AT474" t="str">
            <v>NTM</v>
          </cell>
          <cell r="AU474" t="str">
            <v xml:space="preserve"> UBND phường
Quảng Long </v>
          </cell>
          <cell r="AV474" t="str">
            <v>Đ/c Quang PCT. Có trong KH trung hạn</v>
          </cell>
        </row>
        <row r="475">
          <cell r="B475" t="str">
            <v xml:space="preserve">Các dự án bổ sung KH trung hạn </v>
          </cell>
          <cell r="C475">
            <v>0</v>
          </cell>
          <cell r="D475">
            <v>0</v>
          </cell>
          <cell r="E475">
            <v>0</v>
          </cell>
          <cell r="F475">
            <v>0</v>
          </cell>
          <cell r="G475">
            <v>0</v>
          </cell>
          <cell r="H475">
            <v>0</v>
          </cell>
          <cell r="I475">
            <v>0</v>
          </cell>
          <cell r="J475">
            <v>0</v>
          </cell>
          <cell r="K475">
            <v>0</v>
          </cell>
          <cell r="L475">
            <v>0</v>
          </cell>
          <cell r="M475">
            <v>0</v>
          </cell>
          <cell r="N475">
            <v>466384</v>
          </cell>
          <cell r="O475">
            <v>0</v>
          </cell>
          <cell r="P475">
            <v>306370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194411.60000000003</v>
          </cell>
          <cell r="AE475">
            <v>194411.60000000003</v>
          </cell>
          <cell r="AF475">
            <v>84837.240000000165</v>
          </cell>
          <cell r="AG475">
            <v>0</v>
          </cell>
          <cell r="AH475">
            <v>0</v>
          </cell>
          <cell r="AI475">
            <v>0</v>
          </cell>
          <cell r="AJ475">
            <v>0</v>
          </cell>
          <cell r="AK475">
            <v>0</v>
          </cell>
          <cell r="AL475">
            <v>0</v>
          </cell>
          <cell r="AM475">
            <v>0</v>
          </cell>
          <cell r="AN475">
            <v>0</v>
          </cell>
          <cell r="AQ475">
            <v>0</v>
          </cell>
          <cell r="AR475">
            <v>0</v>
          </cell>
          <cell r="AS475">
            <v>0</v>
          </cell>
          <cell r="AT475">
            <v>0</v>
          </cell>
          <cell r="AU475">
            <v>0</v>
          </cell>
          <cell r="AV475">
            <v>0</v>
          </cell>
        </row>
        <row r="476">
          <cell r="B476" t="str">
            <v>Tuyến đường ngoài hàng rào phía Nam dự án FLC nối từ đường tránh lũ BOT đến xã Hải Ninh, huyện Quảng Ninh</v>
          </cell>
          <cell r="C476">
            <v>0</v>
          </cell>
          <cell r="D476">
            <v>0</v>
          </cell>
          <cell r="E476">
            <v>0</v>
          </cell>
          <cell r="F476">
            <v>0</v>
          </cell>
          <cell r="G476" t="str">
            <v>Quảng Ninh</v>
          </cell>
          <cell r="H476">
            <v>2019</v>
          </cell>
          <cell r="I476">
            <v>0</v>
          </cell>
          <cell r="J476">
            <v>2021</v>
          </cell>
          <cell r="K476">
            <v>0</v>
          </cell>
          <cell r="L476">
            <v>0</v>
          </cell>
          <cell r="M476" t="str">
            <v>3861/QĐ-UBND ngày 31/10/2018</v>
          </cell>
          <cell r="N476">
            <v>67500</v>
          </cell>
          <cell r="O476">
            <v>0</v>
          </cell>
          <cell r="P476">
            <v>67500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36450</v>
          </cell>
          <cell r="AE476">
            <v>36450</v>
          </cell>
          <cell r="AF476">
            <v>12311.240000000158</v>
          </cell>
          <cell r="AG476">
            <v>33.775692729767236</v>
          </cell>
          <cell r="AH476">
            <v>0</v>
          </cell>
          <cell r="AI476">
            <v>12311.240000000158</v>
          </cell>
          <cell r="AJ476">
            <v>12311.240000000158</v>
          </cell>
          <cell r="AK476">
            <v>12311.240000000158</v>
          </cell>
          <cell r="AL476">
            <v>36450</v>
          </cell>
          <cell r="AM476">
            <v>24138.759999999842</v>
          </cell>
          <cell r="AN476">
            <v>0</v>
          </cell>
          <cell r="AQ476" t="str">
            <v>Hải Ninh</v>
          </cell>
          <cell r="AR476" t="str">
            <v>GT</v>
          </cell>
          <cell r="AS476" t="str">
            <v>bãi ngang</v>
          </cell>
          <cell r="AT476" t="str">
            <v>NTM</v>
          </cell>
          <cell r="AU476" t="str">
            <v>UBND huyện Quảng Ninh</v>
          </cell>
          <cell r="AV476" t="str">
            <v>Đ/c Chủ tịch</v>
          </cell>
        </row>
        <row r="477">
          <cell r="B477" t="str">
            <v>Đường vào bản Khe Ngang</v>
          </cell>
          <cell r="C477">
            <v>0</v>
          </cell>
          <cell r="D477">
            <v>0</v>
          </cell>
          <cell r="E477">
            <v>0</v>
          </cell>
          <cell r="F477">
            <v>0</v>
          </cell>
          <cell r="G477" t="str">
            <v>Quảng Ninh</v>
          </cell>
          <cell r="H477">
            <v>2018</v>
          </cell>
          <cell r="I477">
            <v>0</v>
          </cell>
          <cell r="J477">
            <v>2020</v>
          </cell>
          <cell r="K477">
            <v>0</v>
          </cell>
          <cell r="L477">
            <v>0</v>
          </cell>
          <cell r="M477" t="str">
            <v>3952a/QĐ-UBND ngày 31/10/2017</v>
          </cell>
          <cell r="N477">
            <v>2100</v>
          </cell>
          <cell r="O477">
            <v>0</v>
          </cell>
          <cell r="P477">
            <v>1260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1260</v>
          </cell>
          <cell r="AE477">
            <v>1260</v>
          </cell>
          <cell r="AF477">
            <v>1260</v>
          </cell>
          <cell r="AG477">
            <v>100</v>
          </cell>
          <cell r="AH477">
            <v>0</v>
          </cell>
          <cell r="AI477">
            <v>1260</v>
          </cell>
          <cell r="AJ477">
            <v>1260</v>
          </cell>
          <cell r="AK477">
            <v>1260</v>
          </cell>
          <cell r="AL477">
            <v>1260</v>
          </cell>
          <cell r="AM477">
            <v>0</v>
          </cell>
          <cell r="AN477" t="str">
            <v>Trong QĐ CTĐT Huyện 2018, tỉnh 2019, huyện chưa bố trí tỉnh có bố trí không</v>
          </cell>
          <cell r="AQ477" t="str">
            <v>Trường Xuân</v>
          </cell>
          <cell r="AR477" t="str">
            <v>GT</v>
          </cell>
          <cell r="AS477">
            <v>0</v>
          </cell>
          <cell r="AT477" t="str">
            <v>NTM</v>
          </cell>
          <cell r="AU477" t="str">
            <v>UBND huyện Quảng Ninh</v>
          </cell>
          <cell r="AV477" t="str">
            <v>Phê duyệt CTĐT từ năm 2017</v>
          </cell>
        </row>
        <row r="478">
          <cell r="B478" t="str">
            <v>Khắc phục khẩn cấp tuyến đường giao thông liên tổ dân phố phường Quảng Phong, thị xã Ba Đồn</v>
          </cell>
          <cell r="C478">
            <v>0</v>
          </cell>
          <cell r="D478">
            <v>0</v>
          </cell>
          <cell r="E478">
            <v>0</v>
          </cell>
          <cell r="F478">
            <v>0</v>
          </cell>
          <cell r="G478" t="str">
            <v>Ba Đồn</v>
          </cell>
          <cell r="H478">
            <v>2018</v>
          </cell>
          <cell r="I478">
            <v>0</v>
          </cell>
          <cell r="J478">
            <v>2020</v>
          </cell>
          <cell r="K478">
            <v>0</v>
          </cell>
          <cell r="L478">
            <v>0</v>
          </cell>
          <cell r="M478" t="str">
            <v>3506/QĐ-UBND ngày 05/10/2017</v>
          </cell>
          <cell r="N478">
            <v>9956</v>
          </cell>
          <cell r="O478">
            <v>0</v>
          </cell>
          <cell r="P478">
            <v>5973</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5973</v>
          </cell>
          <cell r="AE478">
            <v>5973</v>
          </cell>
          <cell r="AF478">
            <v>2986</v>
          </cell>
          <cell r="AG478">
            <v>49.99162899715386</v>
          </cell>
          <cell r="AH478">
            <v>0</v>
          </cell>
          <cell r="AI478">
            <v>2986</v>
          </cell>
          <cell r="AJ478">
            <v>2986</v>
          </cell>
          <cell r="AK478">
            <v>2986</v>
          </cell>
          <cell r="AL478">
            <v>5973</v>
          </cell>
          <cell r="AM478">
            <v>2987</v>
          </cell>
          <cell r="AN478" t="str">
            <v>bố trí KH vốn theo CTĐT</v>
          </cell>
          <cell r="AQ478" t="str">
            <v>Quảng Phong</v>
          </cell>
          <cell r="AR478" t="str">
            <v>GT</v>
          </cell>
          <cell r="AS478">
            <v>0</v>
          </cell>
          <cell r="AU478" t="str">
            <v>UBND phường Quảng Phong</v>
          </cell>
          <cell r="AV478" t="str">
            <v>Phê duyệt CTĐT từ năm 2017</v>
          </cell>
        </row>
        <row r="479">
          <cell r="B479" t="str">
            <v>Đường liên thôn Đồng Giang - Đại Sơn, xã Đồng Hóa, huyện Tuyên Hóa</v>
          </cell>
          <cell r="C479">
            <v>0</v>
          </cell>
          <cell r="D479">
            <v>0</v>
          </cell>
          <cell r="E479">
            <v>0</v>
          </cell>
          <cell r="F479">
            <v>0</v>
          </cell>
          <cell r="G479" t="str">
            <v>Tuyên Hóa</v>
          </cell>
          <cell r="H479">
            <v>2018</v>
          </cell>
          <cell r="I479">
            <v>0</v>
          </cell>
          <cell r="J479">
            <v>2020</v>
          </cell>
          <cell r="K479">
            <v>0</v>
          </cell>
          <cell r="L479">
            <v>0</v>
          </cell>
          <cell r="M479" t="str">
            <v>3967/QĐ-UBND ngày 31/10/2017</v>
          </cell>
          <cell r="N479">
            <v>9910</v>
          </cell>
          <cell r="O479">
            <v>0</v>
          </cell>
          <cell r="P479">
            <v>5946</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5946</v>
          </cell>
          <cell r="AE479">
            <v>5946</v>
          </cell>
          <cell r="AF479">
            <v>2973</v>
          </cell>
          <cell r="AG479">
            <v>50</v>
          </cell>
          <cell r="AH479">
            <v>0</v>
          </cell>
          <cell r="AI479">
            <v>2973</v>
          </cell>
          <cell r="AJ479">
            <v>2973</v>
          </cell>
          <cell r="AK479">
            <v>2973</v>
          </cell>
          <cell r="AL479">
            <v>5946</v>
          </cell>
          <cell r="AM479">
            <v>2973</v>
          </cell>
          <cell r="AN479" t="str">
            <v>Đã bố trí từ CT 135 năm 2018: 933 trđ; tiến độ theo CTĐT: 946</v>
          </cell>
          <cell r="AQ479" t="str">
            <v>Đồng Hóa</v>
          </cell>
          <cell r="AR479" t="str">
            <v>GT</v>
          </cell>
          <cell r="AS479" t="str">
            <v>xã 135</v>
          </cell>
          <cell r="AT479" t="str">
            <v>NTM</v>
          </cell>
          <cell r="AU479" t="str">
            <v>UBND xã Đồng Hóa</v>
          </cell>
          <cell r="AV479" t="str">
            <v>Phê duyệt CTĐT từ năm 2017</v>
          </cell>
        </row>
        <row r="480">
          <cell r="B480" t="str">
            <v>Xây dựng cống và ngầm tràn bản Tân Ly, xã Lâm Thủy, huyện Lệ Thủy</v>
          </cell>
          <cell r="C480">
            <v>0</v>
          </cell>
          <cell r="D480">
            <v>0</v>
          </cell>
          <cell r="E480">
            <v>0</v>
          </cell>
          <cell r="F480">
            <v>0</v>
          </cell>
          <cell r="G480" t="str">
            <v>Lệ Thủy</v>
          </cell>
          <cell r="H480">
            <v>2019</v>
          </cell>
          <cell r="I480">
            <v>0</v>
          </cell>
          <cell r="J480">
            <v>2020</v>
          </cell>
          <cell r="K480">
            <v>0</v>
          </cell>
          <cell r="L480">
            <v>0</v>
          </cell>
          <cell r="M480" t="str">
            <v>3953/QĐ-UBND ngày 31/10/2017</v>
          </cell>
          <cell r="N480">
            <v>4500</v>
          </cell>
          <cell r="O480">
            <v>0</v>
          </cell>
          <cell r="P480">
            <v>2700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2700</v>
          </cell>
          <cell r="AE480">
            <v>2700</v>
          </cell>
          <cell r="AF480">
            <v>1350</v>
          </cell>
          <cell r="AG480">
            <v>50</v>
          </cell>
          <cell r="AH480">
            <v>0</v>
          </cell>
          <cell r="AI480">
            <v>1350</v>
          </cell>
          <cell r="AJ480">
            <v>1350</v>
          </cell>
          <cell r="AK480">
            <v>1350</v>
          </cell>
          <cell r="AL480">
            <v>2700</v>
          </cell>
          <cell r="AM480">
            <v>1350</v>
          </cell>
          <cell r="AN480" t="str">
            <v>Bố trí KH 2019 theo QĐ CTĐT</v>
          </cell>
          <cell r="AQ480" t="str">
            <v>Lâm Thủy</v>
          </cell>
          <cell r="AR480" t="str">
            <v>NN-TL</v>
          </cell>
          <cell r="AS480" t="str">
            <v>xã 135</v>
          </cell>
          <cell r="AT480" t="str">
            <v>NTM</v>
          </cell>
          <cell r="AU480" t="str">
            <v>UBND xã Lâm Thủy</v>
          </cell>
          <cell r="AV480" t="str">
            <v>Phê duyệt CTĐT từ năm 2017</v>
          </cell>
        </row>
        <row r="481">
          <cell r="B481" t="str">
            <v>Đường GTNT liên xã Phong Thủy - Lộc Thủy</v>
          </cell>
          <cell r="C481">
            <v>0</v>
          </cell>
          <cell r="D481">
            <v>0</v>
          </cell>
          <cell r="E481">
            <v>0</v>
          </cell>
          <cell r="F481">
            <v>0</v>
          </cell>
          <cell r="G481" t="str">
            <v>Lệ Thủy</v>
          </cell>
          <cell r="H481">
            <v>2018</v>
          </cell>
          <cell r="I481">
            <v>0</v>
          </cell>
          <cell r="J481">
            <v>2020</v>
          </cell>
          <cell r="K481">
            <v>0</v>
          </cell>
          <cell r="L481">
            <v>0</v>
          </cell>
          <cell r="M481" t="str">
            <v>3936/QĐ-UBND ngày 30/10/2017</v>
          </cell>
          <cell r="N481">
            <v>9000</v>
          </cell>
          <cell r="O481">
            <v>0</v>
          </cell>
          <cell r="P481">
            <v>3000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3000</v>
          </cell>
          <cell r="AE481">
            <v>3000</v>
          </cell>
          <cell r="AF481">
            <v>1500</v>
          </cell>
          <cell r="AG481">
            <v>50</v>
          </cell>
          <cell r="AH481">
            <v>0</v>
          </cell>
          <cell r="AI481">
            <v>1500</v>
          </cell>
          <cell r="AJ481">
            <v>1500</v>
          </cell>
          <cell r="AK481">
            <v>1500</v>
          </cell>
          <cell r="AL481">
            <v>3000</v>
          </cell>
          <cell r="AM481">
            <v>1500</v>
          </cell>
          <cell r="AN481" t="str">
            <v>Theo CTĐT: Vốn ĐTC 3 tỷ, vốn Tài chính 2,4 tỷ, vốn huyện 3,6 tỷ. Bố trí vốn vượt thu 1 tỷ</v>
          </cell>
          <cell r="AO481" t="str">
            <v>Theo CTĐT: Vốn ĐTC 3 tỷ, vốn Tài chính 2,4 tỷ, vốn huyện 3,6 tỷ. Bố trí vốn vượt thu 1 tỷ</v>
          </cell>
          <cell r="AQ481" t="str">
            <v>Lộc Thủy</v>
          </cell>
          <cell r="AR481" t="str">
            <v>GT</v>
          </cell>
          <cell r="AS481">
            <v>0</v>
          </cell>
          <cell r="AT481" t="str">
            <v>NTM</v>
          </cell>
          <cell r="AU481" t="str">
            <v>UBND huyện Lệ Thủy</v>
          </cell>
          <cell r="AV481" t="str">
            <v>Phê duyệt CTĐT từ năm 2017</v>
          </cell>
        </row>
        <row r="482">
          <cell r="B482" t="str">
            <v>Đường kết hợp kè xã Phú Thủy, huyện Lệ Thủy</v>
          </cell>
          <cell r="C482">
            <v>0</v>
          </cell>
          <cell r="D482">
            <v>0</v>
          </cell>
          <cell r="E482">
            <v>0</v>
          </cell>
          <cell r="F482">
            <v>0</v>
          </cell>
          <cell r="G482" t="str">
            <v>Lệ Thủy</v>
          </cell>
          <cell r="H482">
            <v>2019</v>
          </cell>
          <cell r="I482">
            <v>0</v>
          </cell>
          <cell r="J482">
            <v>2021</v>
          </cell>
          <cell r="K482">
            <v>0</v>
          </cell>
          <cell r="L482">
            <v>0</v>
          </cell>
          <cell r="M482" t="str">
            <v>3791/QĐ-UBND ngày 31/10/2018</v>
          </cell>
          <cell r="N482">
            <v>9000</v>
          </cell>
          <cell r="O482">
            <v>0</v>
          </cell>
          <cell r="P482">
            <v>5400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3240</v>
          </cell>
          <cell r="AE482">
            <v>3240</v>
          </cell>
          <cell r="AF482">
            <v>1620</v>
          </cell>
          <cell r="AG482">
            <v>50</v>
          </cell>
          <cell r="AH482">
            <v>0</v>
          </cell>
          <cell r="AI482">
            <v>1620</v>
          </cell>
          <cell r="AJ482">
            <v>1620</v>
          </cell>
          <cell r="AK482">
            <v>1620</v>
          </cell>
          <cell r="AL482">
            <v>3240</v>
          </cell>
          <cell r="AM482">
            <v>1620</v>
          </cell>
          <cell r="AN482" t="str">
            <v>Bổ sung danh mục, bố trí KH 2019 theo QĐ CTĐT</v>
          </cell>
          <cell r="AQ482" t="str">
            <v>Phú Thủy</v>
          </cell>
          <cell r="AR482" t="str">
            <v>GT</v>
          </cell>
          <cell r="AS482">
            <v>0</v>
          </cell>
          <cell r="AT482" t="str">
            <v>NTM</v>
          </cell>
          <cell r="AU482" t="str">
            <v>UBND xã Phú Thủy</v>
          </cell>
          <cell r="AV482" t="str">
            <v>Đ/c Dũng PCT</v>
          </cell>
        </row>
        <row r="483">
          <cell r="B483" t="str">
            <v>Tuyến đường liên thôn Tùng Giang-Hạ Lý Tân Châu, xã Quảng Châu</v>
          </cell>
          <cell r="C483">
            <v>0</v>
          </cell>
          <cell r="D483">
            <v>0</v>
          </cell>
          <cell r="E483">
            <v>0</v>
          </cell>
          <cell r="F483">
            <v>0</v>
          </cell>
          <cell r="G483" t="str">
            <v>Quảng Trạch</v>
          </cell>
          <cell r="H483">
            <v>2019</v>
          </cell>
          <cell r="I483">
            <v>0</v>
          </cell>
          <cell r="J483">
            <v>2021</v>
          </cell>
          <cell r="K483">
            <v>0</v>
          </cell>
          <cell r="L483">
            <v>0</v>
          </cell>
          <cell r="M483" t="str">
            <v>3520/QĐ-UBND ngày 23/10/2018</v>
          </cell>
          <cell r="N483">
            <v>5000</v>
          </cell>
          <cell r="O483">
            <v>0</v>
          </cell>
          <cell r="P483">
            <v>3000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1800</v>
          </cell>
          <cell r="AE483">
            <v>1800</v>
          </cell>
          <cell r="AF483">
            <v>900</v>
          </cell>
          <cell r="AG483">
            <v>50</v>
          </cell>
          <cell r="AH483">
            <v>0</v>
          </cell>
          <cell r="AI483">
            <v>900</v>
          </cell>
          <cell r="AJ483">
            <v>900</v>
          </cell>
          <cell r="AK483">
            <v>900</v>
          </cell>
          <cell r="AL483">
            <v>1800</v>
          </cell>
          <cell r="AM483">
            <v>900</v>
          </cell>
          <cell r="AN483" t="str">
            <v>bố trí KH vốn theo CTĐT</v>
          </cell>
          <cell r="AQ483" t="str">
            <v>Quảng Châu</v>
          </cell>
          <cell r="AR483" t="str">
            <v>GT</v>
          </cell>
          <cell r="AS483" t="str">
            <v>xã 135</v>
          </cell>
          <cell r="AT483" t="str">
            <v>NTM</v>
          </cell>
          <cell r="AU483" t="str">
            <v>UBND xã Quảng Châu</v>
          </cell>
          <cell r="AV483" t="str">
            <v>Đ/c Chủ tịch</v>
          </cell>
        </row>
        <row r="484">
          <cell r="B484" t="str">
            <v>Đầu tư cứng hóa đường giao thông liên tổ DP, liên phường thuộc phường Quảng Phong, TX Ba Đồn</v>
          </cell>
          <cell r="C484">
            <v>0</v>
          </cell>
          <cell r="D484">
            <v>0</v>
          </cell>
          <cell r="E484">
            <v>0</v>
          </cell>
          <cell r="F484">
            <v>0</v>
          </cell>
          <cell r="G484" t="str">
            <v>Ba Đồn</v>
          </cell>
          <cell r="H484">
            <v>2019</v>
          </cell>
          <cell r="I484">
            <v>0</v>
          </cell>
          <cell r="J484">
            <v>2021</v>
          </cell>
          <cell r="K484">
            <v>0</v>
          </cell>
          <cell r="L484">
            <v>0</v>
          </cell>
          <cell r="M484" t="str">
            <v>3725/QĐ-UBND ngày 30/10/2018</v>
          </cell>
          <cell r="N484">
            <v>9819</v>
          </cell>
          <cell r="O484">
            <v>0</v>
          </cell>
          <cell r="P484">
            <v>6000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3600</v>
          </cell>
          <cell r="AE484">
            <v>3600</v>
          </cell>
          <cell r="AF484">
            <v>1800</v>
          </cell>
          <cell r="AG484">
            <v>50</v>
          </cell>
          <cell r="AH484">
            <v>0</v>
          </cell>
          <cell r="AI484">
            <v>1800</v>
          </cell>
          <cell r="AJ484">
            <v>1800</v>
          </cell>
          <cell r="AK484">
            <v>1800</v>
          </cell>
          <cell r="AL484">
            <v>3600</v>
          </cell>
          <cell r="AM484">
            <v>1800</v>
          </cell>
          <cell r="AN484" t="str">
            <v>bố trí KH vốn theo CTĐT</v>
          </cell>
          <cell r="AQ484" t="str">
            <v>Quảng Phong</v>
          </cell>
          <cell r="AR484" t="str">
            <v>GT</v>
          </cell>
          <cell r="AS484">
            <v>0</v>
          </cell>
          <cell r="AU484" t="str">
            <v>UBND phường Quảng Phong</v>
          </cell>
          <cell r="AV484" t="str">
            <v>Đ/c Dũng PCT</v>
          </cell>
        </row>
        <row r="485">
          <cell r="B485" t="str">
            <v>Nâng cấp tuyến đường trục chính thôn Vĩnh Lộc, xã Quảng Lộc</v>
          </cell>
          <cell r="C485">
            <v>0</v>
          </cell>
          <cell r="D485">
            <v>0</v>
          </cell>
          <cell r="E485">
            <v>0</v>
          </cell>
          <cell r="F485">
            <v>0</v>
          </cell>
          <cell r="G485" t="str">
            <v>Ba Đồn</v>
          </cell>
          <cell r="H485">
            <v>2019</v>
          </cell>
          <cell r="I485">
            <v>0</v>
          </cell>
          <cell r="J485">
            <v>2021</v>
          </cell>
          <cell r="K485">
            <v>0</v>
          </cell>
          <cell r="L485">
            <v>0</v>
          </cell>
          <cell r="M485" t="str">
            <v>3670/QĐ-UBND ngày 29/10/2018</v>
          </cell>
          <cell r="N485">
            <v>8223</v>
          </cell>
          <cell r="O485">
            <v>0</v>
          </cell>
          <cell r="P485">
            <v>4933</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2959.7999999999997</v>
          </cell>
          <cell r="AE485">
            <v>2959.7999999999997</v>
          </cell>
          <cell r="AF485">
            <v>1479.9</v>
          </cell>
          <cell r="AG485">
            <v>50.000000000000014</v>
          </cell>
          <cell r="AH485">
            <v>0</v>
          </cell>
          <cell r="AI485">
            <v>1479.9</v>
          </cell>
          <cell r="AJ485">
            <v>1479.9</v>
          </cell>
          <cell r="AK485">
            <v>1479.9</v>
          </cell>
          <cell r="AL485">
            <v>2959.7999999999997</v>
          </cell>
          <cell r="AM485">
            <v>1479.8999999999996</v>
          </cell>
          <cell r="AN485" t="str">
            <v>bố trí KH vốn theo CTĐT</v>
          </cell>
          <cell r="AQ485" t="str">
            <v>Quảng Lộc</v>
          </cell>
          <cell r="AR485" t="str">
            <v>GT</v>
          </cell>
          <cell r="AS485">
            <v>0</v>
          </cell>
          <cell r="AT485" t="str">
            <v>NTM</v>
          </cell>
          <cell r="AU485" t="str">
            <v>UBND xã Quảng Lộc</v>
          </cell>
          <cell r="AV485" t="str">
            <v>Đ/c Giám đốc</v>
          </cell>
        </row>
        <row r="486">
          <cell r="B486" t="str">
            <v>Bê tông hóa đường giao thông nội phường phường Quảng Phúc</v>
          </cell>
          <cell r="C486">
            <v>0</v>
          </cell>
          <cell r="D486">
            <v>0</v>
          </cell>
          <cell r="E486">
            <v>0</v>
          </cell>
          <cell r="F486">
            <v>0</v>
          </cell>
          <cell r="G486" t="str">
            <v>Ba Đồn</v>
          </cell>
          <cell r="H486">
            <v>2019</v>
          </cell>
          <cell r="I486">
            <v>0</v>
          </cell>
          <cell r="J486">
            <v>2021</v>
          </cell>
          <cell r="K486">
            <v>0</v>
          </cell>
          <cell r="L486">
            <v>0</v>
          </cell>
          <cell r="M486" t="str">
            <v>3726/QĐ-UBND ngày 30/10/2018</v>
          </cell>
          <cell r="N486">
            <v>9938</v>
          </cell>
          <cell r="O486">
            <v>0</v>
          </cell>
          <cell r="P486">
            <v>6000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3600</v>
          </cell>
          <cell r="AE486">
            <v>3600</v>
          </cell>
          <cell r="AF486">
            <v>1800</v>
          </cell>
          <cell r="AG486">
            <v>50</v>
          </cell>
          <cell r="AH486">
            <v>0</v>
          </cell>
          <cell r="AI486">
            <v>1800</v>
          </cell>
          <cell r="AJ486">
            <v>1800</v>
          </cell>
          <cell r="AK486">
            <v>1800</v>
          </cell>
          <cell r="AL486">
            <v>3600</v>
          </cell>
          <cell r="AM486">
            <v>1800</v>
          </cell>
          <cell r="AN486" t="str">
            <v>bố trí KH vốn theo CTĐT</v>
          </cell>
          <cell r="AQ486" t="str">
            <v>Quảng Phúc</v>
          </cell>
          <cell r="AR486" t="str">
            <v>GT</v>
          </cell>
          <cell r="AS486">
            <v>0</v>
          </cell>
          <cell r="AU486" t="str">
            <v>UBND phường Quảng Phúc</v>
          </cell>
          <cell r="AV486" t="str">
            <v>Đ/c Chủ tịch</v>
          </cell>
        </row>
        <row r="487">
          <cell r="B487" t="str">
            <v>Đường GTNT xã Quảng Xuân</v>
          </cell>
          <cell r="C487">
            <v>0</v>
          </cell>
          <cell r="D487">
            <v>0</v>
          </cell>
          <cell r="E487">
            <v>0</v>
          </cell>
          <cell r="F487">
            <v>0</v>
          </cell>
          <cell r="G487" t="str">
            <v>Quảng Trạch</v>
          </cell>
          <cell r="H487">
            <v>2019</v>
          </cell>
          <cell r="I487">
            <v>0</v>
          </cell>
          <cell r="J487">
            <v>2021</v>
          </cell>
          <cell r="K487">
            <v>0</v>
          </cell>
          <cell r="L487">
            <v>0</v>
          </cell>
          <cell r="M487" t="str">
            <v>3724/QĐ-UBND ngày 30/10/2018</v>
          </cell>
          <cell r="N487">
            <v>7000</v>
          </cell>
          <cell r="O487">
            <v>0</v>
          </cell>
          <cell r="P487">
            <v>4200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2520</v>
          </cell>
          <cell r="AE487">
            <v>2520</v>
          </cell>
          <cell r="AF487">
            <v>1260</v>
          </cell>
          <cell r="AG487">
            <v>50</v>
          </cell>
          <cell r="AH487">
            <v>0</v>
          </cell>
          <cell r="AI487">
            <v>1260</v>
          </cell>
          <cell r="AJ487">
            <v>1260</v>
          </cell>
          <cell r="AK487">
            <v>1260</v>
          </cell>
          <cell r="AL487">
            <v>2520</v>
          </cell>
          <cell r="AM487">
            <v>1260</v>
          </cell>
          <cell r="AN487" t="str">
            <v>bố trí KH vốn theo CTĐT</v>
          </cell>
          <cell r="AQ487" t="str">
            <v>Quảng Xuân</v>
          </cell>
          <cell r="AR487" t="str">
            <v>GT</v>
          </cell>
          <cell r="AS487">
            <v>0</v>
          </cell>
          <cell r="AT487" t="str">
            <v>NTM</v>
          </cell>
          <cell r="AU487" t="str">
            <v>UBND xã Quảng Xuân</v>
          </cell>
          <cell r="AV487" t="str">
            <v>Đ/c Quang PCT</v>
          </cell>
        </row>
        <row r="488">
          <cell r="B488" t="str">
            <v>Xây dựng trụ sở làm việc của Hạt kiểm lâm huyện Quảng Trạch</v>
          </cell>
          <cell r="C488">
            <v>0</v>
          </cell>
          <cell r="D488">
            <v>0</v>
          </cell>
          <cell r="E488">
            <v>0</v>
          </cell>
          <cell r="F488">
            <v>0</v>
          </cell>
          <cell r="G488" t="str">
            <v>Quảng Trạch</v>
          </cell>
          <cell r="H488">
            <v>2019</v>
          </cell>
          <cell r="I488">
            <v>0</v>
          </cell>
          <cell r="J488">
            <v>2021</v>
          </cell>
          <cell r="K488">
            <v>0</v>
          </cell>
          <cell r="L488">
            <v>0</v>
          </cell>
          <cell r="M488" t="str">
            <v>1834/QĐ-UBND ngày 05/6/2018</v>
          </cell>
          <cell r="N488">
            <v>7000</v>
          </cell>
          <cell r="O488">
            <v>0</v>
          </cell>
          <cell r="P488">
            <v>7000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4200</v>
          </cell>
          <cell r="AE488">
            <v>4200</v>
          </cell>
          <cell r="AF488">
            <v>1260</v>
          </cell>
          <cell r="AG488">
            <v>30</v>
          </cell>
          <cell r="AH488">
            <v>0</v>
          </cell>
          <cell r="AI488">
            <v>1260</v>
          </cell>
          <cell r="AJ488">
            <v>1260</v>
          </cell>
          <cell r="AK488">
            <v>1260</v>
          </cell>
          <cell r="AL488">
            <v>4200</v>
          </cell>
          <cell r="AM488">
            <v>2940</v>
          </cell>
          <cell r="AN488">
            <v>0</v>
          </cell>
          <cell r="AQ488" t="str">
            <v>Quảng Phương</v>
          </cell>
          <cell r="AR488" t="str">
            <v>Khác</v>
          </cell>
          <cell r="AS488">
            <v>0</v>
          </cell>
          <cell r="AU488" t="str">
            <v>Chi cục Kiểm lâm tỉnh</v>
          </cell>
          <cell r="AV488" t="str">
            <v>Phê duyệt CTĐT từ năm 2017</v>
          </cell>
        </row>
        <row r="489">
          <cell r="B489" t="str">
            <v>Đường liên xã Thanh - Phương - Lưu đi trung tâm dân cư Tô Xá, xã Quảng Phương</v>
          </cell>
          <cell r="C489">
            <v>0</v>
          </cell>
          <cell r="D489">
            <v>0</v>
          </cell>
          <cell r="E489">
            <v>0</v>
          </cell>
          <cell r="F489">
            <v>0</v>
          </cell>
          <cell r="G489" t="str">
            <v>Quảng Trạch</v>
          </cell>
          <cell r="H489">
            <v>2019</v>
          </cell>
          <cell r="I489">
            <v>0</v>
          </cell>
          <cell r="J489">
            <v>2021</v>
          </cell>
          <cell r="K489">
            <v>0</v>
          </cell>
          <cell r="L489">
            <v>0</v>
          </cell>
          <cell r="M489" t="str">
            <v>3041/QĐ-UBND ngày 13/9/2018</v>
          </cell>
          <cell r="N489">
            <v>6800</v>
          </cell>
          <cell r="O489">
            <v>0</v>
          </cell>
          <cell r="P489">
            <v>4000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2400</v>
          </cell>
          <cell r="AE489">
            <v>2400</v>
          </cell>
          <cell r="AF489">
            <v>1200</v>
          </cell>
          <cell r="AG489">
            <v>50</v>
          </cell>
          <cell r="AH489">
            <v>0</v>
          </cell>
          <cell r="AI489">
            <v>1200</v>
          </cell>
          <cell r="AJ489">
            <v>1200</v>
          </cell>
          <cell r="AK489">
            <v>1200</v>
          </cell>
          <cell r="AL489">
            <v>2400</v>
          </cell>
          <cell r="AM489">
            <v>1200</v>
          </cell>
          <cell r="AN489" t="str">
            <v>bổ sung dự án, bố trí KH vốn theo CTĐT</v>
          </cell>
          <cell r="AQ489" t="str">
            <v>Quảng Phương</v>
          </cell>
          <cell r="AR489" t="str">
            <v>GT</v>
          </cell>
          <cell r="AS489">
            <v>0</v>
          </cell>
          <cell r="AT489" t="str">
            <v>NTM</v>
          </cell>
          <cell r="AU489" t="str">
            <v>UBND huyện Quảng Trạch</v>
          </cell>
          <cell r="AV489" t="str">
            <v>Đ/c Chủ tịch</v>
          </cell>
        </row>
        <row r="490">
          <cell r="B490" t="str">
            <v>Tuyến đường từ thị trấn Quy Đạt đi xã Xuân Hóa, Hóa Hợp huyện Minh Hóa (giai đoạn 1)</v>
          </cell>
          <cell r="C490">
            <v>0</v>
          </cell>
          <cell r="D490">
            <v>0</v>
          </cell>
          <cell r="E490">
            <v>0</v>
          </cell>
          <cell r="F490">
            <v>0</v>
          </cell>
          <cell r="G490" t="str">
            <v>Minh Hóa</v>
          </cell>
          <cell r="H490">
            <v>2019</v>
          </cell>
          <cell r="I490">
            <v>0</v>
          </cell>
          <cell r="J490">
            <v>2021</v>
          </cell>
          <cell r="K490">
            <v>0</v>
          </cell>
          <cell r="L490">
            <v>0</v>
          </cell>
          <cell r="M490" t="str">
            <v>3830a/QĐ-UBND ngày 31/10/2018</v>
          </cell>
          <cell r="N490">
            <v>15000</v>
          </cell>
          <cell r="O490">
            <v>0</v>
          </cell>
          <cell r="P490">
            <v>6000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3600</v>
          </cell>
          <cell r="AE490">
            <v>3600</v>
          </cell>
          <cell r="AF490">
            <v>1800</v>
          </cell>
          <cell r="AG490">
            <v>50</v>
          </cell>
          <cell r="AH490">
            <v>0</v>
          </cell>
          <cell r="AI490">
            <v>1800</v>
          </cell>
          <cell r="AJ490">
            <v>1800</v>
          </cell>
          <cell r="AK490">
            <v>1800</v>
          </cell>
          <cell r="AL490">
            <v>3600</v>
          </cell>
          <cell r="AM490">
            <v>1800</v>
          </cell>
          <cell r="AN490" t="str">
            <v>Bố trí KH 2019 theo QĐ CTĐT</v>
          </cell>
          <cell r="AQ490" t="str">
            <v>Xuân Hóa</v>
          </cell>
          <cell r="AR490" t="str">
            <v>GT</v>
          </cell>
          <cell r="AS490">
            <v>0</v>
          </cell>
          <cell r="AT490" t="str">
            <v>NTM</v>
          </cell>
          <cell r="AU490" t="str">
            <v>UBND huyện Minh Hóa</v>
          </cell>
          <cell r="AV490" t="str">
            <v>Đ/c Bí thư</v>
          </cell>
        </row>
        <row r="491">
          <cell r="B491" t="str">
            <v>Sửa chữa nâng cấp đường giao thông từ thị trấn Đồng Lê đi xã Sơn Hóa</v>
          </cell>
          <cell r="C491">
            <v>0</v>
          </cell>
          <cell r="D491">
            <v>0</v>
          </cell>
          <cell r="E491">
            <v>0</v>
          </cell>
          <cell r="F491">
            <v>0</v>
          </cell>
          <cell r="G491" t="str">
            <v>Tuyên Hóa</v>
          </cell>
          <cell r="H491">
            <v>2019</v>
          </cell>
          <cell r="I491">
            <v>0</v>
          </cell>
          <cell r="J491">
            <v>2021</v>
          </cell>
          <cell r="K491">
            <v>0</v>
          </cell>
          <cell r="L491">
            <v>0</v>
          </cell>
          <cell r="M491" t="str">
            <v>3830/QĐ-UBND ngày 31/10/2018</v>
          </cell>
          <cell r="N491">
            <v>10000</v>
          </cell>
          <cell r="O491">
            <v>0</v>
          </cell>
          <cell r="P491">
            <v>6000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3600</v>
          </cell>
          <cell r="AE491">
            <v>3600</v>
          </cell>
          <cell r="AF491">
            <v>1800</v>
          </cell>
          <cell r="AG491">
            <v>50</v>
          </cell>
          <cell r="AH491">
            <v>0</v>
          </cell>
          <cell r="AI491">
            <v>1800</v>
          </cell>
          <cell r="AJ491">
            <v>1800</v>
          </cell>
          <cell r="AK491">
            <v>1800</v>
          </cell>
          <cell r="AL491">
            <v>3600</v>
          </cell>
          <cell r="AM491">
            <v>1800</v>
          </cell>
          <cell r="AN491" t="str">
            <v>2 tỷ/năm theo QĐ CTĐT</v>
          </cell>
          <cell r="AQ491" t="str">
            <v>Sơn Hóa</v>
          </cell>
          <cell r="AR491" t="str">
            <v>GT</v>
          </cell>
          <cell r="AS491">
            <v>0</v>
          </cell>
          <cell r="AT491" t="str">
            <v>NTM</v>
          </cell>
          <cell r="AU491" t="str">
            <v>UBND huyện Tuyên Hóa</v>
          </cell>
          <cell r="AV491" t="str">
            <v>Đ/c Bí thư</v>
          </cell>
        </row>
        <row r="492">
          <cell r="B492" t="str">
            <v>Hội trường UBND xã Quảng Thủy</v>
          </cell>
          <cell r="C492">
            <v>0</v>
          </cell>
          <cell r="D492">
            <v>0</v>
          </cell>
          <cell r="E492">
            <v>0</v>
          </cell>
          <cell r="F492">
            <v>0</v>
          </cell>
          <cell r="G492" t="str">
            <v>Ba Đồn</v>
          </cell>
          <cell r="H492">
            <v>2019</v>
          </cell>
          <cell r="I492">
            <v>0</v>
          </cell>
          <cell r="J492">
            <v>2021</v>
          </cell>
          <cell r="K492">
            <v>0</v>
          </cell>
          <cell r="L492">
            <v>0</v>
          </cell>
          <cell r="M492" t="str">
            <v>3805/QĐ-UBND ngày 31/10/2018</v>
          </cell>
          <cell r="N492">
            <v>5500</v>
          </cell>
          <cell r="O492">
            <v>0</v>
          </cell>
          <cell r="P492">
            <v>3000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1800</v>
          </cell>
          <cell r="AE492">
            <v>1800</v>
          </cell>
          <cell r="AF492">
            <v>900</v>
          </cell>
          <cell r="AG492">
            <v>50</v>
          </cell>
          <cell r="AH492">
            <v>0</v>
          </cell>
          <cell r="AI492">
            <v>900</v>
          </cell>
          <cell r="AJ492">
            <v>900</v>
          </cell>
          <cell r="AK492">
            <v>900</v>
          </cell>
          <cell r="AL492">
            <v>1800</v>
          </cell>
          <cell r="AM492">
            <v>900</v>
          </cell>
          <cell r="AN492" t="str">
            <v>bố trí KH vốn theo CTĐT</v>
          </cell>
          <cell r="AQ492" t="str">
            <v>Quảng Thủy</v>
          </cell>
          <cell r="AR492" t="str">
            <v>Khác</v>
          </cell>
          <cell r="AS492">
            <v>0</v>
          </cell>
          <cell r="AT492" t="str">
            <v>NTM</v>
          </cell>
          <cell r="AU492" t="str">
            <v>UBND xã Quảng Thủy</v>
          </cell>
          <cell r="AV492" t="str">
            <v>Đ/c Bí thư</v>
          </cell>
        </row>
        <row r="493">
          <cell r="B493" t="str">
            <v>Đường giao thông phường Quảng Thuận</v>
          </cell>
          <cell r="C493">
            <v>0</v>
          </cell>
          <cell r="D493">
            <v>0</v>
          </cell>
          <cell r="E493">
            <v>0</v>
          </cell>
          <cell r="F493">
            <v>0</v>
          </cell>
          <cell r="G493" t="str">
            <v>Ba Đồn</v>
          </cell>
          <cell r="H493">
            <v>2019</v>
          </cell>
          <cell r="I493">
            <v>0</v>
          </cell>
          <cell r="J493">
            <v>2021</v>
          </cell>
          <cell r="K493">
            <v>0</v>
          </cell>
          <cell r="L493">
            <v>0</v>
          </cell>
          <cell r="M493" t="str">
            <v>3727/QĐ-UBND ngày 30/10/2018</v>
          </cell>
          <cell r="N493">
            <v>8000</v>
          </cell>
          <cell r="O493">
            <v>0</v>
          </cell>
          <cell r="P493">
            <v>4800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2880</v>
          </cell>
          <cell r="AE493">
            <v>2880</v>
          </cell>
          <cell r="AF493">
            <v>1440</v>
          </cell>
          <cell r="AG493">
            <v>50</v>
          </cell>
          <cell r="AH493">
            <v>0</v>
          </cell>
          <cell r="AI493">
            <v>1440</v>
          </cell>
          <cell r="AJ493">
            <v>1440</v>
          </cell>
          <cell r="AK493">
            <v>1440</v>
          </cell>
          <cell r="AL493">
            <v>2880</v>
          </cell>
          <cell r="AM493">
            <v>1440</v>
          </cell>
          <cell r="AN493" t="str">
            <v>bố trí KH vốn theo CTĐT</v>
          </cell>
          <cell r="AQ493" t="str">
            <v>Quảng Thuận</v>
          </cell>
          <cell r="AR493" t="str">
            <v>GT</v>
          </cell>
          <cell r="AS493">
            <v>0</v>
          </cell>
          <cell r="AU493" t="str">
            <v>UBND phường
Quảng Thuận</v>
          </cell>
          <cell r="AV493" t="str">
            <v>Đ/c Chủ tịch</v>
          </cell>
        </row>
        <row r="494">
          <cell r="B494" t="str">
            <v>Đường tránh lũ Phúc Nhĩ – Kim Nại xã An Ninh, huyện Quảng Ninh</v>
          </cell>
          <cell r="C494">
            <v>0</v>
          </cell>
          <cell r="D494">
            <v>0</v>
          </cell>
          <cell r="E494">
            <v>0</v>
          </cell>
          <cell r="F494">
            <v>0</v>
          </cell>
          <cell r="G494" t="str">
            <v>Quảng Ninh</v>
          </cell>
          <cell r="H494">
            <v>2019</v>
          </cell>
          <cell r="I494">
            <v>0</v>
          </cell>
          <cell r="J494">
            <v>2021</v>
          </cell>
          <cell r="K494">
            <v>0</v>
          </cell>
          <cell r="L494">
            <v>0</v>
          </cell>
          <cell r="M494" t="str">
            <v>3734/QĐ-UBND ngày 30/10/2018</v>
          </cell>
          <cell r="N494">
            <v>12000</v>
          </cell>
          <cell r="O494">
            <v>0</v>
          </cell>
          <cell r="P494">
            <v>7200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4320</v>
          </cell>
          <cell r="AE494">
            <v>4320</v>
          </cell>
          <cell r="AF494">
            <v>2160</v>
          </cell>
          <cell r="AG494">
            <v>50</v>
          </cell>
          <cell r="AH494">
            <v>0</v>
          </cell>
          <cell r="AI494">
            <v>2160</v>
          </cell>
          <cell r="AJ494">
            <v>2160</v>
          </cell>
          <cell r="AK494">
            <v>2160</v>
          </cell>
          <cell r="AL494">
            <v>4320</v>
          </cell>
          <cell r="AM494">
            <v>2160</v>
          </cell>
          <cell r="AN494" t="str">
            <v>Bố trí KH 2019 theo QĐ CTĐT</v>
          </cell>
          <cell r="AQ494" t="str">
            <v>An Ninh</v>
          </cell>
          <cell r="AR494" t="str">
            <v>GT</v>
          </cell>
          <cell r="AS494">
            <v>0</v>
          </cell>
          <cell r="AT494" t="str">
            <v>NTM</v>
          </cell>
          <cell r="AU494" t="str">
            <v>UBND huyện Quảng Ninh</v>
          </cell>
          <cell r="AV494" t="str">
            <v>Đ/c Thuật PBT</v>
          </cell>
        </row>
        <row r="495">
          <cell r="B495" t="str">
            <v>Đường vào bản Nà Lâm, xã Trường Xuân, huyện Quảng Ninh</v>
          </cell>
          <cell r="C495">
            <v>0</v>
          </cell>
          <cell r="D495">
            <v>0</v>
          </cell>
          <cell r="E495">
            <v>0</v>
          </cell>
          <cell r="F495">
            <v>0</v>
          </cell>
          <cell r="G495" t="str">
            <v>Quảng Ninh</v>
          </cell>
          <cell r="H495">
            <v>2019</v>
          </cell>
          <cell r="I495">
            <v>0</v>
          </cell>
          <cell r="J495">
            <v>2021</v>
          </cell>
          <cell r="K495">
            <v>0</v>
          </cell>
          <cell r="L495">
            <v>0</v>
          </cell>
          <cell r="M495" t="str">
            <v>3862/QĐ-UBND ngày 31/10/2018</v>
          </cell>
          <cell r="N495">
            <v>13500</v>
          </cell>
          <cell r="O495">
            <v>0</v>
          </cell>
          <cell r="P495">
            <v>8100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4860</v>
          </cell>
          <cell r="AE495">
            <v>4860</v>
          </cell>
          <cell r="AF495">
            <v>2430</v>
          </cell>
          <cell r="AG495">
            <v>50</v>
          </cell>
          <cell r="AH495">
            <v>0</v>
          </cell>
          <cell r="AI495">
            <v>2430</v>
          </cell>
          <cell r="AJ495">
            <v>2430</v>
          </cell>
          <cell r="AK495">
            <v>2430</v>
          </cell>
          <cell r="AL495">
            <v>4860</v>
          </cell>
          <cell r="AM495">
            <v>2430</v>
          </cell>
          <cell r="AN495" t="str">
            <v>Bố trí KH 2019 theo QĐ CTĐT</v>
          </cell>
          <cell r="AQ495" t="str">
            <v>Trường Xuân</v>
          </cell>
          <cell r="AR495" t="str">
            <v>GT</v>
          </cell>
          <cell r="AS495">
            <v>0</v>
          </cell>
          <cell r="AT495" t="str">
            <v>NTM</v>
          </cell>
          <cell r="AU495" t="str">
            <v>UBND huyện Quảng Ninh</v>
          </cell>
          <cell r="AV495" t="str">
            <v>Đ/c Bí thư</v>
          </cell>
        </row>
        <row r="496">
          <cell r="B496" t="str">
            <v>Nhà làm việc và Hội trường Đồn công an Lệ Ninh</v>
          </cell>
          <cell r="C496">
            <v>0</v>
          </cell>
          <cell r="D496">
            <v>0</v>
          </cell>
          <cell r="E496">
            <v>0</v>
          </cell>
          <cell r="F496">
            <v>0</v>
          </cell>
          <cell r="G496" t="str">
            <v>Lệ Thủy</v>
          </cell>
          <cell r="H496">
            <v>2018</v>
          </cell>
          <cell r="I496">
            <v>0</v>
          </cell>
          <cell r="J496">
            <v>2020</v>
          </cell>
          <cell r="K496">
            <v>0</v>
          </cell>
          <cell r="L496">
            <v>0</v>
          </cell>
          <cell r="M496" t="str">
            <v>3895/QĐ-UBND ngày 30/10/2017</v>
          </cell>
          <cell r="N496">
            <v>4700</v>
          </cell>
          <cell r="O496">
            <v>0</v>
          </cell>
          <cell r="P496">
            <v>2820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2820</v>
          </cell>
          <cell r="AE496">
            <v>2820</v>
          </cell>
          <cell r="AF496">
            <v>1410</v>
          </cell>
          <cell r="AG496">
            <v>50</v>
          </cell>
          <cell r="AH496">
            <v>0</v>
          </cell>
          <cell r="AI496">
            <v>1410</v>
          </cell>
          <cell r="AJ496">
            <v>1410</v>
          </cell>
          <cell r="AK496">
            <v>1410</v>
          </cell>
          <cell r="AL496">
            <v>2820</v>
          </cell>
          <cell r="AM496">
            <v>1410</v>
          </cell>
          <cell r="AN496" t="str">
            <v>Năm 2018, vốn công an, 2019-2020 ngân sách tỉnh</v>
          </cell>
          <cell r="AQ496" t="str">
            <v>NT Lệ Ninh</v>
          </cell>
          <cell r="AR496" t="str">
            <v>Khác</v>
          </cell>
          <cell r="AS496">
            <v>0</v>
          </cell>
          <cell r="AU496" t="str">
            <v>Công an huyện Lệ Thủy</v>
          </cell>
          <cell r="AV496" t="str">
            <v>Đ/c Bí thư</v>
          </cell>
        </row>
        <row r="497">
          <cell r="B497" t="str">
            <v>Đường vào bản Đìu Đo xã Trường Sơn (GĐ2)</v>
          </cell>
          <cell r="C497">
            <v>0</v>
          </cell>
          <cell r="D497">
            <v>0</v>
          </cell>
          <cell r="E497">
            <v>0</v>
          </cell>
          <cell r="F497">
            <v>0</v>
          </cell>
          <cell r="G497" t="str">
            <v>Quảng Ninh</v>
          </cell>
          <cell r="H497">
            <v>2019</v>
          </cell>
          <cell r="I497">
            <v>0</v>
          </cell>
          <cell r="J497">
            <v>2020</v>
          </cell>
          <cell r="K497">
            <v>0</v>
          </cell>
          <cell r="L497">
            <v>0</v>
          </cell>
          <cell r="M497" t="str">
            <v>3878a/QĐ-UBND ngày 30/10/2017</v>
          </cell>
          <cell r="N497">
            <v>6000</v>
          </cell>
          <cell r="O497">
            <v>0</v>
          </cell>
          <cell r="P497">
            <v>3600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3600</v>
          </cell>
          <cell r="AE497">
            <v>3600</v>
          </cell>
          <cell r="AF497">
            <v>1800</v>
          </cell>
          <cell r="AG497">
            <v>50</v>
          </cell>
          <cell r="AH497">
            <v>0</v>
          </cell>
          <cell r="AI497">
            <v>1800</v>
          </cell>
          <cell r="AJ497">
            <v>1800</v>
          </cell>
          <cell r="AK497">
            <v>1800</v>
          </cell>
          <cell r="AL497">
            <v>3600</v>
          </cell>
          <cell r="AM497">
            <v>1800</v>
          </cell>
          <cell r="AN497" t="str">
            <v>Trong QĐ CTĐT thực hiện 2018-2020 bố trí từ nguồn CT giảm nghèo, tỉnh 2019-2020; nhưng hiện nay CT giảm nghèo chưa bố trí, tỉnh có bố trí không</v>
          </cell>
          <cell r="AO497" t="str">
            <v>Bổ sung thêm chữ xã Trường Sơn</v>
          </cell>
          <cell r="AQ497" t="str">
            <v>Trường Sơn</v>
          </cell>
          <cell r="AR497" t="str">
            <v>GT</v>
          </cell>
          <cell r="AS497" t="str">
            <v>xã 135</v>
          </cell>
          <cell r="AT497" t="str">
            <v>NTM</v>
          </cell>
          <cell r="AU497" t="str">
            <v>UBND xã Trường Sơn</v>
          </cell>
          <cell r="AV497" t="str">
            <v>Phê duyệt CTĐT từ năm 2017</v>
          </cell>
        </row>
        <row r="498">
          <cell r="B498" t="str">
            <v>Khắc phục khẩn cấp tuyến đường từ xã Châu Hóa đi xã Cao Quảng, huyện Tuyên Hóa, đoạn từ Km3+260 đến Km6+943,59</v>
          </cell>
          <cell r="C498">
            <v>0</v>
          </cell>
          <cell r="D498">
            <v>0</v>
          </cell>
          <cell r="E498">
            <v>0</v>
          </cell>
          <cell r="F498">
            <v>0</v>
          </cell>
          <cell r="G498" t="str">
            <v>Tuyên Hóa</v>
          </cell>
          <cell r="H498">
            <v>2019</v>
          </cell>
          <cell r="I498">
            <v>0</v>
          </cell>
          <cell r="J498">
            <v>2021</v>
          </cell>
          <cell r="K498">
            <v>0</v>
          </cell>
          <cell r="L498">
            <v>0</v>
          </cell>
          <cell r="M498" t="str">
            <v>2377/QĐ-UBND ngày 20/7/2018</v>
          </cell>
          <cell r="N498">
            <v>14981</v>
          </cell>
          <cell r="O498">
            <v>0</v>
          </cell>
          <cell r="P498">
            <v>14981</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8988.6</v>
          </cell>
          <cell r="AE498">
            <v>8988.6</v>
          </cell>
          <cell r="AF498">
            <v>4500</v>
          </cell>
          <cell r="AG498">
            <v>50.063413657299236</v>
          </cell>
          <cell r="AH498">
            <v>0</v>
          </cell>
          <cell r="AI498">
            <v>4500</v>
          </cell>
          <cell r="AJ498">
            <v>4500</v>
          </cell>
          <cell r="AK498">
            <v>4500</v>
          </cell>
          <cell r="AL498">
            <v>8988.6</v>
          </cell>
          <cell r="AM498">
            <v>4488.6000000000004</v>
          </cell>
          <cell r="AN498" t="str">
            <v>QĐ CTĐT không bố trí từng năm</v>
          </cell>
          <cell r="AQ498" t="str">
            <v>Cao Quảng</v>
          </cell>
          <cell r="AR498" t="str">
            <v>GT</v>
          </cell>
          <cell r="AS498">
            <v>0</v>
          </cell>
          <cell r="AT498" t="str">
            <v>NTM</v>
          </cell>
          <cell r="AU498" t="str">
            <v>UBND huyện Tuyên Hóa</v>
          </cell>
          <cell r="AV498" t="str">
            <v>Đ/c Chủ tịch</v>
          </cell>
        </row>
        <row r="499">
          <cell r="B499" t="str">
            <v>Xây dựng đường GTNT các thôn xã Yên Hóa</v>
          </cell>
          <cell r="C499">
            <v>0</v>
          </cell>
          <cell r="D499">
            <v>0</v>
          </cell>
          <cell r="E499">
            <v>0</v>
          </cell>
          <cell r="F499">
            <v>0</v>
          </cell>
          <cell r="G499" t="str">
            <v>Minh Hóa</v>
          </cell>
          <cell r="H499">
            <v>2019</v>
          </cell>
          <cell r="I499">
            <v>0</v>
          </cell>
          <cell r="J499">
            <v>2021</v>
          </cell>
          <cell r="K499">
            <v>0</v>
          </cell>
          <cell r="L499">
            <v>0</v>
          </cell>
          <cell r="M499" t="str">
            <v>3801/QĐ-UBND ngày 31/10/2018</v>
          </cell>
          <cell r="N499">
            <v>7000</v>
          </cell>
          <cell r="O499">
            <v>0</v>
          </cell>
          <cell r="P499">
            <v>4200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2520</v>
          </cell>
          <cell r="AE499">
            <v>2520</v>
          </cell>
          <cell r="AF499">
            <v>1260</v>
          </cell>
          <cell r="AG499">
            <v>50</v>
          </cell>
          <cell r="AH499">
            <v>0</v>
          </cell>
          <cell r="AI499">
            <v>1260</v>
          </cell>
          <cell r="AJ499">
            <v>1260</v>
          </cell>
          <cell r="AK499">
            <v>1260</v>
          </cell>
          <cell r="AL499">
            <v>2520</v>
          </cell>
          <cell r="AM499">
            <v>1260</v>
          </cell>
          <cell r="AN499" t="str">
            <v>Bố trí KH 2019 theo QĐ CTĐT</v>
          </cell>
          <cell r="AQ499" t="str">
            <v>Yên Hóa</v>
          </cell>
          <cell r="AR499" t="str">
            <v>GT</v>
          </cell>
          <cell r="AS499">
            <v>0</v>
          </cell>
          <cell r="AT499" t="str">
            <v>NTM</v>
          </cell>
          <cell r="AU499" t="str">
            <v>UBND xã Yên Hóa</v>
          </cell>
          <cell r="AV499" t="str">
            <v>Đ/c Chủ tịch</v>
          </cell>
        </row>
        <row r="500">
          <cell r="B500" t="str">
            <v>Nâng cấp, mở rộng tuyến đường giao thông từ cầu Quảng Hải đi các xã Quảng Lộc-Quảng Hòa-Quảng Minh-Quảng Sơn-Quảng Thủy, thị xã Ba Đồn</v>
          </cell>
          <cell r="C500">
            <v>0</v>
          </cell>
          <cell r="D500">
            <v>0</v>
          </cell>
          <cell r="E500">
            <v>0</v>
          </cell>
          <cell r="F500">
            <v>0</v>
          </cell>
          <cell r="G500" t="str">
            <v>Ba Đồn</v>
          </cell>
          <cell r="H500">
            <v>2019</v>
          </cell>
          <cell r="I500">
            <v>0</v>
          </cell>
          <cell r="J500">
            <v>2021</v>
          </cell>
          <cell r="K500">
            <v>0</v>
          </cell>
          <cell r="L500">
            <v>0</v>
          </cell>
          <cell r="M500" t="str">
            <v>3887/QĐ-UBND ngày 31/10/2018</v>
          </cell>
          <cell r="N500">
            <v>27000</v>
          </cell>
          <cell r="O500">
            <v>0</v>
          </cell>
          <cell r="P500">
            <v>16200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9720</v>
          </cell>
          <cell r="AE500">
            <v>9720</v>
          </cell>
          <cell r="AF500">
            <v>4860</v>
          </cell>
          <cell r="AG500">
            <v>50</v>
          </cell>
          <cell r="AH500">
            <v>0</v>
          </cell>
          <cell r="AI500">
            <v>4860</v>
          </cell>
          <cell r="AJ500">
            <v>4860</v>
          </cell>
          <cell r="AK500">
            <v>4860</v>
          </cell>
          <cell r="AL500">
            <v>9720</v>
          </cell>
          <cell r="AM500">
            <v>4860</v>
          </cell>
          <cell r="AN500" t="str">
            <v>Bố trí 2 tỷ vốn vượt thu</v>
          </cell>
          <cell r="AO500" t="str">
            <v>Bố trí 2 tỷ vốn vượt thu</v>
          </cell>
          <cell r="AQ500" t="str">
            <v>Quảng Sơn</v>
          </cell>
          <cell r="AR500" t="str">
            <v>GT</v>
          </cell>
          <cell r="AS500">
            <v>0</v>
          </cell>
          <cell r="AT500" t="str">
            <v>NTM</v>
          </cell>
          <cell r="AU500" t="str">
            <v>UBND thị xã Ba Đồn</v>
          </cell>
          <cell r="AV500" t="str">
            <v>Đ/c Bí thư</v>
          </cell>
        </row>
        <row r="501">
          <cell r="B501" t="str">
            <v>Kè hồ Trạm xã Phú Định</v>
          </cell>
          <cell r="C501">
            <v>0</v>
          </cell>
          <cell r="D501">
            <v>0</v>
          </cell>
          <cell r="E501">
            <v>0</v>
          </cell>
          <cell r="F501">
            <v>0</v>
          </cell>
          <cell r="G501" t="str">
            <v>Bố Trạch</v>
          </cell>
          <cell r="H501">
            <v>2019</v>
          </cell>
          <cell r="I501">
            <v>0</v>
          </cell>
          <cell r="J501">
            <v>2021</v>
          </cell>
          <cell r="K501">
            <v>0</v>
          </cell>
          <cell r="L501">
            <v>0</v>
          </cell>
          <cell r="M501" t="str">
            <v>3730/QĐ-UBND ngày 30/10/2018</v>
          </cell>
          <cell r="N501">
            <v>5000</v>
          </cell>
          <cell r="O501">
            <v>0</v>
          </cell>
          <cell r="P501">
            <v>3000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1800</v>
          </cell>
          <cell r="AE501">
            <v>1800</v>
          </cell>
          <cell r="AF501">
            <v>900</v>
          </cell>
          <cell r="AG501">
            <v>50</v>
          </cell>
          <cell r="AH501">
            <v>0</v>
          </cell>
          <cell r="AI501">
            <v>900</v>
          </cell>
          <cell r="AJ501">
            <v>900</v>
          </cell>
          <cell r="AK501">
            <v>900</v>
          </cell>
          <cell r="AL501">
            <v>1800</v>
          </cell>
          <cell r="AM501">
            <v>900</v>
          </cell>
          <cell r="AN501" t="str">
            <v>QĐ CTĐT không bố trí từng năm</v>
          </cell>
          <cell r="AQ501" t="str">
            <v>Phú Định</v>
          </cell>
          <cell r="AR501" t="str">
            <v>NN-TL</v>
          </cell>
          <cell r="AS501">
            <v>0</v>
          </cell>
          <cell r="AT501" t="str">
            <v>NTM</v>
          </cell>
          <cell r="AU501" t="str">
            <v>UBND huyện Bố Trạch</v>
          </cell>
          <cell r="AV501" t="str">
            <v>Đ/c Chủ tịch</v>
          </cell>
        </row>
        <row r="502">
          <cell r="B502" t="str">
            <v>Kè chống sạt lở kết hợp ngăn mặn đồng Cồn Hoàng huyện Quảng Ninh (gd2)</v>
          </cell>
          <cell r="C502">
            <v>0</v>
          </cell>
          <cell r="D502">
            <v>0</v>
          </cell>
          <cell r="E502">
            <v>0</v>
          </cell>
          <cell r="F502">
            <v>0</v>
          </cell>
          <cell r="G502" t="str">
            <v>Quảng Ninh</v>
          </cell>
          <cell r="H502">
            <v>2019</v>
          </cell>
          <cell r="I502">
            <v>0</v>
          </cell>
          <cell r="J502">
            <v>2021</v>
          </cell>
          <cell r="K502">
            <v>0</v>
          </cell>
          <cell r="L502">
            <v>0</v>
          </cell>
          <cell r="M502" t="str">
            <v>3871/QĐ-UBND ngày 31/10/2018</v>
          </cell>
          <cell r="N502">
            <v>4500</v>
          </cell>
          <cell r="O502">
            <v>0</v>
          </cell>
          <cell r="P502">
            <v>4500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2700</v>
          </cell>
          <cell r="AE502">
            <v>2700</v>
          </cell>
          <cell r="AF502">
            <v>1350</v>
          </cell>
          <cell r="AG502">
            <v>50</v>
          </cell>
          <cell r="AH502">
            <v>0</v>
          </cell>
          <cell r="AI502">
            <v>1350</v>
          </cell>
          <cell r="AJ502">
            <v>1350</v>
          </cell>
          <cell r="AK502">
            <v>1350</v>
          </cell>
          <cell r="AL502">
            <v>2700</v>
          </cell>
          <cell r="AM502">
            <v>1350</v>
          </cell>
          <cell r="AN502" t="str">
            <v>TMĐT 4500, tên có giai đoạn 2</v>
          </cell>
          <cell r="AQ502" t="str">
            <v>Gia Ninh</v>
          </cell>
          <cell r="AR502" t="str">
            <v>NN-TL</v>
          </cell>
          <cell r="AS502">
            <v>0</v>
          </cell>
          <cell r="AT502" t="str">
            <v>NTM</v>
          </cell>
          <cell r="AU502" t="str">
            <v>UBND huyện Quảng Ninh</v>
          </cell>
          <cell r="AV502" t="str">
            <v>Đ/c Chủ tịch</v>
          </cell>
        </row>
        <row r="503">
          <cell r="B503" t="str">
            <v>Nâng cấp, mở rộng đường Nguyễn Thị Định xã Bảo Ninh</v>
          </cell>
          <cell r="C503">
            <v>0</v>
          </cell>
          <cell r="D503">
            <v>0</v>
          </cell>
          <cell r="E503">
            <v>0</v>
          </cell>
          <cell r="F503">
            <v>0</v>
          </cell>
          <cell r="G503" t="str">
            <v>Đồng Hới</v>
          </cell>
          <cell r="H503">
            <v>2019</v>
          </cell>
          <cell r="I503">
            <v>0</v>
          </cell>
          <cell r="J503">
            <v>2021</v>
          </cell>
          <cell r="K503">
            <v>0</v>
          </cell>
          <cell r="L503">
            <v>0</v>
          </cell>
          <cell r="M503">
            <v>0</v>
          </cell>
          <cell r="N503">
            <v>55000</v>
          </cell>
          <cell r="O503">
            <v>0</v>
          </cell>
          <cell r="P503">
            <v>25000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15000</v>
          </cell>
          <cell r="AE503">
            <v>15000</v>
          </cell>
          <cell r="AF503">
            <v>0</v>
          </cell>
          <cell r="AG503">
            <v>0</v>
          </cell>
          <cell r="AH503">
            <v>0</v>
          </cell>
          <cell r="AI503">
            <v>0</v>
          </cell>
          <cell r="AJ503">
            <v>0</v>
          </cell>
          <cell r="AK503">
            <v>0</v>
          </cell>
          <cell r="AL503">
            <v>15000</v>
          </cell>
          <cell r="AM503">
            <v>15000</v>
          </cell>
          <cell r="AN503" t="str">
            <v>Xem lại, có bố trí kịp 2019 hay không, hiện nay đang trình phê duyệt CTĐT</v>
          </cell>
          <cell r="AQ503" t="str">
            <v>Bảo Ninh</v>
          </cell>
          <cell r="AR503" t="str">
            <v>GT</v>
          </cell>
          <cell r="AS503">
            <v>0</v>
          </cell>
          <cell r="AT503" t="str">
            <v>NTM</v>
          </cell>
          <cell r="AU503" t="str">
            <v>UBND xã Bảo Ninh</v>
          </cell>
          <cell r="AV503" t="str">
            <v>Đ/c Chủ tịch</v>
          </cell>
        </row>
        <row r="504">
          <cell r="B504" t="str">
            <v>Đường tránh lũ Vĩnh Tuy 1,2,3,4 xã Vĩnh Ninh, huyện Quảng Ninh (giai đoạn 2)</v>
          </cell>
          <cell r="C504">
            <v>0</v>
          </cell>
          <cell r="D504">
            <v>0</v>
          </cell>
          <cell r="E504">
            <v>0</v>
          </cell>
          <cell r="F504">
            <v>0</v>
          </cell>
          <cell r="G504" t="str">
            <v>Quảng Ninh</v>
          </cell>
          <cell r="H504">
            <v>2019</v>
          </cell>
          <cell r="I504">
            <v>0</v>
          </cell>
          <cell r="J504">
            <v>2021</v>
          </cell>
          <cell r="K504">
            <v>0</v>
          </cell>
          <cell r="L504">
            <v>0</v>
          </cell>
          <cell r="M504" t="str">
            <v>3736/QĐ-UBND ngày 30/10/2018</v>
          </cell>
          <cell r="N504">
            <v>9500</v>
          </cell>
          <cell r="O504">
            <v>0</v>
          </cell>
          <cell r="P504">
            <v>5700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3420</v>
          </cell>
          <cell r="AE504">
            <v>3420</v>
          </cell>
          <cell r="AF504">
            <v>1710</v>
          </cell>
          <cell r="AG504">
            <v>50</v>
          </cell>
          <cell r="AH504">
            <v>881</v>
          </cell>
          <cell r="AI504">
            <v>2591</v>
          </cell>
          <cell r="AJ504">
            <v>2591</v>
          </cell>
          <cell r="AK504">
            <v>2591</v>
          </cell>
          <cell r="AL504">
            <v>3420</v>
          </cell>
          <cell r="AM504">
            <v>829</v>
          </cell>
          <cell r="AN504" t="str">
            <v>Bố trí vượt thu 4 tỷ gđ 1, sửa lại danh mục có thêm chữ gd2</v>
          </cell>
          <cell r="AO504" t="str">
            <v>Bố trí vượt thu 4 tỷ gđ 1, sửa lại danh mục có thêm chữ gd2</v>
          </cell>
          <cell r="AQ504" t="str">
            <v>Vĩnh Ninh</v>
          </cell>
          <cell r="AR504" t="str">
            <v>GT</v>
          </cell>
          <cell r="AS504">
            <v>0</v>
          </cell>
          <cell r="AT504" t="str">
            <v>NTM</v>
          </cell>
          <cell r="AU504" t="str">
            <v>UBND huyện Quảng Ninh</v>
          </cell>
          <cell r="AV504" t="str">
            <v>Đ/c Bí thư</v>
          </cell>
        </row>
        <row r="505">
          <cell r="B505" t="str">
            <v>Đường QL1A đi dự án FLC, huyện Quảng Ninh</v>
          </cell>
          <cell r="C505">
            <v>0</v>
          </cell>
          <cell r="D505">
            <v>0</v>
          </cell>
          <cell r="E505">
            <v>0</v>
          </cell>
          <cell r="F505">
            <v>0</v>
          </cell>
          <cell r="G505" t="str">
            <v>Quảng Ninh</v>
          </cell>
          <cell r="H505">
            <v>2019</v>
          </cell>
          <cell r="I505">
            <v>0</v>
          </cell>
          <cell r="J505">
            <v>2021</v>
          </cell>
          <cell r="K505">
            <v>0</v>
          </cell>
          <cell r="L505">
            <v>0</v>
          </cell>
          <cell r="M505" t="str">
            <v>3735/QĐ-UBND ngày 30/10/2018</v>
          </cell>
          <cell r="N505">
            <v>6500</v>
          </cell>
          <cell r="O505">
            <v>0</v>
          </cell>
          <cell r="P505">
            <v>3900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2340</v>
          </cell>
          <cell r="AE505">
            <v>2340</v>
          </cell>
          <cell r="AF505">
            <v>1170</v>
          </cell>
          <cell r="AG505">
            <v>50</v>
          </cell>
          <cell r="AH505">
            <v>0</v>
          </cell>
          <cell r="AI505">
            <v>1170</v>
          </cell>
          <cell r="AJ505">
            <v>1170</v>
          </cell>
          <cell r="AK505">
            <v>1170</v>
          </cell>
          <cell r="AL505">
            <v>2340</v>
          </cell>
          <cell r="AM505">
            <v>1170</v>
          </cell>
          <cell r="AN505" t="str">
            <v>QĐ CTĐT không bố trí từng năm</v>
          </cell>
          <cell r="AQ505" t="str">
            <v>Gia Ninh</v>
          </cell>
          <cell r="AR505" t="str">
            <v>GT</v>
          </cell>
          <cell r="AS505">
            <v>0</v>
          </cell>
          <cell r="AT505" t="str">
            <v>NTM</v>
          </cell>
          <cell r="AU505" t="str">
            <v>UBND huyện Quảng Ninh</v>
          </cell>
          <cell r="AV505" t="str">
            <v>Đ/c Chủ tịch</v>
          </cell>
        </row>
        <row r="506">
          <cell r="B506" t="str">
            <v>Đê bao từ Mỹ Trung đến cống Hói Sỏi, huyện Quảng Ninh</v>
          </cell>
          <cell r="C506">
            <v>0</v>
          </cell>
          <cell r="D506">
            <v>0</v>
          </cell>
          <cell r="E506">
            <v>0</v>
          </cell>
          <cell r="F506">
            <v>0</v>
          </cell>
          <cell r="G506" t="str">
            <v>Quảng Ninh</v>
          </cell>
          <cell r="H506">
            <v>2019</v>
          </cell>
          <cell r="I506">
            <v>0</v>
          </cell>
          <cell r="J506">
            <v>2021</v>
          </cell>
          <cell r="K506">
            <v>0</v>
          </cell>
          <cell r="L506">
            <v>0</v>
          </cell>
          <cell r="M506" t="str">
            <v>3834/QĐ-UBND ngày 31/10/2018</v>
          </cell>
          <cell r="N506">
            <v>3500</v>
          </cell>
          <cell r="O506">
            <v>0</v>
          </cell>
          <cell r="P506">
            <v>2100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1260</v>
          </cell>
          <cell r="AE506">
            <v>1260</v>
          </cell>
          <cell r="AF506">
            <v>630</v>
          </cell>
          <cell r="AG506">
            <v>50</v>
          </cell>
          <cell r="AH506">
            <v>0</v>
          </cell>
          <cell r="AI506">
            <v>630</v>
          </cell>
          <cell r="AJ506">
            <v>630</v>
          </cell>
          <cell r="AK506">
            <v>630</v>
          </cell>
          <cell r="AL506">
            <v>1260</v>
          </cell>
          <cell r="AM506">
            <v>630</v>
          </cell>
          <cell r="AN506" t="str">
            <v>Bố trí vượt thu 1,5 tỷ</v>
          </cell>
          <cell r="AO506" t="str">
            <v>Bố trí vượt thu 1,5 tỷ</v>
          </cell>
          <cell r="AQ506" t="str">
            <v>Tân Ninh, Gia Ninh</v>
          </cell>
          <cell r="AR506" t="str">
            <v>NN-TL</v>
          </cell>
          <cell r="AS506">
            <v>0</v>
          </cell>
          <cell r="AT506" t="str">
            <v>NTM</v>
          </cell>
          <cell r="AU506" t="str">
            <v>UBND huyện Quảng Ninh</v>
          </cell>
          <cell r="AV506" t="str">
            <v>Đ/c Chủ tịch</v>
          </cell>
        </row>
        <row r="507">
          <cell r="B507" t="str">
            <v>Tuyến đường từ xã Yên Hóa đi xã Quy Hóa, huyện Minh Hóa (GĐ1)</v>
          </cell>
          <cell r="C507">
            <v>0</v>
          </cell>
          <cell r="D507">
            <v>0</v>
          </cell>
          <cell r="E507">
            <v>0</v>
          </cell>
          <cell r="F507">
            <v>0</v>
          </cell>
          <cell r="G507" t="str">
            <v>Minh Hóa</v>
          </cell>
          <cell r="H507">
            <v>2019</v>
          </cell>
          <cell r="I507">
            <v>0</v>
          </cell>
          <cell r="J507">
            <v>2021</v>
          </cell>
          <cell r="K507">
            <v>0</v>
          </cell>
          <cell r="L507">
            <v>0</v>
          </cell>
          <cell r="M507" t="str">
            <v>3891a/QĐ-UBND ngày 31/10/2018</v>
          </cell>
          <cell r="N507">
            <v>10000</v>
          </cell>
          <cell r="O507">
            <v>0</v>
          </cell>
          <cell r="P507">
            <v>6000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3600</v>
          </cell>
          <cell r="AE507">
            <v>3600</v>
          </cell>
          <cell r="AF507">
            <v>1800</v>
          </cell>
          <cell r="AG507">
            <v>50</v>
          </cell>
          <cell r="AH507">
            <v>0</v>
          </cell>
          <cell r="AI507">
            <v>1800</v>
          </cell>
          <cell r="AJ507">
            <v>1800</v>
          </cell>
          <cell r="AK507">
            <v>1800</v>
          </cell>
          <cell r="AL507">
            <v>3600</v>
          </cell>
          <cell r="AM507">
            <v>1800</v>
          </cell>
          <cell r="AN507" t="str">
            <v>Bố trí KH 2019 theo QĐ CTĐT</v>
          </cell>
          <cell r="AQ507" t="str">
            <v>Quy Hóa</v>
          </cell>
          <cell r="AR507" t="str">
            <v>GT</v>
          </cell>
          <cell r="AS507">
            <v>0</v>
          </cell>
          <cell r="AT507" t="str">
            <v>NTM</v>
          </cell>
          <cell r="AU507" t="str">
            <v>UBND huyện Minh Hóa</v>
          </cell>
          <cell r="AV507" t="str">
            <v>Đ/c Giám đốc</v>
          </cell>
        </row>
        <row r="508">
          <cell r="B508" t="str">
            <v>Nạo vét kênh và xây dựng bờ kè đoạn đuôi tràn hồ Đồng Sơn về vùng hạ lưu, phường Đồng Sơn</v>
          </cell>
          <cell r="C508">
            <v>0</v>
          </cell>
          <cell r="D508">
            <v>0</v>
          </cell>
          <cell r="E508">
            <v>0</v>
          </cell>
          <cell r="F508">
            <v>0</v>
          </cell>
          <cell r="G508" t="str">
            <v>Đồng Hới</v>
          </cell>
          <cell r="H508">
            <v>2019</v>
          </cell>
          <cell r="I508">
            <v>0</v>
          </cell>
          <cell r="J508">
            <v>2021</v>
          </cell>
          <cell r="K508">
            <v>0</v>
          </cell>
          <cell r="L508">
            <v>0</v>
          </cell>
          <cell r="M508" t="str">
            <v>3881/QĐ-UBND ngày 31/10/2018</v>
          </cell>
          <cell r="N508">
            <v>4000</v>
          </cell>
          <cell r="O508">
            <v>0</v>
          </cell>
          <cell r="P508">
            <v>2400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1440</v>
          </cell>
          <cell r="AE508">
            <v>1440</v>
          </cell>
          <cell r="AF508">
            <v>720</v>
          </cell>
          <cell r="AG508">
            <v>50</v>
          </cell>
          <cell r="AH508">
            <v>0</v>
          </cell>
          <cell r="AI508">
            <v>720</v>
          </cell>
          <cell r="AJ508">
            <v>720</v>
          </cell>
          <cell r="AK508">
            <v>720</v>
          </cell>
          <cell r="AL508">
            <v>1440</v>
          </cell>
          <cell r="AM508">
            <v>720</v>
          </cell>
          <cell r="AN508" t="str">
            <v>Đang trình phê duyệt CTĐT</v>
          </cell>
          <cell r="AQ508" t="str">
            <v>Đồng Sơn</v>
          </cell>
          <cell r="AR508" t="str">
            <v>NN-TL</v>
          </cell>
          <cell r="AS508">
            <v>0</v>
          </cell>
          <cell r="AU508" t="str">
            <v>UBND Tp Đồng Hới</v>
          </cell>
          <cell r="AV508" t="str">
            <v>Đ/c Chủ tịch</v>
          </cell>
        </row>
        <row r="509">
          <cell r="B509" t="str">
            <v>Kè chống xói lở Khe Cát Dinh Thủy, xã Võ Ninh</v>
          </cell>
          <cell r="C509">
            <v>0</v>
          </cell>
          <cell r="D509">
            <v>0</v>
          </cell>
          <cell r="E509">
            <v>0</v>
          </cell>
          <cell r="F509">
            <v>0</v>
          </cell>
          <cell r="G509" t="str">
            <v>Quảng Ninh</v>
          </cell>
          <cell r="H509">
            <v>2019</v>
          </cell>
          <cell r="I509">
            <v>0</v>
          </cell>
          <cell r="J509">
            <v>2020</v>
          </cell>
          <cell r="K509">
            <v>0</v>
          </cell>
          <cell r="L509">
            <v>0</v>
          </cell>
          <cell r="M509" t="str">
            <v>2311/QĐ-UBND ngày 13/7/2018</v>
          </cell>
          <cell r="N509">
            <v>3500</v>
          </cell>
          <cell r="O509">
            <v>0</v>
          </cell>
          <cell r="P509">
            <v>2100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2100</v>
          </cell>
          <cell r="AE509">
            <v>2100</v>
          </cell>
          <cell r="AF509">
            <v>1050</v>
          </cell>
          <cell r="AG509">
            <v>50</v>
          </cell>
          <cell r="AH509">
            <v>0</v>
          </cell>
          <cell r="AI509">
            <v>1050</v>
          </cell>
          <cell r="AJ509">
            <v>1050</v>
          </cell>
          <cell r="AK509">
            <v>1050</v>
          </cell>
          <cell r="AL509">
            <v>2100</v>
          </cell>
          <cell r="AM509">
            <v>1050</v>
          </cell>
          <cell r="AN509" t="str">
            <v>QĐ CTĐT không bố trí từng năm, năm 2018 NS huyện (chưa biết bố trí hay không)</v>
          </cell>
          <cell r="AQ509" t="str">
            <v>Võ Ninh</v>
          </cell>
          <cell r="AR509" t="str">
            <v>NN-TL</v>
          </cell>
          <cell r="AS509">
            <v>0</v>
          </cell>
          <cell r="AT509" t="str">
            <v>NTM</v>
          </cell>
          <cell r="AU509" t="str">
            <v>UBND xã Võ Ninh</v>
          </cell>
          <cell r="AV509">
            <v>0</v>
          </cell>
        </row>
        <row r="510">
          <cell r="B510" t="str">
            <v>Sửa chữa, nâng cấp hệ thống cấp nước đập Ồ Ồ, xã Vạn Ninh</v>
          </cell>
          <cell r="C510">
            <v>0</v>
          </cell>
          <cell r="D510">
            <v>0</v>
          </cell>
          <cell r="E510">
            <v>0</v>
          </cell>
          <cell r="F510">
            <v>0</v>
          </cell>
          <cell r="G510" t="str">
            <v>Quảng Ninh</v>
          </cell>
          <cell r="H510">
            <v>2019</v>
          </cell>
          <cell r="I510">
            <v>0</v>
          </cell>
          <cell r="J510">
            <v>2021</v>
          </cell>
          <cell r="K510">
            <v>0</v>
          </cell>
          <cell r="L510">
            <v>0</v>
          </cell>
          <cell r="M510" t="str">
            <v>3793/QĐ-UBND ngày 31/10/2018</v>
          </cell>
          <cell r="N510">
            <v>4000</v>
          </cell>
          <cell r="O510">
            <v>0</v>
          </cell>
          <cell r="P510">
            <v>2400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1440</v>
          </cell>
          <cell r="AE510">
            <v>1440</v>
          </cell>
          <cell r="AF510">
            <v>720</v>
          </cell>
          <cell r="AG510">
            <v>50</v>
          </cell>
          <cell r="AH510">
            <v>0</v>
          </cell>
          <cell r="AI510">
            <v>720</v>
          </cell>
          <cell r="AJ510">
            <v>720</v>
          </cell>
          <cell r="AK510">
            <v>720</v>
          </cell>
          <cell r="AL510">
            <v>1440</v>
          </cell>
          <cell r="AM510">
            <v>720</v>
          </cell>
          <cell r="AN510" t="str">
            <v>Bố trí KH 2019 theo QĐ CTĐT</v>
          </cell>
          <cell r="AQ510" t="str">
            <v>Vạn Ninh</v>
          </cell>
          <cell r="AR510" t="str">
            <v>NN-TL</v>
          </cell>
          <cell r="AS510">
            <v>0</v>
          </cell>
          <cell r="AT510" t="str">
            <v>NTM</v>
          </cell>
          <cell r="AU510" t="str">
            <v>UBND xã Vạn Ninh</v>
          </cell>
          <cell r="AV510" t="str">
            <v>Đ/c Quang PCT</v>
          </cell>
        </row>
        <row r="511">
          <cell r="B511" t="str">
            <v>Đường nối từ ngã 3 Khe Dong đến Quốc lộ 9C thuộc xã Kim Thủy</v>
          </cell>
          <cell r="C511">
            <v>0</v>
          </cell>
          <cell r="D511">
            <v>0</v>
          </cell>
          <cell r="E511">
            <v>0</v>
          </cell>
          <cell r="F511">
            <v>0</v>
          </cell>
          <cell r="G511" t="str">
            <v>Lệ Thủy</v>
          </cell>
          <cell r="H511">
            <v>2019</v>
          </cell>
          <cell r="I511">
            <v>0</v>
          </cell>
          <cell r="J511">
            <v>2021</v>
          </cell>
          <cell r="K511">
            <v>0</v>
          </cell>
          <cell r="L511">
            <v>0</v>
          </cell>
          <cell r="M511" t="str">
            <v>3854a/QĐ-UBND ngày 31/10/2018</v>
          </cell>
          <cell r="N511">
            <v>4000</v>
          </cell>
          <cell r="O511">
            <v>0</v>
          </cell>
          <cell r="P511">
            <v>2400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1440</v>
          </cell>
          <cell r="AE511">
            <v>1440</v>
          </cell>
          <cell r="AF511">
            <v>720</v>
          </cell>
          <cell r="AG511">
            <v>50</v>
          </cell>
          <cell r="AH511">
            <v>0</v>
          </cell>
          <cell r="AI511">
            <v>720</v>
          </cell>
          <cell r="AJ511">
            <v>720</v>
          </cell>
          <cell r="AK511">
            <v>720</v>
          </cell>
          <cell r="AL511">
            <v>1440</v>
          </cell>
          <cell r="AM511">
            <v>720</v>
          </cell>
          <cell r="AN511" t="str">
            <v>Bố trí vượt thu 2 tỷ</v>
          </cell>
          <cell r="AO511" t="str">
            <v>Bố trí vượt thu 2 tỷ</v>
          </cell>
          <cell r="AQ511" t="str">
            <v>Kim Thủy</v>
          </cell>
          <cell r="AR511" t="str">
            <v>GT</v>
          </cell>
          <cell r="AS511" t="str">
            <v>xã 135</v>
          </cell>
          <cell r="AT511" t="str">
            <v>NTM</v>
          </cell>
          <cell r="AU511" t="str">
            <v>UBND huyện Lệ Thủy</v>
          </cell>
          <cell r="AV511" t="str">
            <v>Đ/c Chủ tịch</v>
          </cell>
        </row>
        <row r="512">
          <cell r="B512" t="str">
            <v>Nâng cấp tuyến đường từ thôn Sen Đông và tuyến đường từ thôn Xóm Phường đi thôn Thanh Sơn, xã Sen Thủy</v>
          </cell>
          <cell r="C512">
            <v>0</v>
          </cell>
          <cell r="D512">
            <v>0</v>
          </cell>
          <cell r="E512">
            <v>0</v>
          </cell>
          <cell r="F512">
            <v>0</v>
          </cell>
          <cell r="G512" t="str">
            <v>Lệ Thủy</v>
          </cell>
          <cell r="H512">
            <v>2019</v>
          </cell>
          <cell r="I512">
            <v>0</v>
          </cell>
          <cell r="J512">
            <v>2021</v>
          </cell>
          <cell r="K512">
            <v>0</v>
          </cell>
          <cell r="L512">
            <v>0</v>
          </cell>
          <cell r="M512" t="str">
            <v>3797/QĐ-UBND ngày 31/10/2018</v>
          </cell>
          <cell r="N512">
            <v>3500</v>
          </cell>
          <cell r="O512">
            <v>0</v>
          </cell>
          <cell r="P512">
            <v>2100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1260</v>
          </cell>
          <cell r="AE512">
            <v>1260</v>
          </cell>
          <cell r="AF512">
            <v>630</v>
          </cell>
          <cell r="AG512">
            <v>50</v>
          </cell>
          <cell r="AH512">
            <v>0</v>
          </cell>
          <cell r="AI512">
            <v>630</v>
          </cell>
          <cell r="AJ512">
            <v>630</v>
          </cell>
          <cell r="AK512">
            <v>630</v>
          </cell>
          <cell r="AL512">
            <v>1260</v>
          </cell>
          <cell r="AM512">
            <v>630</v>
          </cell>
          <cell r="AN512" t="str">
            <v>QĐ CTĐT không bố trí từng năm</v>
          </cell>
          <cell r="AQ512" t="str">
            <v>Sen Thủy</v>
          </cell>
          <cell r="AR512" t="str">
            <v>GT</v>
          </cell>
          <cell r="AS512">
            <v>0</v>
          </cell>
          <cell r="AT512" t="str">
            <v>NTM</v>
          </cell>
          <cell r="AU512" t="str">
            <v>UBND xã Sen Thủy</v>
          </cell>
          <cell r="AV512" t="str">
            <v>Đ/c Chủ tịch</v>
          </cell>
        </row>
        <row r="513">
          <cell r="B513" t="str">
            <v>Trụ sở làm việc trung tâm Khuyến nông-Khuyến ngư tỉnh Quảng Bình</v>
          </cell>
          <cell r="C513">
            <v>0</v>
          </cell>
          <cell r="D513">
            <v>0</v>
          </cell>
          <cell r="E513">
            <v>0</v>
          </cell>
          <cell r="F513">
            <v>0</v>
          </cell>
          <cell r="G513" t="str">
            <v>Đồng Hới</v>
          </cell>
          <cell r="H513">
            <v>2017</v>
          </cell>
          <cell r="I513">
            <v>0</v>
          </cell>
          <cell r="J513">
            <v>2019</v>
          </cell>
          <cell r="K513">
            <v>0</v>
          </cell>
          <cell r="L513">
            <v>0</v>
          </cell>
          <cell r="M513" t="str">
            <v xml:space="preserve">3907a/QĐ-UBND ngày 31/10/2017 </v>
          </cell>
          <cell r="N513">
            <v>10000</v>
          </cell>
          <cell r="O513">
            <v>0</v>
          </cell>
          <cell r="P513">
            <v>2500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2500</v>
          </cell>
          <cell r="AE513">
            <v>2500</v>
          </cell>
          <cell r="AF513">
            <v>2500</v>
          </cell>
          <cell r="AG513">
            <v>100</v>
          </cell>
          <cell r="AH513">
            <v>0</v>
          </cell>
          <cell r="AI513">
            <v>2500</v>
          </cell>
          <cell r="AJ513">
            <v>2500</v>
          </cell>
          <cell r="AK513">
            <v>2500</v>
          </cell>
          <cell r="AL513">
            <v>2500</v>
          </cell>
          <cell r="AM513">
            <v>0</v>
          </cell>
          <cell r="AN513" t="str">
            <v>Đã sử dụng tiền bán trụ sở để khởi công; NS tỉnh bố trí 2 năm</v>
          </cell>
          <cell r="AQ513" t="str">
            <v>Nam Lý</v>
          </cell>
          <cell r="AR513" t="str">
            <v>Khác</v>
          </cell>
          <cell r="AS513">
            <v>0</v>
          </cell>
          <cell r="AU513" t="str">
            <v xml:space="preserve">Trung tâm Khuyến nông-Khuyến ngư tỉnh </v>
          </cell>
          <cell r="AV513" t="str">
            <v>Phê duyệt CTĐT từ năm 2017</v>
          </cell>
        </row>
        <row r="514">
          <cell r="B514" t="str">
            <v>Khắc phục khẩn cấp Cầu Lim-Động Hương xã Phong Hóa</v>
          </cell>
          <cell r="C514">
            <v>0</v>
          </cell>
          <cell r="D514">
            <v>0</v>
          </cell>
          <cell r="E514">
            <v>0</v>
          </cell>
          <cell r="F514">
            <v>0</v>
          </cell>
          <cell r="G514" t="str">
            <v>Tuyên Hóa</v>
          </cell>
          <cell r="H514">
            <v>2019</v>
          </cell>
          <cell r="I514">
            <v>0</v>
          </cell>
          <cell r="J514">
            <v>2021</v>
          </cell>
          <cell r="K514">
            <v>0</v>
          </cell>
          <cell r="L514">
            <v>0</v>
          </cell>
          <cell r="M514" t="str">
            <v xml:space="preserve">3859/QĐ-UBND ngày 31/10/2018 </v>
          </cell>
          <cell r="N514">
            <v>2000</v>
          </cell>
          <cell r="O514">
            <v>0</v>
          </cell>
          <cell r="P514">
            <v>2000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2000</v>
          </cell>
          <cell r="AE514">
            <v>2000</v>
          </cell>
          <cell r="AF514">
            <v>1000</v>
          </cell>
          <cell r="AG514">
            <v>50</v>
          </cell>
          <cell r="AH514">
            <v>0</v>
          </cell>
          <cell r="AI514">
            <v>1000</v>
          </cell>
          <cell r="AJ514">
            <v>1000</v>
          </cell>
          <cell r="AK514">
            <v>1000</v>
          </cell>
          <cell r="AL514">
            <v>2000</v>
          </cell>
          <cell r="AM514">
            <v>1000</v>
          </cell>
          <cell r="AN514" t="str">
            <v>UBND huyện Tuyên Hóa đã có CV số 600 giao xã Phong Hóa làm Chủ đầu tư; thời gian thực hiện 2 năm</v>
          </cell>
          <cell r="AQ514" t="str">
            <v>Phong Hóa</v>
          </cell>
          <cell r="AR514" t="str">
            <v>GT</v>
          </cell>
          <cell r="AS514">
            <v>0</v>
          </cell>
          <cell r="AT514" t="str">
            <v>NTM</v>
          </cell>
          <cell r="AU514" t="str">
            <v>UBND xã Phong Hóa</v>
          </cell>
          <cell r="AV514" t="str">
            <v>Đ/c Giám đốc</v>
          </cell>
        </row>
        <row r="515">
          <cell r="B515" t="str">
            <v>Kè chống sạt lở bờ suối Khe Trẩy, đoạn qua Trạm Y tế xã Hoá Tiến</v>
          </cell>
          <cell r="C515">
            <v>0</v>
          </cell>
          <cell r="D515">
            <v>0</v>
          </cell>
          <cell r="E515">
            <v>0</v>
          </cell>
          <cell r="F515">
            <v>0</v>
          </cell>
          <cell r="G515" t="str">
            <v>Minh Hóa</v>
          </cell>
          <cell r="H515">
            <v>2019</v>
          </cell>
          <cell r="I515">
            <v>0</v>
          </cell>
          <cell r="J515">
            <v>2021</v>
          </cell>
          <cell r="K515">
            <v>0</v>
          </cell>
          <cell r="L515">
            <v>0</v>
          </cell>
          <cell r="M515" t="str">
            <v xml:space="preserve">3836/QĐ-UBND ngày 31/10/2018 </v>
          </cell>
          <cell r="N515">
            <v>1500</v>
          </cell>
          <cell r="O515">
            <v>0</v>
          </cell>
          <cell r="P515">
            <v>900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900</v>
          </cell>
          <cell r="AE515">
            <v>900</v>
          </cell>
          <cell r="AF515">
            <v>450</v>
          </cell>
          <cell r="AG515">
            <v>50</v>
          </cell>
          <cell r="AH515">
            <v>0</v>
          </cell>
          <cell r="AI515">
            <v>450</v>
          </cell>
          <cell r="AJ515">
            <v>450</v>
          </cell>
          <cell r="AK515">
            <v>450</v>
          </cell>
          <cell r="AL515">
            <v>900</v>
          </cell>
          <cell r="AM515">
            <v>450</v>
          </cell>
          <cell r="AN515" t="str">
            <v>Đã bố trí vốn vượt thu 1,3 tỷ</v>
          </cell>
          <cell r="AO515" t="str">
            <v>Đã bố trí vốn vượt thu 1,3 tỷ</v>
          </cell>
          <cell r="AQ515" t="str">
            <v>Hóa Tiến</v>
          </cell>
          <cell r="AR515" t="str">
            <v>NN-TL</v>
          </cell>
          <cell r="AS515" t="str">
            <v>xã 135</v>
          </cell>
          <cell r="AT515" t="str">
            <v>NTM</v>
          </cell>
          <cell r="AU515" t="str">
            <v>UBND huyện Minh Hóa</v>
          </cell>
          <cell r="AV515" t="str">
            <v>Đ/c Chủ tịch</v>
          </cell>
        </row>
        <row r="516">
          <cell r="B516" t="str">
            <v>Nhà văn hóa cộng đồng xã Tân Trạch (hỗ trợ)</v>
          </cell>
          <cell r="C516">
            <v>0</v>
          </cell>
          <cell r="D516">
            <v>0</v>
          </cell>
          <cell r="E516">
            <v>0</v>
          </cell>
          <cell r="F516">
            <v>0</v>
          </cell>
          <cell r="G516" t="str">
            <v>Bố Trạch</v>
          </cell>
          <cell r="H516">
            <v>2019</v>
          </cell>
          <cell r="I516">
            <v>0</v>
          </cell>
          <cell r="J516">
            <v>2020</v>
          </cell>
          <cell r="K516">
            <v>0</v>
          </cell>
          <cell r="L516">
            <v>0</v>
          </cell>
          <cell r="M516" t="str">
            <v xml:space="preserve">3857a/QĐ-UBND ngày 31/10/2018 </v>
          </cell>
          <cell r="N516">
            <v>3500</v>
          </cell>
          <cell r="O516">
            <v>0</v>
          </cell>
          <cell r="P516">
            <v>2100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2100</v>
          </cell>
          <cell r="AE516">
            <v>2100</v>
          </cell>
          <cell r="AF516">
            <v>1050</v>
          </cell>
          <cell r="AG516">
            <v>50</v>
          </cell>
          <cell r="AH516">
            <v>0</v>
          </cell>
          <cell r="AI516">
            <v>1050</v>
          </cell>
          <cell r="AJ516">
            <v>1050</v>
          </cell>
          <cell r="AK516">
            <v>1050</v>
          </cell>
          <cell r="AL516">
            <v>2100</v>
          </cell>
          <cell r="AM516">
            <v>1050</v>
          </cell>
          <cell r="AN516">
            <v>0</v>
          </cell>
          <cell r="AQ516" t="str">
            <v>Tân Trạch</v>
          </cell>
          <cell r="AR516" t="str">
            <v>Khác</v>
          </cell>
          <cell r="AS516" t="str">
            <v>xã 135</v>
          </cell>
          <cell r="AT516" t="str">
            <v>NTM</v>
          </cell>
          <cell r="AU516" t="str">
            <v>UBND xã Tân Trạch</v>
          </cell>
          <cell r="AV516" t="str">
            <v>Đ/c Chủ tịch</v>
          </cell>
        </row>
        <row r="517">
          <cell r="B517" t="str">
            <v>Nâng cấp, sửa chữa Sân vận động thành phố Đồng Hới tại phường Đồng Sơn</v>
          </cell>
          <cell r="C517">
            <v>0</v>
          </cell>
          <cell r="D517">
            <v>0</v>
          </cell>
          <cell r="E517">
            <v>0</v>
          </cell>
          <cell r="F517">
            <v>0</v>
          </cell>
          <cell r="G517" t="str">
            <v>Đồng Hới</v>
          </cell>
          <cell r="H517">
            <v>2019</v>
          </cell>
          <cell r="I517">
            <v>0</v>
          </cell>
          <cell r="J517">
            <v>2021</v>
          </cell>
          <cell r="K517">
            <v>0</v>
          </cell>
          <cell r="L517">
            <v>0</v>
          </cell>
          <cell r="M517" t="str">
            <v xml:space="preserve">3767/QĐ-UBND ngày 31/10/2018 </v>
          </cell>
          <cell r="N517">
            <v>14800</v>
          </cell>
          <cell r="O517">
            <v>0</v>
          </cell>
          <cell r="P517">
            <v>14800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8880</v>
          </cell>
          <cell r="AE517">
            <v>8880</v>
          </cell>
          <cell r="AF517">
            <v>4440</v>
          </cell>
          <cell r="AG517">
            <v>50</v>
          </cell>
          <cell r="AH517">
            <v>0</v>
          </cell>
          <cell r="AI517">
            <v>4440</v>
          </cell>
          <cell r="AJ517">
            <v>4440</v>
          </cell>
          <cell r="AK517">
            <v>4440</v>
          </cell>
          <cell r="AL517">
            <v>8880</v>
          </cell>
          <cell r="AM517">
            <v>4440</v>
          </cell>
          <cell r="AN517" t="str">
            <v>P. VX đề xuất bố trí 3 tỷ</v>
          </cell>
          <cell r="AQ517" t="str">
            <v>Đồng Sơn</v>
          </cell>
          <cell r="AR517" t="str">
            <v>Khác</v>
          </cell>
          <cell r="AS517">
            <v>0</v>
          </cell>
          <cell r="AU517" t="str">
            <v>BQL dự án đầu tư xây dựng công trình dân dụng và công nghiệp tỉnh</v>
          </cell>
          <cell r="AV517" t="str">
            <v>Đ/c Quang PCT</v>
          </cell>
        </row>
        <row r="518">
          <cell r="B518" t="str">
            <v>Hạ tầng nghĩa trang xã Bảo Ninh (GĐ2)</v>
          </cell>
          <cell r="C518">
            <v>0</v>
          </cell>
          <cell r="D518">
            <v>0</v>
          </cell>
          <cell r="E518">
            <v>0</v>
          </cell>
          <cell r="F518">
            <v>0</v>
          </cell>
          <cell r="G518" t="str">
            <v>Đồng Hới</v>
          </cell>
          <cell r="H518">
            <v>2019</v>
          </cell>
          <cell r="I518">
            <v>0</v>
          </cell>
          <cell r="J518">
            <v>2021</v>
          </cell>
          <cell r="K518">
            <v>0</v>
          </cell>
          <cell r="L518">
            <v>0</v>
          </cell>
          <cell r="M518" t="str">
            <v xml:space="preserve">3856a/QĐ-UBND ngày 31/10/2018 </v>
          </cell>
          <cell r="N518">
            <v>21500</v>
          </cell>
          <cell r="O518">
            <v>0</v>
          </cell>
          <cell r="P518">
            <v>10000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6000</v>
          </cell>
          <cell r="AE518">
            <v>6000</v>
          </cell>
          <cell r="AF518">
            <v>3000</v>
          </cell>
          <cell r="AG518">
            <v>50</v>
          </cell>
          <cell r="AH518">
            <v>0</v>
          </cell>
          <cell r="AI518">
            <v>3000</v>
          </cell>
          <cell r="AJ518">
            <v>3000</v>
          </cell>
          <cell r="AK518">
            <v>3000</v>
          </cell>
          <cell r="AL518">
            <v>6000</v>
          </cell>
          <cell r="AM518">
            <v>3000</v>
          </cell>
          <cell r="AN518" t="str">
            <v>P. VX đề xuất bố trí 3,5 tỷ</v>
          </cell>
          <cell r="AQ518" t="str">
            <v>Bảo Ninh</v>
          </cell>
          <cell r="AR518" t="str">
            <v>Khác</v>
          </cell>
          <cell r="AS518">
            <v>0</v>
          </cell>
          <cell r="AT518" t="str">
            <v>NTM</v>
          </cell>
          <cell r="AU518" t="str">
            <v>UBND xã Bảo Ninh</v>
          </cell>
          <cell r="AV518" t="str">
            <v>Đ/c Chủ tịch</v>
          </cell>
        </row>
        <row r="519">
          <cell r="B519" t="str">
            <v>Sửa chữa, cải tạo Trụ sở Báo Quảng Bình</v>
          </cell>
          <cell r="C519">
            <v>0</v>
          </cell>
          <cell r="D519">
            <v>0</v>
          </cell>
          <cell r="E519">
            <v>0</v>
          </cell>
          <cell r="F519">
            <v>0</v>
          </cell>
          <cell r="G519" t="str">
            <v>Đồng Hới</v>
          </cell>
          <cell r="H519">
            <v>2019</v>
          </cell>
          <cell r="I519">
            <v>0</v>
          </cell>
          <cell r="J519">
            <v>2021</v>
          </cell>
          <cell r="K519">
            <v>0</v>
          </cell>
          <cell r="L519">
            <v>0</v>
          </cell>
          <cell r="M519" t="str">
            <v xml:space="preserve">3890a/QĐ-UBND ngày 31/10/2018 </v>
          </cell>
          <cell r="N519">
            <v>3957</v>
          </cell>
          <cell r="O519">
            <v>0</v>
          </cell>
          <cell r="P519">
            <v>3957</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2374.1999999999998</v>
          </cell>
          <cell r="AE519">
            <v>2374.1999999999998</v>
          </cell>
          <cell r="AF519">
            <v>1187.0999999999999</v>
          </cell>
          <cell r="AG519">
            <v>50</v>
          </cell>
          <cell r="AH519">
            <v>0</v>
          </cell>
          <cell r="AI519">
            <v>1187.0999999999999</v>
          </cell>
          <cell r="AJ519">
            <v>1187.0999999999999</v>
          </cell>
          <cell r="AK519">
            <v>1187.0999999999999</v>
          </cell>
          <cell r="AL519">
            <v>2374.1999999999998</v>
          </cell>
          <cell r="AM519">
            <v>1187.0999999999999</v>
          </cell>
          <cell r="AN519">
            <v>0</v>
          </cell>
          <cell r="AQ519" t="str">
            <v>Nam Lý</v>
          </cell>
          <cell r="AR519" t="str">
            <v>Khác</v>
          </cell>
          <cell r="AS519">
            <v>0</v>
          </cell>
          <cell r="AU519" t="str">
            <v>Báo Quảng Bình</v>
          </cell>
          <cell r="AV519" t="str">
            <v>Đ/c Chủ tịch</v>
          </cell>
        </row>
        <row r="520">
          <cell r="B520" t="str">
            <v>Cải tạo, sửa chữa Trụ sở Hội Văn học Nghệ thuật tỉnh</v>
          </cell>
          <cell r="C520">
            <v>0</v>
          </cell>
          <cell r="D520">
            <v>0</v>
          </cell>
          <cell r="E520">
            <v>0</v>
          </cell>
          <cell r="F520">
            <v>0</v>
          </cell>
          <cell r="G520" t="str">
            <v>Đồng Hới</v>
          </cell>
          <cell r="H520">
            <v>2019</v>
          </cell>
          <cell r="I520">
            <v>0</v>
          </cell>
          <cell r="J520">
            <v>2021</v>
          </cell>
          <cell r="K520">
            <v>0</v>
          </cell>
          <cell r="L520">
            <v>0</v>
          </cell>
          <cell r="M520" t="str">
            <v>3832/QĐ-UBND ngày 31/10/2018</v>
          </cell>
          <cell r="N520">
            <v>1700</v>
          </cell>
          <cell r="O520">
            <v>0</v>
          </cell>
          <cell r="P520">
            <v>1700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1700</v>
          </cell>
          <cell r="AE520">
            <v>1700</v>
          </cell>
          <cell r="AF520">
            <v>850</v>
          </cell>
          <cell r="AG520">
            <v>50</v>
          </cell>
          <cell r="AH520">
            <v>0</v>
          </cell>
          <cell r="AI520">
            <v>850</v>
          </cell>
          <cell r="AJ520">
            <v>850</v>
          </cell>
          <cell r="AK520">
            <v>850</v>
          </cell>
          <cell r="AL520">
            <v>1700</v>
          </cell>
          <cell r="AM520">
            <v>850</v>
          </cell>
          <cell r="AN520" t="str">
            <v>P. VX đề xuất bố trí 850 triệu</v>
          </cell>
          <cell r="AQ520" t="str">
            <v>Đồng Phú</v>
          </cell>
          <cell r="AR520" t="str">
            <v>Khác</v>
          </cell>
          <cell r="AS520">
            <v>0</v>
          </cell>
          <cell r="AU520" t="str">
            <v>Hội Văn học nghệ thuật tỉnh</v>
          </cell>
          <cell r="AV520" t="str">
            <v>Đ/c Chủ tịch</v>
          </cell>
        </row>
        <row r="521">
          <cell r="B521" t="str">
            <v>Nhà văn hóa xã kết hợp hội trường và các phòng chức năng xã Đức Hóa</v>
          </cell>
          <cell r="C521">
            <v>0</v>
          </cell>
          <cell r="D521">
            <v>0</v>
          </cell>
          <cell r="E521">
            <v>0</v>
          </cell>
          <cell r="F521">
            <v>0</v>
          </cell>
          <cell r="G521" t="str">
            <v>Tuyên Hóa</v>
          </cell>
          <cell r="H521">
            <v>2019</v>
          </cell>
          <cell r="I521">
            <v>0</v>
          </cell>
          <cell r="J521">
            <v>2021</v>
          </cell>
          <cell r="K521">
            <v>0</v>
          </cell>
          <cell r="L521">
            <v>0</v>
          </cell>
          <cell r="M521" t="str">
            <v>3823/QĐ-UBND ngày 31/10/2018</v>
          </cell>
          <cell r="N521">
            <v>5000</v>
          </cell>
          <cell r="O521">
            <v>0</v>
          </cell>
          <cell r="P521">
            <v>3000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1800</v>
          </cell>
          <cell r="AE521">
            <v>1800</v>
          </cell>
          <cell r="AF521">
            <v>900</v>
          </cell>
          <cell r="AG521">
            <v>50</v>
          </cell>
          <cell r="AH521">
            <v>0</v>
          </cell>
          <cell r="AI521">
            <v>900</v>
          </cell>
          <cell r="AJ521">
            <v>900</v>
          </cell>
          <cell r="AK521">
            <v>900</v>
          </cell>
          <cell r="AL521">
            <v>1800</v>
          </cell>
          <cell r="AM521">
            <v>900</v>
          </cell>
          <cell r="AN521">
            <v>0</v>
          </cell>
          <cell r="AQ521" t="str">
            <v>Đức Hóa</v>
          </cell>
          <cell r="AR521" t="str">
            <v>Khác</v>
          </cell>
          <cell r="AS521" t="str">
            <v>xã 135</v>
          </cell>
          <cell r="AT521" t="str">
            <v>NTM</v>
          </cell>
          <cell r="AU521" t="str">
            <v>UBND xã Đức Hóa</v>
          </cell>
          <cell r="AV521">
            <v>0</v>
          </cell>
        </row>
        <row r="522">
          <cell r="B522" t="str">
            <v>Các dự án khởi công mới 2019 dùng nguồn vốn huyện, xã (NS tỉnh bố trí từ năm 2020)</v>
          </cell>
          <cell r="C522">
            <v>0</v>
          </cell>
          <cell r="D522">
            <v>0</v>
          </cell>
          <cell r="E522">
            <v>0</v>
          </cell>
          <cell r="F522">
            <v>0</v>
          </cell>
          <cell r="G522">
            <v>0</v>
          </cell>
          <cell r="H522">
            <v>0</v>
          </cell>
          <cell r="I522">
            <v>0</v>
          </cell>
          <cell r="J522">
            <v>0</v>
          </cell>
          <cell r="K522">
            <v>0</v>
          </cell>
          <cell r="L522">
            <v>0</v>
          </cell>
          <cell r="M522">
            <v>0</v>
          </cell>
          <cell r="N522">
            <v>397944</v>
          </cell>
          <cell r="O522">
            <v>0</v>
          </cell>
          <cell r="P522">
            <v>240204</v>
          </cell>
          <cell r="Q522">
            <v>0</v>
          </cell>
          <cell r="R522">
            <v>0</v>
          </cell>
          <cell r="S522">
            <v>0</v>
          </cell>
          <cell r="T522">
            <v>115242</v>
          </cell>
          <cell r="U522">
            <v>0</v>
          </cell>
          <cell r="V522">
            <v>0</v>
          </cell>
          <cell r="W522">
            <v>0</v>
          </cell>
          <cell r="X522">
            <v>0</v>
          </cell>
          <cell r="Y522">
            <v>0</v>
          </cell>
          <cell r="Z522">
            <v>0</v>
          </cell>
          <cell r="AA522">
            <v>0</v>
          </cell>
          <cell r="AB522">
            <v>0</v>
          </cell>
          <cell r="AC522">
            <v>0</v>
          </cell>
          <cell r="AD522">
            <v>115242</v>
          </cell>
          <cell r="AE522">
            <v>115242</v>
          </cell>
          <cell r="AF522">
            <v>0</v>
          </cell>
          <cell r="AG522">
            <v>0</v>
          </cell>
          <cell r="AH522">
            <v>0</v>
          </cell>
          <cell r="AI522">
            <v>0</v>
          </cell>
          <cell r="AJ522">
            <v>0</v>
          </cell>
          <cell r="AK522">
            <v>0</v>
          </cell>
          <cell r="AL522">
            <v>0</v>
          </cell>
          <cell r="AM522">
            <v>0</v>
          </cell>
          <cell r="AN522">
            <v>0</v>
          </cell>
          <cell r="AQ522">
            <v>0</v>
          </cell>
          <cell r="AR522">
            <v>0</v>
          </cell>
          <cell r="AS522">
            <v>0</v>
          </cell>
          <cell r="AT522">
            <v>0</v>
          </cell>
          <cell r="AU522">
            <v>0</v>
          </cell>
          <cell r="AV522">
            <v>0</v>
          </cell>
        </row>
        <row r="523">
          <cell r="B523" t="str">
            <v>Các dự án trong KH trung hạn chưa cân đối nguồn</v>
          </cell>
          <cell r="C523">
            <v>0</v>
          </cell>
          <cell r="D523">
            <v>0</v>
          </cell>
          <cell r="E523">
            <v>0</v>
          </cell>
          <cell r="F523">
            <v>0</v>
          </cell>
          <cell r="G523">
            <v>0</v>
          </cell>
          <cell r="H523">
            <v>0</v>
          </cell>
          <cell r="I523">
            <v>0</v>
          </cell>
          <cell r="J523">
            <v>0</v>
          </cell>
          <cell r="K523">
            <v>0</v>
          </cell>
          <cell r="L523">
            <v>0</v>
          </cell>
          <cell r="M523">
            <v>0</v>
          </cell>
          <cell r="N523">
            <v>40750</v>
          </cell>
          <cell r="O523">
            <v>0</v>
          </cell>
          <cell r="P523">
            <v>24450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11325</v>
          </cell>
          <cell r="AE523">
            <v>11325</v>
          </cell>
          <cell r="AF523">
            <v>0</v>
          </cell>
          <cell r="AG523">
            <v>0</v>
          </cell>
          <cell r="AH523">
            <v>0</v>
          </cell>
          <cell r="AI523">
            <v>0</v>
          </cell>
          <cell r="AJ523">
            <v>0</v>
          </cell>
          <cell r="AK523">
            <v>0</v>
          </cell>
          <cell r="AL523">
            <v>0</v>
          </cell>
          <cell r="AM523">
            <v>0</v>
          </cell>
          <cell r="AN523">
            <v>0</v>
          </cell>
          <cell r="AQ523">
            <v>0</v>
          </cell>
          <cell r="AR523">
            <v>0</v>
          </cell>
          <cell r="AS523">
            <v>0</v>
          </cell>
          <cell r="AU523">
            <v>0</v>
          </cell>
          <cell r="AV523">
            <v>0</v>
          </cell>
        </row>
        <row r="524">
          <cell r="B524" t="str">
            <v>Nâng cấp tuyến đường ngập lụt nối thôn 2 và thôn 3, xã Trung Trạch</v>
          </cell>
          <cell r="C524">
            <v>0</v>
          </cell>
          <cell r="D524">
            <v>0</v>
          </cell>
          <cell r="E524">
            <v>0</v>
          </cell>
          <cell r="F524">
            <v>0</v>
          </cell>
          <cell r="G524" t="str">
            <v>Bố Trạch</v>
          </cell>
          <cell r="H524">
            <v>2019</v>
          </cell>
          <cell r="I524">
            <v>0</v>
          </cell>
          <cell r="J524">
            <v>2021</v>
          </cell>
          <cell r="K524">
            <v>0</v>
          </cell>
          <cell r="L524">
            <v>0</v>
          </cell>
          <cell r="M524" t="str">
            <v>3208/QĐ-UBND ngày 26/9/2018</v>
          </cell>
          <cell r="N524">
            <v>5000</v>
          </cell>
          <cell r="O524">
            <v>0</v>
          </cell>
          <cell r="P524">
            <v>3000</v>
          </cell>
          <cell r="Q524">
            <v>0</v>
          </cell>
          <cell r="R524">
            <v>0</v>
          </cell>
          <cell r="S524">
            <v>0</v>
          </cell>
          <cell r="T524">
            <v>1500</v>
          </cell>
          <cell r="U524">
            <v>0</v>
          </cell>
          <cell r="V524">
            <v>0</v>
          </cell>
          <cell r="W524">
            <v>0</v>
          </cell>
          <cell r="X524">
            <v>0</v>
          </cell>
          <cell r="Y524">
            <v>0</v>
          </cell>
          <cell r="Z524">
            <v>0</v>
          </cell>
          <cell r="AA524">
            <v>0</v>
          </cell>
          <cell r="AB524">
            <v>0</v>
          </cell>
          <cell r="AC524">
            <v>0</v>
          </cell>
          <cell r="AD524">
            <v>1500</v>
          </cell>
          <cell r="AE524">
            <v>1500</v>
          </cell>
          <cell r="AF524">
            <v>0</v>
          </cell>
          <cell r="AG524">
            <v>0</v>
          </cell>
          <cell r="AH524">
            <v>0</v>
          </cell>
          <cell r="AI524">
            <v>0</v>
          </cell>
          <cell r="AJ524">
            <v>0</v>
          </cell>
          <cell r="AK524">
            <v>0</v>
          </cell>
          <cell r="AL524">
            <v>1500</v>
          </cell>
          <cell r="AM524">
            <v>1500</v>
          </cell>
          <cell r="AN524" t="str">
            <v>Theo QĐ CTĐT, NS tỉnh bố trí từ năm 2020</v>
          </cell>
          <cell r="AQ524" t="str">
            <v>Trung Trạch</v>
          </cell>
          <cell r="AR524" t="str">
            <v>GT</v>
          </cell>
          <cell r="AS524">
            <v>0</v>
          </cell>
          <cell r="AT524" t="str">
            <v>NTM</v>
          </cell>
          <cell r="AU524" t="str">
            <v>UBND huyện Bố Trạch</v>
          </cell>
          <cell r="AV524" t="str">
            <v>Phê duyệt CTĐT từ năm 2017</v>
          </cell>
        </row>
        <row r="525">
          <cell r="B525" t="str">
            <v>Cầu Quy Hậu, xã Liên Thủy, huyện Lệ Thủy</v>
          </cell>
          <cell r="C525">
            <v>0</v>
          </cell>
          <cell r="D525">
            <v>0</v>
          </cell>
          <cell r="E525">
            <v>0</v>
          </cell>
          <cell r="F525">
            <v>0</v>
          </cell>
          <cell r="G525" t="str">
            <v>Lệ Thủy</v>
          </cell>
          <cell r="H525">
            <v>2019</v>
          </cell>
          <cell r="I525">
            <v>0</v>
          </cell>
          <cell r="J525">
            <v>2021</v>
          </cell>
          <cell r="K525">
            <v>0</v>
          </cell>
          <cell r="L525">
            <v>0</v>
          </cell>
          <cell r="M525" t="str">
            <v>3723/QĐ-UBND ngày 30/10/2018</v>
          </cell>
          <cell r="N525">
            <v>13000</v>
          </cell>
          <cell r="O525">
            <v>0</v>
          </cell>
          <cell r="P525">
            <v>7800</v>
          </cell>
          <cell r="Q525">
            <v>0</v>
          </cell>
          <cell r="R525">
            <v>0</v>
          </cell>
          <cell r="S525">
            <v>0</v>
          </cell>
          <cell r="T525">
            <v>3900</v>
          </cell>
          <cell r="U525">
            <v>0</v>
          </cell>
          <cell r="V525">
            <v>0</v>
          </cell>
          <cell r="W525">
            <v>0</v>
          </cell>
          <cell r="X525">
            <v>0</v>
          </cell>
          <cell r="Y525">
            <v>0</v>
          </cell>
          <cell r="Z525">
            <v>0</v>
          </cell>
          <cell r="AA525">
            <v>0</v>
          </cell>
          <cell r="AB525">
            <v>0</v>
          </cell>
          <cell r="AC525">
            <v>0</v>
          </cell>
          <cell r="AD525">
            <v>3900</v>
          </cell>
          <cell r="AE525">
            <v>3900</v>
          </cell>
          <cell r="AF525">
            <v>0</v>
          </cell>
          <cell r="AG525">
            <v>0</v>
          </cell>
          <cell r="AH525">
            <v>0</v>
          </cell>
          <cell r="AI525">
            <v>0</v>
          </cell>
          <cell r="AJ525">
            <v>0</v>
          </cell>
          <cell r="AK525">
            <v>0</v>
          </cell>
          <cell r="AL525">
            <v>3900</v>
          </cell>
          <cell r="AM525">
            <v>3900</v>
          </cell>
          <cell r="AN525" t="str">
            <v>Theo QĐ CTĐT, NS tỉnh bố trí từ năm 2020</v>
          </cell>
          <cell r="AQ525" t="str">
            <v>Liên Thủy</v>
          </cell>
          <cell r="AR525" t="str">
            <v>GT</v>
          </cell>
          <cell r="AS525">
            <v>0</v>
          </cell>
          <cell r="AT525" t="str">
            <v>NTM</v>
          </cell>
          <cell r="AU525" t="str">
            <v>UBND huyện Lệ Thủy</v>
          </cell>
          <cell r="AV525" t="str">
            <v>Phê duyệt CTĐT từ năm 2017</v>
          </cell>
        </row>
        <row r="526">
          <cell r="B526" t="str">
            <v>Kè chống sạt lở bờ hữu sông Long Đại đoạn qua thôn Đồng Tư, xã Hiền Ninh, huyện Quảng Ninh</v>
          </cell>
          <cell r="C526">
            <v>0</v>
          </cell>
          <cell r="D526">
            <v>0</v>
          </cell>
          <cell r="E526">
            <v>0</v>
          </cell>
          <cell r="F526">
            <v>0</v>
          </cell>
          <cell r="G526" t="str">
            <v>Quảng Ninh</v>
          </cell>
          <cell r="H526">
            <v>2019</v>
          </cell>
          <cell r="I526">
            <v>0</v>
          </cell>
          <cell r="J526">
            <v>2021</v>
          </cell>
          <cell r="K526">
            <v>0</v>
          </cell>
          <cell r="L526">
            <v>0</v>
          </cell>
          <cell r="M526" t="str">
            <v>3143/QĐ-UBND ngày 20/9/2018</v>
          </cell>
          <cell r="N526">
            <v>7000</v>
          </cell>
          <cell r="O526">
            <v>0</v>
          </cell>
          <cell r="P526">
            <v>4200</v>
          </cell>
          <cell r="Q526">
            <v>0</v>
          </cell>
          <cell r="R526">
            <v>0</v>
          </cell>
          <cell r="S526">
            <v>0</v>
          </cell>
          <cell r="T526">
            <v>2100</v>
          </cell>
          <cell r="U526">
            <v>0</v>
          </cell>
          <cell r="V526">
            <v>0</v>
          </cell>
          <cell r="W526">
            <v>0</v>
          </cell>
          <cell r="X526">
            <v>0</v>
          </cell>
          <cell r="Y526">
            <v>0</v>
          </cell>
          <cell r="Z526">
            <v>0</v>
          </cell>
          <cell r="AA526">
            <v>0</v>
          </cell>
          <cell r="AB526">
            <v>0</v>
          </cell>
          <cell r="AC526">
            <v>0</v>
          </cell>
          <cell r="AD526">
            <v>2100</v>
          </cell>
          <cell r="AE526">
            <v>2100</v>
          </cell>
          <cell r="AF526">
            <v>0</v>
          </cell>
          <cell r="AG526">
            <v>0</v>
          </cell>
          <cell r="AH526">
            <v>0</v>
          </cell>
          <cell r="AI526">
            <v>0</v>
          </cell>
          <cell r="AJ526">
            <v>0</v>
          </cell>
          <cell r="AK526">
            <v>0</v>
          </cell>
          <cell r="AL526">
            <v>2100</v>
          </cell>
          <cell r="AM526">
            <v>2100</v>
          </cell>
          <cell r="AN526" t="str">
            <v>Theo QĐ CTĐT, NS tỉnh bố trí từ năm 2020</v>
          </cell>
          <cell r="AQ526" t="str">
            <v>Hiền Ninh</v>
          </cell>
          <cell r="AR526" t="str">
            <v>NN-TL</v>
          </cell>
          <cell r="AS526" t="str">
            <v>bãi ngang</v>
          </cell>
          <cell r="AT526" t="str">
            <v>NTM</v>
          </cell>
          <cell r="AU526" t="str">
            <v>UBND huyện Quảng Ninh</v>
          </cell>
          <cell r="AV526" t="str">
            <v>Phê duyệt CTĐT từ năm 2017</v>
          </cell>
        </row>
        <row r="527">
          <cell r="B527" t="str">
            <v>Đường liên xã Võ Tân - Đại Hữu, huyện Quảng Ninh</v>
          </cell>
          <cell r="C527">
            <v>0</v>
          </cell>
          <cell r="D527">
            <v>0</v>
          </cell>
          <cell r="E527">
            <v>0</v>
          </cell>
          <cell r="F527">
            <v>0</v>
          </cell>
          <cell r="G527" t="str">
            <v>Quảng Ninh</v>
          </cell>
          <cell r="H527">
            <v>2019</v>
          </cell>
          <cell r="I527">
            <v>0</v>
          </cell>
          <cell r="J527">
            <v>2021</v>
          </cell>
          <cell r="K527">
            <v>0</v>
          </cell>
          <cell r="L527">
            <v>0</v>
          </cell>
          <cell r="M527" t="str">
            <v>2756/QĐ-UBND ngày 21/8/2018</v>
          </cell>
          <cell r="N527">
            <v>4500</v>
          </cell>
          <cell r="O527">
            <v>0</v>
          </cell>
          <cell r="P527">
            <v>2700</v>
          </cell>
          <cell r="Q527">
            <v>0</v>
          </cell>
          <cell r="R527">
            <v>0</v>
          </cell>
          <cell r="S527">
            <v>0</v>
          </cell>
          <cell r="T527">
            <v>1350</v>
          </cell>
          <cell r="U527">
            <v>0</v>
          </cell>
          <cell r="V527">
            <v>0</v>
          </cell>
          <cell r="W527">
            <v>0</v>
          </cell>
          <cell r="X527">
            <v>0</v>
          </cell>
          <cell r="Y527">
            <v>0</v>
          </cell>
          <cell r="Z527">
            <v>0</v>
          </cell>
          <cell r="AA527">
            <v>0</v>
          </cell>
          <cell r="AB527">
            <v>0</v>
          </cell>
          <cell r="AC527">
            <v>0</v>
          </cell>
          <cell r="AD527">
            <v>1350</v>
          </cell>
          <cell r="AE527">
            <v>1350</v>
          </cell>
          <cell r="AF527">
            <v>0</v>
          </cell>
          <cell r="AG527">
            <v>0</v>
          </cell>
          <cell r="AH527">
            <v>0</v>
          </cell>
          <cell r="AI527">
            <v>0</v>
          </cell>
          <cell r="AJ527">
            <v>0</v>
          </cell>
          <cell r="AK527">
            <v>0</v>
          </cell>
          <cell r="AL527">
            <v>1350</v>
          </cell>
          <cell r="AM527">
            <v>1350</v>
          </cell>
          <cell r="AN527" t="str">
            <v>Theo QĐ CTĐT, NS tỉnh bố trí từ năm 2020</v>
          </cell>
          <cell r="AQ527" t="str">
            <v>Xuân Ninh</v>
          </cell>
          <cell r="AR527" t="str">
            <v>GT</v>
          </cell>
          <cell r="AS527">
            <v>0</v>
          </cell>
          <cell r="AT527" t="str">
            <v>NTM</v>
          </cell>
          <cell r="AU527" t="str">
            <v>UBND huyện Quảng Ninh</v>
          </cell>
          <cell r="AV527" t="str">
            <v>Phê duyệt CTĐT từ năm 2017</v>
          </cell>
        </row>
        <row r="528">
          <cell r="B528" t="str">
            <v>Đường giao thông nông thôn xã Vạn Trạch</v>
          </cell>
          <cell r="C528">
            <v>0</v>
          </cell>
          <cell r="D528">
            <v>0</v>
          </cell>
          <cell r="E528">
            <v>0</v>
          </cell>
          <cell r="F528">
            <v>0</v>
          </cell>
          <cell r="G528" t="str">
            <v>Bố Trạch</v>
          </cell>
          <cell r="H528">
            <v>2019</v>
          </cell>
          <cell r="I528">
            <v>0</v>
          </cell>
          <cell r="J528">
            <v>2021</v>
          </cell>
          <cell r="K528">
            <v>0</v>
          </cell>
          <cell r="L528">
            <v>0</v>
          </cell>
          <cell r="M528" t="str">
            <v>3863/QĐ-UBND ngày 31/10/2018</v>
          </cell>
          <cell r="N528">
            <v>4250</v>
          </cell>
          <cell r="O528">
            <v>0</v>
          </cell>
          <cell r="P528">
            <v>2550</v>
          </cell>
          <cell r="Q528">
            <v>0</v>
          </cell>
          <cell r="R528">
            <v>0</v>
          </cell>
          <cell r="S528">
            <v>0</v>
          </cell>
          <cell r="T528">
            <v>1275</v>
          </cell>
          <cell r="U528">
            <v>0</v>
          </cell>
          <cell r="V528">
            <v>0</v>
          </cell>
          <cell r="W528">
            <v>0</v>
          </cell>
          <cell r="X528">
            <v>0</v>
          </cell>
          <cell r="Y528">
            <v>0</v>
          </cell>
          <cell r="Z528">
            <v>0</v>
          </cell>
          <cell r="AA528">
            <v>0</v>
          </cell>
          <cell r="AB528">
            <v>0</v>
          </cell>
          <cell r="AC528">
            <v>0</v>
          </cell>
          <cell r="AD528">
            <v>1275</v>
          </cell>
          <cell r="AE528">
            <v>1275</v>
          </cell>
          <cell r="AF528">
            <v>0</v>
          </cell>
          <cell r="AG528">
            <v>0</v>
          </cell>
          <cell r="AH528">
            <v>0</v>
          </cell>
          <cell r="AI528">
            <v>0</v>
          </cell>
          <cell r="AJ528">
            <v>0</v>
          </cell>
          <cell r="AK528">
            <v>0</v>
          </cell>
          <cell r="AL528">
            <v>1275</v>
          </cell>
          <cell r="AM528">
            <v>1275</v>
          </cell>
          <cell r="AN528" t="str">
            <v>NS tỉnh bố trí từ 2020 theo CTĐT</v>
          </cell>
          <cell r="AQ528" t="str">
            <v>Vạn Trạch</v>
          </cell>
          <cell r="AR528" t="str">
            <v>GT</v>
          </cell>
          <cell r="AS528">
            <v>0</v>
          </cell>
          <cell r="AT528" t="str">
            <v>NTM</v>
          </cell>
          <cell r="AU528" t="str">
            <v>UBND huyện Bố Trạch</v>
          </cell>
          <cell r="AV528" t="str">
            <v>Ý kiến Đ/c
Quang-PCT. Có trong
KH trung hạn</v>
          </cell>
        </row>
        <row r="529">
          <cell r="B529" t="str">
            <v>Kênh tưới nước Hồ Vân Tiền, xã Quảng Lưu</v>
          </cell>
          <cell r="C529">
            <v>0</v>
          </cell>
          <cell r="D529">
            <v>0</v>
          </cell>
          <cell r="E529">
            <v>0</v>
          </cell>
          <cell r="F529">
            <v>0</v>
          </cell>
          <cell r="G529" t="str">
            <v>Quảng Trạch</v>
          </cell>
          <cell r="H529">
            <v>2019</v>
          </cell>
          <cell r="I529">
            <v>0</v>
          </cell>
          <cell r="J529">
            <v>2021</v>
          </cell>
          <cell r="K529">
            <v>0</v>
          </cell>
          <cell r="L529">
            <v>0</v>
          </cell>
          <cell r="M529">
            <v>0</v>
          </cell>
          <cell r="N529">
            <v>3000</v>
          </cell>
          <cell r="O529">
            <v>0</v>
          </cell>
          <cell r="P529">
            <v>1800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t="str">
            <v>sẽ phê duyệt CTĐT và triển khai trong năm 2020</v>
          </cell>
          <cell r="AQ529" t="str">
            <v>Quảng Lưu</v>
          </cell>
          <cell r="AR529" t="str">
            <v>NN-TL</v>
          </cell>
          <cell r="AS529">
            <v>0</v>
          </cell>
          <cell r="AT529" t="str">
            <v>NTM</v>
          </cell>
          <cell r="AU529" t="str">
            <v>UBND xã Quảng Lưu</v>
          </cell>
          <cell r="AV529" t="str">
            <v>Ý kiến Đ/c
Quang-PCT. Có trong
KH trung hạn</v>
          </cell>
        </row>
        <row r="530">
          <cell r="B530" t="str">
            <v>Tuyến đường trên đê Mỹ Cương, xã Đức Ninh</v>
          </cell>
          <cell r="C530">
            <v>0</v>
          </cell>
          <cell r="D530">
            <v>0</v>
          </cell>
          <cell r="E530">
            <v>0</v>
          </cell>
          <cell r="F530">
            <v>0</v>
          </cell>
          <cell r="G530" t="str">
            <v>Đồng Hới</v>
          </cell>
          <cell r="H530">
            <v>2019</v>
          </cell>
          <cell r="I530">
            <v>0</v>
          </cell>
          <cell r="J530">
            <v>2021</v>
          </cell>
          <cell r="K530">
            <v>0</v>
          </cell>
          <cell r="L530">
            <v>0</v>
          </cell>
          <cell r="M530" t="str">
            <v>3867/QĐ-UBND ngày 31/10/2018</v>
          </cell>
          <cell r="N530">
            <v>4000</v>
          </cell>
          <cell r="O530">
            <v>0</v>
          </cell>
          <cell r="P530">
            <v>2400</v>
          </cell>
          <cell r="Q530">
            <v>0</v>
          </cell>
          <cell r="R530">
            <v>0</v>
          </cell>
          <cell r="S530">
            <v>0</v>
          </cell>
          <cell r="T530">
            <v>1200</v>
          </cell>
          <cell r="U530">
            <v>0</v>
          </cell>
          <cell r="V530">
            <v>0</v>
          </cell>
          <cell r="W530">
            <v>0</v>
          </cell>
          <cell r="X530">
            <v>0</v>
          </cell>
          <cell r="Y530">
            <v>0</v>
          </cell>
          <cell r="Z530">
            <v>0</v>
          </cell>
          <cell r="AA530">
            <v>0</v>
          </cell>
          <cell r="AB530">
            <v>0</v>
          </cell>
          <cell r="AC530">
            <v>0</v>
          </cell>
          <cell r="AD530">
            <v>1200</v>
          </cell>
          <cell r="AE530">
            <v>1200</v>
          </cell>
          <cell r="AF530">
            <v>0</v>
          </cell>
          <cell r="AG530">
            <v>0</v>
          </cell>
          <cell r="AH530">
            <v>0</v>
          </cell>
          <cell r="AI530">
            <v>0</v>
          </cell>
          <cell r="AJ530">
            <v>0</v>
          </cell>
          <cell r="AK530">
            <v>0</v>
          </cell>
          <cell r="AL530">
            <v>1200</v>
          </cell>
          <cell r="AM530">
            <v>1200</v>
          </cell>
          <cell r="AN530" t="str">
            <v xml:space="preserve">Đang trình CTĐT, CĐT đề xuất NS tỉnh 2020 </v>
          </cell>
          <cell r="AQ530" t="str">
            <v>Đức Ninh</v>
          </cell>
          <cell r="AR530" t="str">
            <v>GT</v>
          </cell>
          <cell r="AS530">
            <v>0</v>
          </cell>
          <cell r="AT530" t="str">
            <v>NTM</v>
          </cell>
          <cell r="AU530" t="str">
            <v>UBND xã Đức Ninh</v>
          </cell>
          <cell r="AV530" t="str">
            <v>Lãnh đạo Sở. Có trong
KH trung hạn</v>
          </cell>
        </row>
        <row r="531">
          <cell r="B531" t="str">
            <v xml:space="preserve">Các dự án bổ sung KH trung hạn </v>
          </cell>
          <cell r="C531">
            <v>0</v>
          </cell>
          <cell r="D531">
            <v>0</v>
          </cell>
          <cell r="E531">
            <v>0</v>
          </cell>
          <cell r="F531">
            <v>0</v>
          </cell>
          <cell r="G531">
            <v>0</v>
          </cell>
          <cell r="H531">
            <v>0</v>
          </cell>
          <cell r="I531">
            <v>0</v>
          </cell>
          <cell r="J531">
            <v>0</v>
          </cell>
          <cell r="K531">
            <v>0</v>
          </cell>
          <cell r="L531">
            <v>0</v>
          </cell>
          <cell r="M531">
            <v>0</v>
          </cell>
          <cell r="N531">
            <v>357194</v>
          </cell>
          <cell r="O531">
            <v>0</v>
          </cell>
          <cell r="P531">
            <v>215754</v>
          </cell>
          <cell r="Q531">
            <v>0</v>
          </cell>
          <cell r="R531">
            <v>0</v>
          </cell>
          <cell r="S531">
            <v>0</v>
          </cell>
          <cell r="T531">
            <v>103917</v>
          </cell>
          <cell r="U531">
            <v>0</v>
          </cell>
          <cell r="V531">
            <v>0</v>
          </cell>
          <cell r="W531">
            <v>0</v>
          </cell>
          <cell r="X531">
            <v>0</v>
          </cell>
          <cell r="Y531">
            <v>0</v>
          </cell>
          <cell r="Z531">
            <v>0</v>
          </cell>
          <cell r="AA531">
            <v>0</v>
          </cell>
          <cell r="AB531">
            <v>0</v>
          </cell>
          <cell r="AC531">
            <v>0</v>
          </cell>
          <cell r="AD531">
            <v>103917</v>
          </cell>
          <cell r="AE531">
            <v>103917</v>
          </cell>
          <cell r="AF531">
            <v>0</v>
          </cell>
          <cell r="AG531">
            <v>0</v>
          </cell>
          <cell r="AH531">
            <v>0</v>
          </cell>
          <cell r="AI531">
            <v>0</v>
          </cell>
          <cell r="AJ531">
            <v>0</v>
          </cell>
          <cell r="AK531">
            <v>0</v>
          </cell>
          <cell r="AL531">
            <v>0</v>
          </cell>
          <cell r="AM531">
            <v>0</v>
          </cell>
          <cell r="AN531">
            <v>0</v>
          </cell>
          <cell r="AQ531">
            <v>0</v>
          </cell>
          <cell r="AR531">
            <v>0</v>
          </cell>
          <cell r="AS531">
            <v>0</v>
          </cell>
          <cell r="AU531">
            <v>0</v>
          </cell>
          <cell r="AV531">
            <v>0</v>
          </cell>
        </row>
        <row r="532">
          <cell r="B532" t="str">
            <v xml:space="preserve">Sửa chữa, nâng cấp đường từ thôn Bắc Hòa, xã Ngư Thủy Bắc đi xã Ngư Thủy Trung </v>
          </cell>
          <cell r="C532">
            <v>0</v>
          </cell>
          <cell r="D532">
            <v>0</v>
          </cell>
          <cell r="E532">
            <v>0</v>
          </cell>
          <cell r="F532">
            <v>0</v>
          </cell>
          <cell r="G532" t="str">
            <v>Lệ Thủy</v>
          </cell>
          <cell r="H532">
            <v>2019</v>
          </cell>
          <cell r="I532">
            <v>0</v>
          </cell>
          <cell r="J532">
            <v>2021</v>
          </cell>
          <cell r="K532">
            <v>0</v>
          </cell>
          <cell r="L532">
            <v>0</v>
          </cell>
          <cell r="M532" t="str">
            <v>2282/QĐ-UBND ngày 11/7/2018</v>
          </cell>
          <cell r="N532">
            <v>10000</v>
          </cell>
          <cell r="O532">
            <v>0</v>
          </cell>
          <cell r="P532">
            <v>6000</v>
          </cell>
          <cell r="Q532">
            <v>0</v>
          </cell>
          <cell r="R532">
            <v>0</v>
          </cell>
          <cell r="S532">
            <v>0</v>
          </cell>
          <cell r="T532">
            <v>3000</v>
          </cell>
          <cell r="U532">
            <v>0</v>
          </cell>
          <cell r="V532">
            <v>0</v>
          </cell>
          <cell r="W532">
            <v>0</v>
          </cell>
          <cell r="X532">
            <v>0</v>
          </cell>
          <cell r="Y532">
            <v>0</v>
          </cell>
          <cell r="Z532">
            <v>0</v>
          </cell>
          <cell r="AA532">
            <v>0</v>
          </cell>
          <cell r="AB532">
            <v>0</v>
          </cell>
          <cell r="AC532">
            <v>0</v>
          </cell>
          <cell r="AD532">
            <v>3000</v>
          </cell>
          <cell r="AE532">
            <v>3000</v>
          </cell>
          <cell r="AF532">
            <v>0</v>
          </cell>
          <cell r="AG532">
            <v>0</v>
          </cell>
          <cell r="AH532">
            <v>0</v>
          </cell>
          <cell r="AI532">
            <v>0</v>
          </cell>
          <cell r="AJ532">
            <v>0</v>
          </cell>
          <cell r="AK532">
            <v>0</v>
          </cell>
          <cell r="AL532">
            <v>3000</v>
          </cell>
          <cell r="AM532">
            <v>3000</v>
          </cell>
          <cell r="AN532" t="str">
            <v>Theo QĐ CTĐT, NS tỉnh bố trí từ năm 2020</v>
          </cell>
          <cell r="AQ532" t="str">
            <v>Ngư Thủy Bắc</v>
          </cell>
          <cell r="AR532" t="str">
            <v>GT</v>
          </cell>
          <cell r="AS532">
            <v>0</v>
          </cell>
          <cell r="AT532" t="str">
            <v>NTM</v>
          </cell>
          <cell r="AU532" t="str">
            <v>UBND huyện Lệ Thủy</v>
          </cell>
          <cell r="AV532" t="str">
            <v>Phê duyệt CTĐT từ năm 2017</v>
          </cell>
        </row>
        <row r="533">
          <cell r="B533" t="str">
            <v>Tuyến đường cứu hộ Sen Thủy đi xã Ngư Thủy Nam</v>
          </cell>
          <cell r="C533">
            <v>0</v>
          </cell>
          <cell r="D533">
            <v>0</v>
          </cell>
          <cell r="E533">
            <v>0</v>
          </cell>
          <cell r="F533">
            <v>0</v>
          </cell>
          <cell r="G533" t="str">
            <v>Lệ Thủy</v>
          </cell>
          <cell r="H533">
            <v>2019</v>
          </cell>
          <cell r="I533">
            <v>0</v>
          </cell>
          <cell r="J533">
            <v>2021</v>
          </cell>
          <cell r="K533">
            <v>0</v>
          </cell>
          <cell r="L533">
            <v>0</v>
          </cell>
          <cell r="M533" t="str">
            <v>3132/QĐ-UBND ngày 19/9/2018</v>
          </cell>
          <cell r="N533">
            <v>14940</v>
          </cell>
          <cell r="O533">
            <v>0</v>
          </cell>
          <cell r="P533">
            <v>6642</v>
          </cell>
          <cell r="Q533">
            <v>0</v>
          </cell>
          <cell r="R533">
            <v>0</v>
          </cell>
          <cell r="S533">
            <v>0</v>
          </cell>
          <cell r="T533">
            <v>3321</v>
          </cell>
          <cell r="U533">
            <v>0</v>
          </cell>
          <cell r="V533">
            <v>0</v>
          </cell>
          <cell r="W533">
            <v>0</v>
          </cell>
          <cell r="X533">
            <v>0</v>
          </cell>
          <cell r="Y533">
            <v>0</v>
          </cell>
          <cell r="Z533">
            <v>0</v>
          </cell>
          <cell r="AA533">
            <v>0</v>
          </cell>
          <cell r="AB533">
            <v>0</v>
          </cell>
          <cell r="AC533">
            <v>0</v>
          </cell>
          <cell r="AD533">
            <v>3321</v>
          </cell>
          <cell r="AE533">
            <v>3321</v>
          </cell>
          <cell r="AF533">
            <v>0</v>
          </cell>
          <cell r="AG533">
            <v>0</v>
          </cell>
          <cell r="AH533">
            <v>0</v>
          </cell>
          <cell r="AI533">
            <v>0</v>
          </cell>
          <cell r="AJ533">
            <v>0</v>
          </cell>
          <cell r="AK533">
            <v>0</v>
          </cell>
          <cell r="AL533">
            <v>3321</v>
          </cell>
          <cell r="AM533">
            <v>3321</v>
          </cell>
          <cell r="AN533" t="str">
            <v>Theo QĐ CTĐT, NS tỉnh bố trí từ năm 2020</v>
          </cell>
          <cell r="AQ533" t="str">
            <v>Sen Thủy</v>
          </cell>
          <cell r="AR533" t="str">
            <v>GT</v>
          </cell>
          <cell r="AS533">
            <v>0</v>
          </cell>
          <cell r="AT533" t="str">
            <v>NTM</v>
          </cell>
          <cell r="AU533" t="str">
            <v>UBND huyện Lệ Thủy</v>
          </cell>
          <cell r="AV533" t="str">
            <v>Phê duyệt CTĐT từ năm 2017</v>
          </cell>
        </row>
        <row r="534">
          <cell r="B534" t="str">
            <v>Kè chống sạt lở bờ tả sông Lý Hòa, đoạn qua thôn Nam Sơn, xã Phú Trạch, huyện Bố Trạch</v>
          </cell>
          <cell r="C534">
            <v>0</v>
          </cell>
          <cell r="D534">
            <v>0</v>
          </cell>
          <cell r="E534">
            <v>0</v>
          </cell>
          <cell r="F534">
            <v>0</v>
          </cell>
          <cell r="G534" t="str">
            <v>Bố Trạch</v>
          </cell>
          <cell r="H534">
            <v>2019</v>
          </cell>
          <cell r="I534">
            <v>0</v>
          </cell>
          <cell r="J534">
            <v>2021</v>
          </cell>
          <cell r="K534">
            <v>0</v>
          </cell>
          <cell r="L534">
            <v>0</v>
          </cell>
          <cell r="M534" t="str">
            <v>3707/QĐ-UBND ngày 30/10/2018</v>
          </cell>
          <cell r="N534">
            <v>8000</v>
          </cell>
          <cell r="O534">
            <v>0</v>
          </cell>
          <cell r="P534">
            <v>4800</v>
          </cell>
          <cell r="Q534">
            <v>0</v>
          </cell>
          <cell r="R534">
            <v>0</v>
          </cell>
          <cell r="S534">
            <v>0</v>
          </cell>
          <cell r="T534">
            <v>2400</v>
          </cell>
          <cell r="U534">
            <v>0</v>
          </cell>
          <cell r="V534">
            <v>0</v>
          </cell>
          <cell r="W534">
            <v>0</v>
          </cell>
          <cell r="X534">
            <v>0</v>
          </cell>
          <cell r="Y534">
            <v>0</v>
          </cell>
          <cell r="Z534">
            <v>0</v>
          </cell>
          <cell r="AA534">
            <v>0</v>
          </cell>
          <cell r="AB534">
            <v>0</v>
          </cell>
          <cell r="AC534">
            <v>0</v>
          </cell>
          <cell r="AD534">
            <v>2400</v>
          </cell>
          <cell r="AE534">
            <v>2400</v>
          </cell>
          <cell r="AF534">
            <v>0</v>
          </cell>
          <cell r="AG534">
            <v>0</v>
          </cell>
          <cell r="AH534">
            <v>0</v>
          </cell>
          <cell r="AI534">
            <v>0</v>
          </cell>
          <cell r="AJ534">
            <v>0</v>
          </cell>
          <cell r="AK534">
            <v>0</v>
          </cell>
          <cell r="AL534">
            <v>2400</v>
          </cell>
          <cell r="AM534">
            <v>2400</v>
          </cell>
          <cell r="AN534" t="str">
            <v>Theo QĐ CTĐT, NS tỉnh bố trí từ năm 2020</v>
          </cell>
          <cell r="AQ534" t="str">
            <v>Phú Trạch</v>
          </cell>
          <cell r="AR534" t="str">
            <v>NN-TL</v>
          </cell>
          <cell r="AS534">
            <v>0</v>
          </cell>
          <cell r="AT534" t="str">
            <v>NTM</v>
          </cell>
          <cell r="AU534" t="str">
            <v>UBND huyện Bố Trạch</v>
          </cell>
          <cell r="AV534" t="str">
            <v>Phê duyệt CTĐT từ năm 2017</v>
          </cell>
        </row>
        <row r="535">
          <cell r="B535" t="str">
            <v>Đường giao thông nông thôn khu vực Phúc Đồng, Phúc Khê, Thanh Sơn, Chày Lập xã Phúc Trạch</v>
          </cell>
          <cell r="C535">
            <v>0</v>
          </cell>
          <cell r="D535">
            <v>0</v>
          </cell>
          <cell r="E535">
            <v>0</v>
          </cell>
          <cell r="F535">
            <v>0</v>
          </cell>
          <cell r="G535" t="str">
            <v>Bố Trạch</v>
          </cell>
          <cell r="H535">
            <v>2019</v>
          </cell>
          <cell r="I535">
            <v>0</v>
          </cell>
          <cell r="J535">
            <v>2021</v>
          </cell>
          <cell r="K535">
            <v>0</v>
          </cell>
          <cell r="L535">
            <v>0</v>
          </cell>
          <cell r="M535" t="str">
            <v>3774/QĐ-UBND ngày 31/10/2018</v>
          </cell>
          <cell r="N535">
            <v>9500</v>
          </cell>
          <cell r="O535">
            <v>0</v>
          </cell>
          <cell r="P535">
            <v>5700</v>
          </cell>
          <cell r="Q535">
            <v>0</v>
          </cell>
          <cell r="R535">
            <v>0</v>
          </cell>
          <cell r="S535">
            <v>0</v>
          </cell>
          <cell r="T535">
            <v>2850</v>
          </cell>
          <cell r="U535">
            <v>0</v>
          </cell>
          <cell r="V535">
            <v>0</v>
          </cell>
          <cell r="W535">
            <v>0</v>
          </cell>
          <cell r="X535">
            <v>0</v>
          </cell>
          <cell r="Y535">
            <v>0</v>
          </cell>
          <cell r="Z535">
            <v>0</v>
          </cell>
          <cell r="AA535">
            <v>0</v>
          </cell>
          <cell r="AB535">
            <v>0</v>
          </cell>
          <cell r="AC535">
            <v>0</v>
          </cell>
          <cell r="AD535">
            <v>2850</v>
          </cell>
          <cell r="AE535">
            <v>2850</v>
          </cell>
          <cell r="AF535">
            <v>0</v>
          </cell>
          <cell r="AG535">
            <v>0</v>
          </cell>
          <cell r="AH535">
            <v>0</v>
          </cell>
          <cell r="AI535">
            <v>0</v>
          </cell>
          <cell r="AJ535">
            <v>0</v>
          </cell>
          <cell r="AK535">
            <v>0</v>
          </cell>
          <cell r="AL535">
            <v>2850</v>
          </cell>
          <cell r="AM535">
            <v>2850</v>
          </cell>
          <cell r="AN535" t="str">
            <v>Theo QĐ CTĐT, NS tỉnh bố trí từ năm 2020</v>
          </cell>
          <cell r="AQ535" t="str">
            <v>Phúc Trạch</v>
          </cell>
          <cell r="AR535" t="str">
            <v>GT</v>
          </cell>
          <cell r="AS535" t="str">
            <v>xã 135</v>
          </cell>
          <cell r="AT535" t="str">
            <v>NTM</v>
          </cell>
          <cell r="AU535" t="str">
            <v>UBND xã Phúc Trạch</v>
          </cell>
          <cell r="AV535" t="str">
            <v>Đ/c Chủ tịch</v>
          </cell>
        </row>
        <row r="536">
          <cell r="B536" t="str">
            <v>Tuyến đường vượt lũ Ba Cồn đi thôn 5, xã Thạch Hóa</v>
          </cell>
          <cell r="C536">
            <v>0</v>
          </cell>
          <cell r="D536">
            <v>0</v>
          </cell>
          <cell r="E536">
            <v>0</v>
          </cell>
          <cell r="F536">
            <v>0</v>
          </cell>
          <cell r="G536" t="str">
            <v>Tuyên Hóa</v>
          </cell>
          <cell r="H536">
            <v>2019</v>
          </cell>
          <cell r="I536">
            <v>0</v>
          </cell>
          <cell r="J536">
            <v>2021</v>
          </cell>
          <cell r="K536">
            <v>0</v>
          </cell>
          <cell r="L536">
            <v>0</v>
          </cell>
          <cell r="M536" t="str">
            <v>3885a/QĐ-UBND ngày 31/10/2018</v>
          </cell>
          <cell r="N536">
            <v>7000</v>
          </cell>
          <cell r="O536">
            <v>0</v>
          </cell>
          <cell r="P536">
            <v>4200</v>
          </cell>
          <cell r="Q536">
            <v>0</v>
          </cell>
          <cell r="R536">
            <v>0</v>
          </cell>
          <cell r="S536">
            <v>0</v>
          </cell>
          <cell r="T536">
            <v>2100</v>
          </cell>
          <cell r="U536">
            <v>0</v>
          </cell>
          <cell r="V536">
            <v>0</v>
          </cell>
          <cell r="W536">
            <v>0</v>
          </cell>
          <cell r="X536">
            <v>0</v>
          </cell>
          <cell r="Y536">
            <v>0</v>
          </cell>
          <cell r="Z536">
            <v>0</v>
          </cell>
          <cell r="AA536">
            <v>0</v>
          </cell>
          <cell r="AB536">
            <v>0</v>
          </cell>
          <cell r="AC536">
            <v>0</v>
          </cell>
          <cell r="AD536">
            <v>2100</v>
          </cell>
          <cell r="AE536">
            <v>2100</v>
          </cell>
          <cell r="AF536">
            <v>0</v>
          </cell>
          <cell r="AG536">
            <v>0</v>
          </cell>
          <cell r="AH536">
            <v>0</v>
          </cell>
          <cell r="AI536">
            <v>0</v>
          </cell>
          <cell r="AJ536">
            <v>0</v>
          </cell>
          <cell r="AK536">
            <v>0</v>
          </cell>
          <cell r="AL536">
            <v>2100</v>
          </cell>
          <cell r="AM536">
            <v>2100</v>
          </cell>
          <cell r="AN536" t="str">
            <v>QĐ CTĐT không bố trí từng năm (bố trí 20-21)</v>
          </cell>
          <cell r="AQ536" t="str">
            <v>Thạch Hóa</v>
          </cell>
          <cell r="AR536" t="str">
            <v>GT</v>
          </cell>
          <cell r="AS536" t="str">
            <v>xã 135</v>
          </cell>
          <cell r="AT536" t="str">
            <v>NTM</v>
          </cell>
          <cell r="AU536" t="str">
            <v>UBND xã Thạch Hóa</v>
          </cell>
          <cell r="AV536" t="str">
            <v>Đ/c Quang PCT</v>
          </cell>
        </row>
        <row r="537">
          <cell r="B537" t="str">
            <v>Đường nội thôn xã Tiến Hóa, huyện Tuyên Hóa</v>
          </cell>
          <cell r="C537">
            <v>0</v>
          </cell>
          <cell r="D537">
            <v>0</v>
          </cell>
          <cell r="E537">
            <v>0</v>
          </cell>
          <cell r="F537">
            <v>0</v>
          </cell>
          <cell r="G537" t="str">
            <v>Tuyên Hóa</v>
          </cell>
          <cell r="H537">
            <v>2019</v>
          </cell>
          <cell r="I537">
            <v>0</v>
          </cell>
          <cell r="J537">
            <v>2021</v>
          </cell>
          <cell r="K537">
            <v>0</v>
          </cell>
          <cell r="L537">
            <v>0</v>
          </cell>
          <cell r="M537" t="str">
            <v>3729/QĐ-UBND ngày 30/10/2018</v>
          </cell>
          <cell r="N537">
            <v>5000</v>
          </cell>
          <cell r="O537">
            <v>0</v>
          </cell>
          <cell r="P537">
            <v>3000</v>
          </cell>
          <cell r="Q537">
            <v>0</v>
          </cell>
          <cell r="R537">
            <v>0</v>
          </cell>
          <cell r="S537">
            <v>0</v>
          </cell>
          <cell r="T537">
            <v>1500</v>
          </cell>
          <cell r="U537">
            <v>0</v>
          </cell>
          <cell r="V537">
            <v>0</v>
          </cell>
          <cell r="W537">
            <v>0</v>
          </cell>
          <cell r="X537">
            <v>0</v>
          </cell>
          <cell r="Y537">
            <v>0</v>
          </cell>
          <cell r="Z537">
            <v>0</v>
          </cell>
          <cell r="AA537">
            <v>0</v>
          </cell>
          <cell r="AB537">
            <v>0</v>
          </cell>
          <cell r="AC537">
            <v>0</v>
          </cell>
          <cell r="AD537">
            <v>1500</v>
          </cell>
          <cell r="AE537">
            <v>1500</v>
          </cell>
          <cell r="AF537">
            <v>0</v>
          </cell>
          <cell r="AG537">
            <v>0</v>
          </cell>
          <cell r="AH537">
            <v>0</v>
          </cell>
          <cell r="AI537">
            <v>0</v>
          </cell>
          <cell r="AJ537">
            <v>0</v>
          </cell>
          <cell r="AK537">
            <v>0</v>
          </cell>
          <cell r="AL537">
            <v>1500</v>
          </cell>
          <cell r="AM537">
            <v>1500</v>
          </cell>
          <cell r="AN537" t="str">
            <v>2020: 1,0 tỷ; 2021: 2,0 tỷ</v>
          </cell>
          <cell r="AQ537" t="str">
            <v>Tiến Hóa</v>
          </cell>
          <cell r="AR537" t="str">
            <v>GT</v>
          </cell>
          <cell r="AS537">
            <v>0</v>
          </cell>
          <cell r="AT537" t="str">
            <v>NTM</v>
          </cell>
          <cell r="AU537" t="str">
            <v>UBND xã Tiến Hóa</v>
          </cell>
          <cell r="AV537" t="str">
            <v>Đ/c Quang PCT</v>
          </cell>
        </row>
        <row r="538">
          <cell r="B538" t="str">
            <v>Đường giao thông liên thôn xã Nam Hóa, huyện Tuyên Hóa</v>
          </cell>
          <cell r="C538">
            <v>0</v>
          </cell>
          <cell r="D538">
            <v>0</v>
          </cell>
          <cell r="E538">
            <v>0</v>
          </cell>
          <cell r="F538">
            <v>0</v>
          </cell>
          <cell r="G538" t="str">
            <v>Tuyên Hóa</v>
          </cell>
          <cell r="H538">
            <v>2019</v>
          </cell>
          <cell r="I538">
            <v>0</v>
          </cell>
          <cell r="J538">
            <v>2021</v>
          </cell>
          <cell r="K538">
            <v>0</v>
          </cell>
          <cell r="L538">
            <v>0</v>
          </cell>
          <cell r="M538" t="str">
            <v>3826/QĐ-UBND ngày 31/10/2018</v>
          </cell>
          <cell r="N538">
            <v>6000</v>
          </cell>
          <cell r="O538">
            <v>0</v>
          </cell>
          <cell r="P538">
            <v>3600</v>
          </cell>
          <cell r="Q538">
            <v>0</v>
          </cell>
          <cell r="R538">
            <v>0</v>
          </cell>
          <cell r="S538">
            <v>0</v>
          </cell>
          <cell r="T538">
            <v>1800</v>
          </cell>
          <cell r="U538">
            <v>0</v>
          </cell>
          <cell r="V538">
            <v>0</v>
          </cell>
          <cell r="W538">
            <v>0</v>
          </cell>
          <cell r="X538">
            <v>0</v>
          </cell>
          <cell r="Y538">
            <v>0</v>
          </cell>
          <cell r="Z538">
            <v>0</v>
          </cell>
          <cell r="AA538">
            <v>0</v>
          </cell>
          <cell r="AB538">
            <v>0</v>
          </cell>
          <cell r="AC538">
            <v>0</v>
          </cell>
          <cell r="AD538">
            <v>1800</v>
          </cell>
          <cell r="AE538">
            <v>1800</v>
          </cell>
          <cell r="AF538">
            <v>0</v>
          </cell>
          <cell r="AG538">
            <v>0</v>
          </cell>
          <cell r="AH538">
            <v>0</v>
          </cell>
          <cell r="AI538">
            <v>0</v>
          </cell>
          <cell r="AJ538">
            <v>0</v>
          </cell>
          <cell r="AK538">
            <v>0</v>
          </cell>
          <cell r="AL538">
            <v>1800</v>
          </cell>
          <cell r="AM538">
            <v>1800</v>
          </cell>
          <cell r="AN538" t="str">
            <v>2020: 1,8 tỷ; 2021: 1,8 tỷ</v>
          </cell>
          <cell r="AQ538" t="str">
            <v>Nam Hóa</v>
          </cell>
          <cell r="AR538" t="str">
            <v>GT</v>
          </cell>
          <cell r="AS538" t="str">
            <v>xã 135</v>
          </cell>
          <cell r="AT538" t="str">
            <v>NTM</v>
          </cell>
          <cell r="AU538" t="str">
            <v>UBND xã Thạch Hóa (trước đây là UBND xã Nam Hóa)</v>
          </cell>
          <cell r="AV538" t="str">
            <v>Đ/c Giám đốc</v>
          </cell>
        </row>
        <row r="539">
          <cell r="B539" t="str">
            <v>Bê tông hóa các tuyến đường GTNT xã Phú Định, huyện Bố Trạch</v>
          </cell>
          <cell r="C539">
            <v>0</v>
          </cell>
          <cell r="D539">
            <v>0</v>
          </cell>
          <cell r="E539">
            <v>0</v>
          </cell>
          <cell r="F539">
            <v>0</v>
          </cell>
          <cell r="G539" t="str">
            <v>Bố Trạch</v>
          </cell>
          <cell r="H539">
            <v>2019</v>
          </cell>
          <cell r="I539">
            <v>0</v>
          </cell>
          <cell r="J539">
            <v>2021</v>
          </cell>
          <cell r="K539">
            <v>0</v>
          </cell>
          <cell r="L539">
            <v>0</v>
          </cell>
          <cell r="M539" t="str">
            <v>3730/QĐ-UBND ngày 30/10/2018</v>
          </cell>
          <cell r="N539">
            <v>7000</v>
          </cell>
          <cell r="O539">
            <v>0</v>
          </cell>
          <cell r="P539">
            <v>4200</v>
          </cell>
          <cell r="Q539">
            <v>0</v>
          </cell>
          <cell r="R539">
            <v>0</v>
          </cell>
          <cell r="S539">
            <v>0</v>
          </cell>
          <cell r="T539">
            <v>2100</v>
          </cell>
          <cell r="U539">
            <v>0</v>
          </cell>
          <cell r="V539">
            <v>0</v>
          </cell>
          <cell r="W539">
            <v>0</v>
          </cell>
          <cell r="X539">
            <v>0</v>
          </cell>
          <cell r="Y539">
            <v>0</v>
          </cell>
          <cell r="Z539">
            <v>0</v>
          </cell>
          <cell r="AA539">
            <v>0</v>
          </cell>
          <cell r="AB539">
            <v>0</v>
          </cell>
          <cell r="AC539">
            <v>0</v>
          </cell>
          <cell r="AD539">
            <v>2100</v>
          </cell>
          <cell r="AE539">
            <v>2100</v>
          </cell>
          <cell r="AF539">
            <v>0</v>
          </cell>
          <cell r="AG539">
            <v>0</v>
          </cell>
          <cell r="AH539">
            <v>0</v>
          </cell>
          <cell r="AI539">
            <v>0</v>
          </cell>
          <cell r="AJ539">
            <v>0</v>
          </cell>
          <cell r="AK539">
            <v>0</v>
          </cell>
          <cell r="AL539">
            <v>2100</v>
          </cell>
          <cell r="AM539">
            <v>2100</v>
          </cell>
          <cell r="AN539" t="str">
            <v>2020: 1,8 tỷ; 2021: 2,4 tỷ</v>
          </cell>
          <cell r="AQ539" t="str">
            <v>Phú Định</v>
          </cell>
          <cell r="AR539" t="str">
            <v>GT</v>
          </cell>
          <cell r="AS539">
            <v>0</v>
          </cell>
          <cell r="AT539" t="str">
            <v>NTM</v>
          </cell>
          <cell r="AU539" t="str">
            <v>UBND xã Phú Định</v>
          </cell>
          <cell r="AV539" t="str">
            <v>Đ/c Quang PCT</v>
          </cell>
        </row>
        <row r="540">
          <cell r="B540" t="str">
            <v>Đường giao thông nông thôn tuyến từ thôn 6 đến thôn 2 xã Trung Trạch</v>
          </cell>
          <cell r="C540">
            <v>0</v>
          </cell>
          <cell r="D540">
            <v>0</v>
          </cell>
          <cell r="E540">
            <v>0</v>
          </cell>
          <cell r="F540">
            <v>0</v>
          </cell>
          <cell r="G540" t="str">
            <v>Bố Trạch</v>
          </cell>
          <cell r="H540">
            <v>2019</v>
          </cell>
          <cell r="I540">
            <v>0</v>
          </cell>
          <cell r="J540">
            <v>2021</v>
          </cell>
          <cell r="K540">
            <v>0</v>
          </cell>
          <cell r="L540">
            <v>0</v>
          </cell>
          <cell r="M540" t="str">
            <v>3784/QĐ-UBND ngày 31/10/2018</v>
          </cell>
          <cell r="N540">
            <v>9000</v>
          </cell>
          <cell r="O540">
            <v>0</v>
          </cell>
          <cell r="P540">
            <v>5400</v>
          </cell>
          <cell r="Q540">
            <v>0</v>
          </cell>
          <cell r="R540">
            <v>0</v>
          </cell>
          <cell r="S540">
            <v>0</v>
          </cell>
          <cell r="T540">
            <v>2700</v>
          </cell>
          <cell r="U540">
            <v>0</v>
          </cell>
          <cell r="V540">
            <v>0</v>
          </cell>
          <cell r="W540">
            <v>0</v>
          </cell>
          <cell r="X540">
            <v>0</v>
          </cell>
          <cell r="Y540">
            <v>0</v>
          </cell>
          <cell r="Z540">
            <v>0</v>
          </cell>
          <cell r="AA540">
            <v>0</v>
          </cell>
          <cell r="AB540">
            <v>0</v>
          </cell>
          <cell r="AC540">
            <v>0</v>
          </cell>
          <cell r="AD540">
            <v>2700</v>
          </cell>
          <cell r="AE540">
            <v>2700</v>
          </cell>
          <cell r="AF540">
            <v>0</v>
          </cell>
          <cell r="AG540">
            <v>0</v>
          </cell>
          <cell r="AH540">
            <v>0</v>
          </cell>
          <cell r="AI540">
            <v>0</v>
          </cell>
          <cell r="AJ540">
            <v>0</v>
          </cell>
          <cell r="AK540">
            <v>0</v>
          </cell>
          <cell r="AL540">
            <v>2700</v>
          </cell>
          <cell r="AM540">
            <v>2700</v>
          </cell>
          <cell r="AN540" t="str">
            <v>2020: 1,8 tỷ; 2021: 3,6 tỷ</v>
          </cell>
          <cell r="AQ540" t="str">
            <v>Trung Trạch</v>
          </cell>
          <cell r="AR540" t="str">
            <v>GT</v>
          </cell>
          <cell r="AS540">
            <v>0</v>
          </cell>
          <cell r="AT540" t="str">
            <v>NTM</v>
          </cell>
          <cell r="AU540" t="str">
            <v>UBND xã Trung Trạch</v>
          </cell>
          <cell r="AV540" t="str">
            <v>Đ/c Quang PCT</v>
          </cell>
        </row>
        <row r="541">
          <cell r="B541" t="str">
            <v>Đường nối từ đường Hữu Nghị đến đường Nguyễn Văn Linh</v>
          </cell>
          <cell r="C541">
            <v>0</v>
          </cell>
          <cell r="D541">
            <v>0</v>
          </cell>
          <cell r="E541">
            <v>0</v>
          </cell>
          <cell r="F541">
            <v>0</v>
          </cell>
          <cell r="G541" t="str">
            <v>Đồng Hới</v>
          </cell>
          <cell r="H541">
            <v>2019</v>
          </cell>
          <cell r="I541">
            <v>0</v>
          </cell>
          <cell r="J541">
            <v>2021</v>
          </cell>
          <cell r="K541">
            <v>0</v>
          </cell>
          <cell r="L541">
            <v>0</v>
          </cell>
          <cell r="M541">
            <v>0</v>
          </cell>
          <cell r="N541">
            <v>7200</v>
          </cell>
          <cell r="O541">
            <v>0</v>
          </cell>
          <cell r="P541">
            <v>4320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t="str">
            <v>Đã bố trí vốn vượt thu tiết kiệm chi</v>
          </cell>
          <cell r="AQ541" t="str">
            <v>Nam Lý</v>
          </cell>
          <cell r="AR541" t="str">
            <v>GT</v>
          </cell>
          <cell r="AS541">
            <v>0</v>
          </cell>
          <cell r="AU541" t="str">
            <v>UBND Tp Đồng Hới</v>
          </cell>
          <cell r="AV541" t="str">
            <v>Đ/c Chủ tịch</v>
          </cell>
        </row>
        <row r="542">
          <cell r="B542" t="str">
            <v>Đường từ bản Nà Lâm xã Trường Xuân đi xã Trường Sơn, huyện Quảng Ninh</v>
          </cell>
          <cell r="C542">
            <v>0</v>
          </cell>
          <cell r="D542">
            <v>0</v>
          </cell>
          <cell r="E542">
            <v>0</v>
          </cell>
          <cell r="F542">
            <v>0</v>
          </cell>
          <cell r="G542" t="str">
            <v>Quảng Ninh</v>
          </cell>
          <cell r="H542">
            <v>2019</v>
          </cell>
          <cell r="I542">
            <v>0</v>
          </cell>
          <cell r="J542">
            <v>2021</v>
          </cell>
          <cell r="K542">
            <v>0</v>
          </cell>
          <cell r="L542">
            <v>0</v>
          </cell>
          <cell r="M542" t="str">
            <v>3864/QĐ-UBND ngày 31/10/2018</v>
          </cell>
          <cell r="N542">
            <v>20000</v>
          </cell>
          <cell r="O542">
            <v>0</v>
          </cell>
          <cell r="P542">
            <v>12000</v>
          </cell>
          <cell r="Q542">
            <v>0</v>
          </cell>
          <cell r="R542">
            <v>0</v>
          </cell>
          <cell r="S542">
            <v>0</v>
          </cell>
          <cell r="T542">
            <v>6000</v>
          </cell>
          <cell r="U542">
            <v>0</v>
          </cell>
          <cell r="V542">
            <v>0</v>
          </cell>
          <cell r="W542">
            <v>0</v>
          </cell>
          <cell r="X542">
            <v>0</v>
          </cell>
          <cell r="Y542">
            <v>0</v>
          </cell>
          <cell r="Z542">
            <v>0</v>
          </cell>
          <cell r="AA542">
            <v>0</v>
          </cell>
          <cell r="AB542">
            <v>0</v>
          </cell>
          <cell r="AC542">
            <v>0</v>
          </cell>
          <cell r="AD542">
            <v>6000</v>
          </cell>
          <cell r="AE542">
            <v>6000</v>
          </cell>
          <cell r="AF542">
            <v>0</v>
          </cell>
          <cell r="AG542">
            <v>0</v>
          </cell>
          <cell r="AH542">
            <v>0</v>
          </cell>
          <cell r="AI542">
            <v>0</v>
          </cell>
          <cell r="AJ542">
            <v>0</v>
          </cell>
          <cell r="AK542">
            <v>0</v>
          </cell>
          <cell r="AL542">
            <v>6000</v>
          </cell>
          <cell r="AM542">
            <v>6000</v>
          </cell>
          <cell r="AN542" t="str">
            <v>NS tỉnh bố trí giai đoạn 2020-2021</v>
          </cell>
          <cell r="AQ542" t="str">
            <v>Trường Sơn</v>
          </cell>
          <cell r="AR542" t="str">
            <v>GT</v>
          </cell>
          <cell r="AS542">
            <v>0</v>
          </cell>
          <cell r="AT542" t="str">
            <v>NTM</v>
          </cell>
          <cell r="AU542" t="str">
            <v>UBND huyện Quảng Ninh</v>
          </cell>
          <cell r="AV542" t="str">
            <v>Đ/c Bí thư</v>
          </cell>
        </row>
        <row r="543">
          <cell r="B543" t="str">
            <v>Nâng cấp, mở rộng đường liên xã từ thôn Tam Đa, xã Quảng Lưu đi tỉnh lộ 22B</v>
          </cell>
          <cell r="C543">
            <v>0</v>
          </cell>
          <cell r="D543">
            <v>0</v>
          </cell>
          <cell r="E543">
            <v>0</v>
          </cell>
          <cell r="F543">
            <v>0</v>
          </cell>
          <cell r="G543" t="str">
            <v>Quảng Trạch</v>
          </cell>
          <cell r="H543">
            <v>2019</v>
          </cell>
          <cell r="I543">
            <v>0</v>
          </cell>
          <cell r="J543">
            <v>2021</v>
          </cell>
          <cell r="K543">
            <v>0</v>
          </cell>
          <cell r="L543">
            <v>0</v>
          </cell>
          <cell r="M543" t="str">
            <v>3781/QĐ-UBND ngày 31/10/2018</v>
          </cell>
          <cell r="N543">
            <v>5000</v>
          </cell>
          <cell r="O543">
            <v>0</v>
          </cell>
          <cell r="P543">
            <v>3000</v>
          </cell>
          <cell r="Q543">
            <v>0</v>
          </cell>
          <cell r="R543">
            <v>0</v>
          </cell>
          <cell r="S543">
            <v>0</v>
          </cell>
          <cell r="T543">
            <v>1500</v>
          </cell>
          <cell r="U543">
            <v>0</v>
          </cell>
          <cell r="V543">
            <v>0</v>
          </cell>
          <cell r="W543">
            <v>0</v>
          </cell>
          <cell r="X543">
            <v>0</v>
          </cell>
          <cell r="Y543">
            <v>0</v>
          </cell>
          <cell r="Z543">
            <v>0</v>
          </cell>
          <cell r="AA543">
            <v>0</v>
          </cell>
          <cell r="AB543">
            <v>0</v>
          </cell>
          <cell r="AC543">
            <v>0</v>
          </cell>
          <cell r="AD543">
            <v>1500</v>
          </cell>
          <cell r="AE543">
            <v>1500</v>
          </cell>
          <cell r="AF543">
            <v>0</v>
          </cell>
          <cell r="AG543">
            <v>0</v>
          </cell>
          <cell r="AH543">
            <v>0</v>
          </cell>
          <cell r="AI543">
            <v>0</v>
          </cell>
          <cell r="AJ543">
            <v>0</v>
          </cell>
          <cell r="AK543">
            <v>0</v>
          </cell>
          <cell r="AL543">
            <v>1500</v>
          </cell>
          <cell r="AM543">
            <v>1500</v>
          </cell>
          <cell r="AN543" t="str">
            <v>NS tỉnh 2020: 1,2 tỷ; 2021: 1,8 tỷ</v>
          </cell>
          <cell r="AQ543" t="str">
            <v>Quảng Lưu</v>
          </cell>
          <cell r="AR543" t="str">
            <v>GT</v>
          </cell>
          <cell r="AS543">
            <v>0</v>
          </cell>
          <cell r="AT543" t="str">
            <v>NTM</v>
          </cell>
          <cell r="AU543" t="str">
            <v>UBND xã Quảng Lưu</v>
          </cell>
          <cell r="AV543" t="str">
            <v>Đ/c Quang PCT</v>
          </cell>
        </row>
        <row r="544">
          <cell r="B544" t="str">
            <v>Các tuyến đường nối trục N1 đến Trường Chính trị huyện Quảng Trạch</v>
          </cell>
          <cell r="C544">
            <v>0</v>
          </cell>
          <cell r="D544">
            <v>0</v>
          </cell>
          <cell r="E544">
            <v>0</v>
          </cell>
          <cell r="F544">
            <v>0</v>
          </cell>
          <cell r="G544" t="str">
            <v>Quảng Trạch</v>
          </cell>
          <cell r="H544">
            <v>2019</v>
          </cell>
          <cell r="I544">
            <v>0</v>
          </cell>
          <cell r="J544">
            <v>2021</v>
          </cell>
          <cell r="K544">
            <v>0</v>
          </cell>
          <cell r="L544">
            <v>0</v>
          </cell>
          <cell r="M544" t="str">
            <v>3828/QĐ-UBND ngày 31/10/2018</v>
          </cell>
          <cell r="N544">
            <v>8000</v>
          </cell>
          <cell r="O544">
            <v>0</v>
          </cell>
          <cell r="P544">
            <v>4800</v>
          </cell>
          <cell r="Q544">
            <v>0</v>
          </cell>
          <cell r="R544">
            <v>0</v>
          </cell>
          <cell r="S544">
            <v>0</v>
          </cell>
          <cell r="T544">
            <v>2400</v>
          </cell>
          <cell r="U544">
            <v>0</v>
          </cell>
          <cell r="V544">
            <v>0</v>
          </cell>
          <cell r="W544">
            <v>0</v>
          </cell>
          <cell r="X544">
            <v>0</v>
          </cell>
          <cell r="Y544">
            <v>0</v>
          </cell>
          <cell r="Z544">
            <v>0</v>
          </cell>
          <cell r="AA544">
            <v>0</v>
          </cell>
          <cell r="AB544">
            <v>0</v>
          </cell>
          <cell r="AC544">
            <v>0</v>
          </cell>
          <cell r="AD544">
            <v>2400</v>
          </cell>
          <cell r="AE544">
            <v>2400</v>
          </cell>
          <cell r="AF544">
            <v>0</v>
          </cell>
          <cell r="AG544">
            <v>0</v>
          </cell>
          <cell r="AH544">
            <v>0</v>
          </cell>
          <cell r="AI544">
            <v>0</v>
          </cell>
          <cell r="AJ544">
            <v>0</v>
          </cell>
          <cell r="AK544">
            <v>0</v>
          </cell>
          <cell r="AL544">
            <v>2400</v>
          </cell>
          <cell r="AM544">
            <v>2400</v>
          </cell>
          <cell r="AN544" t="str">
            <v>NS tỉnh 2020: 2 tỷ; 2021: 2,8 tỷ</v>
          </cell>
          <cell r="AQ544" t="str">
            <v>Quảng Phương</v>
          </cell>
          <cell r="AR544" t="str">
            <v>GT</v>
          </cell>
          <cell r="AS544">
            <v>0</v>
          </cell>
          <cell r="AT544" t="str">
            <v>NTM</v>
          </cell>
          <cell r="AU544" t="str">
            <v>UBND huyện Quảng Trạch</v>
          </cell>
          <cell r="AV544" t="str">
            <v>Đ/c Giám đốc</v>
          </cell>
        </row>
        <row r="545">
          <cell r="B545" t="str">
            <v>Nâng cấp, cải tạo Bãi xử lý rác thải huyện Quảng Trạch – giai đoạn II</v>
          </cell>
          <cell r="C545">
            <v>0</v>
          </cell>
          <cell r="D545">
            <v>0</v>
          </cell>
          <cell r="E545">
            <v>0</v>
          </cell>
          <cell r="F545">
            <v>0</v>
          </cell>
          <cell r="G545" t="str">
            <v>Quảng Trạch</v>
          </cell>
          <cell r="H545">
            <v>2019</v>
          </cell>
          <cell r="I545">
            <v>0</v>
          </cell>
          <cell r="J545">
            <v>2021</v>
          </cell>
          <cell r="K545">
            <v>0</v>
          </cell>
          <cell r="L545">
            <v>0</v>
          </cell>
          <cell r="M545" t="str">
            <v>3829/QĐ-UBND ngày 31/10/2018</v>
          </cell>
          <cell r="N545">
            <v>7954</v>
          </cell>
          <cell r="O545">
            <v>0</v>
          </cell>
          <cell r="P545">
            <v>4772</v>
          </cell>
          <cell r="Q545">
            <v>0</v>
          </cell>
          <cell r="R545">
            <v>0</v>
          </cell>
          <cell r="S545">
            <v>0</v>
          </cell>
          <cell r="T545">
            <v>2386</v>
          </cell>
          <cell r="U545">
            <v>0</v>
          </cell>
          <cell r="V545">
            <v>0</v>
          </cell>
          <cell r="W545">
            <v>0</v>
          </cell>
          <cell r="X545">
            <v>0</v>
          </cell>
          <cell r="Y545">
            <v>0</v>
          </cell>
          <cell r="Z545">
            <v>0</v>
          </cell>
          <cell r="AA545">
            <v>0</v>
          </cell>
          <cell r="AB545">
            <v>0</v>
          </cell>
          <cell r="AC545">
            <v>0</v>
          </cell>
          <cell r="AD545">
            <v>2386</v>
          </cell>
          <cell r="AE545">
            <v>2386</v>
          </cell>
          <cell r="AF545">
            <v>0</v>
          </cell>
          <cell r="AG545">
            <v>0</v>
          </cell>
          <cell r="AH545">
            <v>0</v>
          </cell>
          <cell r="AI545">
            <v>0</v>
          </cell>
          <cell r="AJ545">
            <v>0</v>
          </cell>
          <cell r="AK545">
            <v>0</v>
          </cell>
          <cell r="AL545">
            <v>2386</v>
          </cell>
          <cell r="AM545">
            <v>2386</v>
          </cell>
          <cell r="AN545" t="str">
            <v>NS tỉnh 2020: 2 tỷ; 2021: 2,8 tỷ</v>
          </cell>
          <cell r="AQ545" t="str">
            <v>Quảng Tiến</v>
          </cell>
          <cell r="AR545" t="str">
            <v>Khác</v>
          </cell>
          <cell r="AS545" t="str">
            <v>xã 135</v>
          </cell>
          <cell r="AT545" t="str">
            <v>NTM</v>
          </cell>
          <cell r="AU545" t="str">
            <v>UBND huyện Quảng Trạch</v>
          </cell>
          <cell r="AV545" t="str">
            <v>Đ/c Giám đốc</v>
          </cell>
        </row>
        <row r="546">
          <cell r="B546" t="str">
            <v>Bê tông hóa đường nội thôn xã Quảng Châu</v>
          </cell>
          <cell r="C546">
            <v>0</v>
          </cell>
          <cell r="D546">
            <v>0</v>
          </cell>
          <cell r="E546">
            <v>0</v>
          </cell>
          <cell r="F546">
            <v>0</v>
          </cell>
          <cell r="G546" t="str">
            <v>Quảng Trạch</v>
          </cell>
          <cell r="H546">
            <v>2019</v>
          </cell>
          <cell r="I546">
            <v>0</v>
          </cell>
          <cell r="J546">
            <v>2021</v>
          </cell>
          <cell r="K546">
            <v>0</v>
          </cell>
          <cell r="L546">
            <v>0</v>
          </cell>
          <cell r="M546" t="str">
            <v>3783/QĐ-UBND ngày 31/10/2018</v>
          </cell>
          <cell r="N546">
            <v>3000</v>
          </cell>
          <cell r="O546">
            <v>0</v>
          </cell>
          <cell r="P546">
            <v>1800</v>
          </cell>
          <cell r="Q546">
            <v>0</v>
          </cell>
          <cell r="R546">
            <v>0</v>
          </cell>
          <cell r="S546">
            <v>0</v>
          </cell>
          <cell r="T546">
            <v>900</v>
          </cell>
          <cell r="U546">
            <v>0</v>
          </cell>
          <cell r="V546">
            <v>0</v>
          </cell>
          <cell r="W546">
            <v>0</v>
          </cell>
          <cell r="X546">
            <v>0</v>
          </cell>
          <cell r="Y546">
            <v>0</v>
          </cell>
          <cell r="Z546">
            <v>0</v>
          </cell>
          <cell r="AA546">
            <v>0</v>
          </cell>
          <cell r="AB546">
            <v>0</v>
          </cell>
          <cell r="AC546">
            <v>0</v>
          </cell>
          <cell r="AD546">
            <v>900</v>
          </cell>
          <cell r="AE546">
            <v>900</v>
          </cell>
          <cell r="AF546">
            <v>0</v>
          </cell>
          <cell r="AG546">
            <v>0</v>
          </cell>
          <cell r="AH546">
            <v>0</v>
          </cell>
          <cell r="AI546">
            <v>0</v>
          </cell>
          <cell r="AJ546">
            <v>0</v>
          </cell>
          <cell r="AK546">
            <v>0</v>
          </cell>
          <cell r="AL546">
            <v>900</v>
          </cell>
          <cell r="AM546">
            <v>900</v>
          </cell>
          <cell r="AN546" t="str">
            <v>NS tỉnh 2020: 0,9 tỷ; 2021: 0,9 tỷ</v>
          </cell>
          <cell r="AQ546" t="str">
            <v>Quảng Châu</v>
          </cell>
          <cell r="AR546" t="str">
            <v>GT</v>
          </cell>
          <cell r="AS546" t="str">
            <v>xã 135</v>
          </cell>
          <cell r="AT546" t="str">
            <v>NTM</v>
          </cell>
          <cell r="AU546" t="str">
            <v>UBND xã Quảng Châu</v>
          </cell>
          <cell r="AV546" t="str">
            <v>Đ/c Giám đốc</v>
          </cell>
        </row>
        <row r="547">
          <cell r="B547" t="str">
            <v>Khắc phục tuyến đường UBND xã thôn Bưởi Rõi xã Quảng Hợp</v>
          </cell>
          <cell r="C547">
            <v>0</v>
          </cell>
          <cell r="D547">
            <v>0</v>
          </cell>
          <cell r="E547">
            <v>0</v>
          </cell>
          <cell r="F547">
            <v>0</v>
          </cell>
          <cell r="G547" t="str">
            <v>Quảng Trạch</v>
          </cell>
          <cell r="H547">
            <v>2019</v>
          </cell>
          <cell r="I547">
            <v>0</v>
          </cell>
          <cell r="J547">
            <v>2021</v>
          </cell>
          <cell r="K547">
            <v>0</v>
          </cell>
          <cell r="L547">
            <v>0</v>
          </cell>
          <cell r="M547" t="str">
            <v>3732/QĐ-UBND ngày 30/10/2018</v>
          </cell>
          <cell r="N547">
            <v>12000</v>
          </cell>
          <cell r="O547">
            <v>0</v>
          </cell>
          <cell r="P547">
            <v>7200</v>
          </cell>
          <cell r="Q547">
            <v>0</v>
          </cell>
          <cell r="R547">
            <v>0</v>
          </cell>
          <cell r="S547">
            <v>0</v>
          </cell>
          <cell r="T547">
            <v>3600</v>
          </cell>
          <cell r="U547">
            <v>0</v>
          </cell>
          <cell r="V547">
            <v>0</v>
          </cell>
          <cell r="W547">
            <v>0</v>
          </cell>
          <cell r="X547">
            <v>0</v>
          </cell>
          <cell r="Y547">
            <v>0</v>
          </cell>
          <cell r="Z547">
            <v>0</v>
          </cell>
          <cell r="AA547">
            <v>0</v>
          </cell>
          <cell r="AB547">
            <v>0</v>
          </cell>
          <cell r="AC547">
            <v>0</v>
          </cell>
          <cell r="AD547">
            <v>3600</v>
          </cell>
          <cell r="AE547">
            <v>3600</v>
          </cell>
          <cell r="AF547">
            <v>0</v>
          </cell>
          <cell r="AG547">
            <v>0</v>
          </cell>
          <cell r="AH547">
            <v>0</v>
          </cell>
          <cell r="AI547">
            <v>0</v>
          </cell>
          <cell r="AJ547">
            <v>0</v>
          </cell>
          <cell r="AK547">
            <v>0</v>
          </cell>
          <cell r="AL547">
            <v>3600</v>
          </cell>
          <cell r="AM547">
            <v>3600</v>
          </cell>
          <cell r="AN547" t="str">
            <v>NS tỉnh 2020: 2 tỷ; 2021: 5,2 tỷ</v>
          </cell>
          <cell r="AQ547" t="str">
            <v>Quảng Hợp</v>
          </cell>
          <cell r="AR547" t="str">
            <v>GT</v>
          </cell>
          <cell r="AS547" t="str">
            <v>xã 135</v>
          </cell>
          <cell r="AT547" t="str">
            <v>NTM</v>
          </cell>
          <cell r="AU547" t="str">
            <v>UBND xã Quảng Hợp</v>
          </cell>
          <cell r="AV547" t="str">
            <v>Đ/c Quang PCT</v>
          </cell>
        </row>
        <row r="548">
          <cell r="B548" t="str">
            <v>Khắc phục, sửa chữa khẩn cấp một số tuyến đường xung yếu trên địa bàn xã Phù Hóa, huyện Quảng Trạch</v>
          </cell>
          <cell r="C548">
            <v>0</v>
          </cell>
          <cell r="D548">
            <v>0</v>
          </cell>
          <cell r="E548">
            <v>0</v>
          </cell>
          <cell r="F548">
            <v>0</v>
          </cell>
          <cell r="G548" t="str">
            <v>Quảng Trạch</v>
          </cell>
          <cell r="H548">
            <v>2019</v>
          </cell>
          <cell r="I548">
            <v>0</v>
          </cell>
          <cell r="J548">
            <v>2021</v>
          </cell>
          <cell r="K548">
            <v>0</v>
          </cell>
          <cell r="L548">
            <v>0</v>
          </cell>
          <cell r="M548" t="str">
            <v>3733/QĐ-UBND ngày 30/10/2018</v>
          </cell>
          <cell r="N548">
            <v>7500</v>
          </cell>
          <cell r="O548">
            <v>0</v>
          </cell>
          <cell r="P548">
            <v>4500</v>
          </cell>
          <cell r="Q548">
            <v>0</v>
          </cell>
          <cell r="R548">
            <v>0</v>
          </cell>
          <cell r="S548">
            <v>0</v>
          </cell>
          <cell r="T548">
            <v>2250</v>
          </cell>
          <cell r="U548">
            <v>0</v>
          </cell>
          <cell r="V548">
            <v>0</v>
          </cell>
          <cell r="W548">
            <v>0</v>
          </cell>
          <cell r="X548">
            <v>0</v>
          </cell>
          <cell r="Y548">
            <v>0</v>
          </cell>
          <cell r="Z548">
            <v>0</v>
          </cell>
          <cell r="AA548">
            <v>0</v>
          </cell>
          <cell r="AB548">
            <v>0</v>
          </cell>
          <cell r="AC548">
            <v>0</v>
          </cell>
          <cell r="AD548">
            <v>2250</v>
          </cell>
          <cell r="AE548">
            <v>2250</v>
          </cell>
          <cell r="AF548">
            <v>0</v>
          </cell>
          <cell r="AG548">
            <v>0</v>
          </cell>
          <cell r="AH548">
            <v>0</v>
          </cell>
          <cell r="AI548">
            <v>0</v>
          </cell>
          <cell r="AJ548">
            <v>0</v>
          </cell>
          <cell r="AK548">
            <v>0</v>
          </cell>
          <cell r="AL548">
            <v>2250</v>
          </cell>
          <cell r="AM548">
            <v>2250</v>
          </cell>
          <cell r="AN548" t="str">
            <v>NS tỉnh bố trí giai đoạn 2020-2021</v>
          </cell>
          <cell r="AQ548" t="str">
            <v>Phù Hóa</v>
          </cell>
          <cell r="AR548" t="str">
            <v>GT</v>
          </cell>
          <cell r="AS548" t="str">
            <v>bãi ngang</v>
          </cell>
          <cell r="AT548" t="str">
            <v>NTM</v>
          </cell>
          <cell r="AU548" t="str">
            <v>UBND huyện Quảng Trạch</v>
          </cell>
          <cell r="AV548" t="str">
            <v>Ý kiến đ/c Ngân PCT</v>
          </cell>
        </row>
        <row r="549">
          <cell r="B549" t="str">
            <v>Đường từ Điện Thành Hoàng Vĩnh Lộc đến Cầu Chợ Ngang xã Quảng Lộc</v>
          </cell>
          <cell r="C549">
            <v>0</v>
          </cell>
          <cell r="D549">
            <v>0</v>
          </cell>
          <cell r="E549">
            <v>0</v>
          </cell>
          <cell r="F549">
            <v>0</v>
          </cell>
          <cell r="G549" t="str">
            <v>Ba Đồn</v>
          </cell>
          <cell r="H549">
            <v>2019</v>
          </cell>
          <cell r="I549">
            <v>0</v>
          </cell>
          <cell r="J549">
            <v>2021</v>
          </cell>
          <cell r="K549">
            <v>0</v>
          </cell>
          <cell r="L549">
            <v>0</v>
          </cell>
          <cell r="M549" t="str">
            <v>3778/QĐ-UBND ngày 31/10/2018</v>
          </cell>
          <cell r="N549">
            <v>11200</v>
          </cell>
          <cell r="O549">
            <v>0</v>
          </cell>
          <cell r="P549">
            <v>6720</v>
          </cell>
          <cell r="Q549">
            <v>0</v>
          </cell>
          <cell r="R549">
            <v>0</v>
          </cell>
          <cell r="S549">
            <v>0</v>
          </cell>
          <cell r="T549">
            <v>3360</v>
          </cell>
          <cell r="U549">
            <v>0</v>
          </cell>
          <cell r="V549">
            <v>0</v>
          </cell>
          <cell r="W549">
            <v>0</v>
          </cell>
          <cell r="X549">
            <v>0</v>
          </cell>
          <cell r="Y549">
            <v>0</v>
          </cell>
          <cell r="Z549">
            <v>0</v>
          </cell>
          <cell r="AA549">
            <v>0</v>
          </cell>
          <cell r="AB549">
            <v>0</v>
          </cell>
          <cell r="AC549">
            <v>0</v>
          </cell>
          <cell r="AD549">
            <v>3360</v>
          </cell>
          <cell r="AE549">
            <v>3360</v>
          </cell>
          <cell r="AF549">
            <v>0</v>
          </cell>
          <cell r="AG549">
            <v>0</v>
          </cell>
          <cell r="AH549">
            <v>0</v>
          </cell>
          <cell r="AI549">
            <v>0</v>
          </cell>
          <cell r="AJ549">
            <v>0</v>
          </cell>
          <cell r="AK549">
            <v>0</v>
          </cell>
          <cell r="AL549">
            <v>3360</v>
          </cell>
          <cell r="AM549">
            <v>3360</v>
          </cell>
          <cell r="AN549" t="str">
            <v>NS tỉnh 2020: 2,5 tỷ; 2021: 4,22 tỷ</v>
          </cell>
          <cell r="AQ549" t="str">
            <v>Quảng Lộc</v>
          </cell>
          <cell r="AR549" t="str">
            <v>GT</v>
          </cell>
          <cell r="AS549">
            <v>0</v>
          </cell>
          <cell r="AT549" t="str">
            <v>NTM</v>
          </cell>
          <cell r="AU549" t="str">
            <v>UBND xã Quảng Lộc</v>
          </cell>
          <cell r="AV549" t="str">
            <v>Ý kiến đ/c Quang PCT</v>
          </cell>
        </row>
        <row r="550">
          <cell r="B550" t="str">
            <v>Đường GTNT thôn Công Hòa xã Quảng Trung</v>
          </cell>
          <cell r="C550">
            <v>0</v>
          </cell>
          <cell r="D550">
            <v>0</v>
          </cell>
          <cell r="E550">
            <v>0</v>
          </cell>
          <cell r="F550">
            <v>0</v>
          </cell>
          <cell r="G550" t="str">
            <v>Ba Đồn</v>
          </cell>
          <cell r="H550">
            <v>2019</v>
          </cell>
          <cell r="I550">
            <v>0</v>
          </cell>
          <cell r="J550">
            <v>2021</v>
          </cell>
          <cell r="K550">
            <v>0</v>
          </cell>
          <cell r="L550">
            <v>0</v>
          </cell>
          <cell r="M550" t="str">
            <v>3777/QĐ-UBND ngày 31/10/2018</v>
          </cell>
          <cell r="N550">
            <v>3000</v>
          </cell>
          <cell r="O550">
            <v>0</v>
          </cell>
          <cell r="P550">
            <v>1800</v>
          </cell>
          <cell r="Q550">
            <v>0</v>
          </cell>
          <cell r="R550">
            <v>0</v>
          </cell>
          <cell r="S550">
            <v>0</v>
          </cell>
          <cell r="T550">
            <v>900</v>
          </cell>
          <cell r="U550">
            <v>0</v>
          </cell>
          <cell r="V550">
            <v>0</v>
          </cell>
          <cell r="W550">
            <v>0</v>
          </cell>
          <cell r="X550">
            <v>0</v>
          </cell>
          <cell r="Y550">
            <v>0</v>
          </cell>
          <cell r="Z550">
            <v>0</v>
          </cell>
          <cell r="AA550">
            <v>0</v>
          </cell>
          <cell r="AB550">
            <v>0</v>
          </cell>
          <cell r="AC550">
            <v>0</v>
          </cell>
          <cell r="AD550">
            <v>900</v>
          </cell>
          <cell r="AE550">
            <v>900</v>
          </cell>
          <cell r="AF550">
            <v>0</v>
          </cell>
          <cell r="AG550">
            <v>0</v>
          </cell>
          <cell r="AH550">
            <v>0</v>
          </cell>
          <cell r="AI550">
            <v>0</v>
          </cell>
          <cell r="AJ550">
            <v>0</v>
          </cell>
          <cell r="AK550">
            <v>0</v>
          </cell>
          <cell r="AL550">
            <v>900</v>
          </cell>
          <cell r="AM550">
            <v>900</v>
          </cell>
          <cell r="AN550" t="str">
            <v>NS tỉnh 2020: 0,9 tỷ; 2021: 0,9 tỷ</v>
          </cell>
          <cell r="AQ550" t="str">
            <v>Quảng Trung</v>
          </cell>
          <cell r="AR550" t="str">
            <v>GT</v>
          </cell>
          <cell r="AS550" t="str">
            <v>bãi ngang</v>
          </cell>
          <cell r="AT550" t="str">
            <v>NTM</v>
          </cell>
          <cell r="AU550" t="str">
            <v>UBND xã Quảng Trung</v>
          </cell>
          <cell r="AV550" t="str">
            <v>Ý kiến Giám đốc</v>
          </cell>
        </row>
        <row r="551">
          <cell r="B551" t="str">
            <v>Đường giao thông trên địa bàn Phường Quảng Thọ</v>
          </cell>
          <cell r="C551">
            <v>0</v>
          </cell>
          <cell r="D551">
            <v>0</v>
          </cell>
          <cell r="E551">
            <v>0</v>
          </cell>
          <cell r="F551">
            <v>0</v>
          </cell>
          <cell r="G551" t="str">
            <v>Ba Đồn</v>
          </cell>
          <cell r="H551">
            <v>2019</v>
          </cell>
          <cell r="I551">
            <v>0</v>
          </cell>
          <cell r="J551">
            <v>2021</v>
          </cell>
          <cell r="K551">
            <v>0</v>
          </cell>
          <cell r="L551">
            <v>0</v>
          </cell>
          <cell r="M551" t="str">
            <v>3884/QĐ-UBND ngày 31/10/2018</v>
          </cell>
          <cell r="N551">
            <v>10000</v>
          </cell>
          <cell r="O551">
            <v>0</v>
          </cell>
          <cell r="P551">
            <v>6000</v>
          </cell>
          <cell r="Q551">
            <v>0</v>
          </cell>
          <cell r="R551">
            <v>0</v>
          </cell>
          <cell r="S551">
            <v>0</v>
          </cell>
          <cell r="T551">
            <v>3000</v>
          </cell>
          <cell r="U551">
            <v>0</v>
          </cell>
          <cell r="V551">
            <v>0</v>
          </cell>
          <cell r="W551">
            <v>0</v>
          </cell>
          <cell r="X551">
            <v>0</v>
          </cell>
          <cell r="Y551">
            <v>0</v>
          </cell>
          <cell r="Z551">
            <v>0</v>
          </cell>
          <cell r="AA551">
            <v>0</v>
          </cell>
          <cell r="AB551">
            <v>0</v>
          </cell>
          <cell r="AC551">
            <v>0</v>
          </cell>
          <cell r="AD551">
            <v>3000</v>
          </cell>
          <cell r="AE551">
            <v>3000</v>
          </cell>
          <cell r="AF551">
            <v>0</v>
          </cell>
          <cell r="AG551">
            <v>0</v>
          </cell>
          <cell r="AH551">
            <v>0</v>
          </cell>
          <cell r="AI551">
            <v>0</v>
          </cell>
          <cell r="AJ551">
            <v>0</v>
          </cell>
          <cell r="AK551">
            <v>0</v>
          </cell>
          <cell r="AL551">
            <v>3000</v>
          </cell>
          <cell r="AM551">
            <v>3000</v>
          </cell>
          <cell r="AN551" t="str">
            <v>NS tỉnh 2020: 2 tỷ; 2021: 4 tỷ</v>
          </cell>
          <cell r="AQ551" t="str">
            <v>Quảng Thọ</v>
          </cell>
          <cell r="AR551" t="str">
            <v>GT</v>
          </cell>
          <cell r="AS551">
            <v>0</v>
          </cell>
          <cell r="AU551" t="str">
            <v>UBND phường
Quảng Thọ</v>
          </cell>
          <cell r="AV551" t="str">
            <v>Ý kiến đ/c Quang PCT</v>
          </cell>
        </row>
        <row r="552">
          <cell r="B552" t="str">
            <v>Các tuyến đường La Hà Nam đi La Hà Đông và tuyến đường La Hà Nam đi Văn Phú, xã Quảng Văn</v>
          </cell>
          <cell r="C552">
            <v>0</v>
          </cell>
          <cell r="D552">
            <v>0</v>
          </cell>
          <cell r="E552">
            <v>0</v>
          </cell>
          <cell r="F552">
            <v>0</v>
          </cell>
          <cell r="G552" t="str">
            <v>Ba Đồn</v>
          </cell>
          <cell r="H552">
            <v>2019</v>
          </cell>
          <cell r="I552">
            <v>0</v>
          </cell>
          <cell r="J552">
            <v>2021</v>
          </cell>
          <cell r="K552">
            <v>0</v>
          </cell>
          <cell r="L552">
            <v>0</v>
          </cell>
          <cell r="M552" t="str">
            <v>3785/QĐ-UBND ngày 31/10/2018</v>
          </cell>
          <cell r="N552">
            <v>6000</v>
          </cell>
          <cell r="O552">
            <v>0</v>
          </cell>
          <cell r="P552">
            <v>3600</v>
          </cell>
          <cell r="Q552">
            <v>0</v>
          </cell>
          <cell r="R552">
            <v>0</v>
          </cell>
          <cell r="S552">
            <v>0</v>
          </cell>
          <cell r="T552">
            <v>1800</v>
          </cell>
          <cell r="U552">
            <v>0</v>
          </cell>
          <cell r="V552">
            <v>0</v>
          </cell>
          <cell r="W552">
            <v>0</v>
          </cell>
          <cell r="X552">
            <v>0</v>
          </cell>
          <cell r="Y552">
            <v>0</v>
          </cell>
          <cell r="Z552">
            <v>0</v>
          </cell>
          <cell r="AA552">
            <v>0</v>
          </cell>
          <cell r="AB552">
            <v>0</v>
          </cell>
          <cell r="AC552">
            <v>0</v>
          </cell>
          <cell r="AD552">
            <v>1800</v>
          </cell>
          <cell r="AE552">
            <v>1800</v>
          </cell>
          <cell r="AF552">
            <v>0</v>
          </cell>
          <cell r="AG552">
            <v>0</v>
          </cell>
          <cell r="AH552">
            <v>0</v>
          </cell>
          <cell r="AI552">
            <v>0</v>
          </cell>
          <cell r="AJ552">
            <v>0</v>
          </cell>
          <cell r="AK552">
            <v>0</v>
          </cell>
          <cell r="AL552">
            <v>1800</v>
          </cell>
          <cell r="AM552">
            <v>1800</v>
          </cell>
          <cell r="AN552" t="str">
            <v>NS tỉnh bố trí giai đoạn 2020-2021</v>
          </cell>
          <cell r="AQ552" t="str">
            <v>Quảng Văn</v>
          </cell>
          <cell r="AR552" t="str">
            <v>GT</v>
          </cell>
          <cell r="AS552" t="str">
            <v>bãi ngang</v>
          </cell>
          <cell r="AT552" t="str">
            <v>NTM</v>
          </cell>
          <cell r="AU552" t="str">
            <v>UBND xã Quảng Văn</v>
          </cell>
          <cell r="AV552" t="str">
            <v>Ý kiến đc Quang PCT</v>
          </cell>
        </row>
        <row r="553">
          <cell r="B553" t="str">
            <v>Đường lò vôi xã Vạn Ninh</v>
          </cell>
          <cell r="C553">
            <v>0</v>
          </cell>
          <cell r="D553">
            <v>0</v>
          </cell>
          <cell r="E553">
            <v>0</v>
          </cell>
          <cell r="F553">
            <v>0</v>
          </cell>
          <cell r="G553" t="str">
            <v>Quảng Ninh</v>
          </cell>
          <cell r="H553">
            <v>2019</v>
          </cell>
          <cell r="I553">
            <v>0</v>
          </cell>
          <cell r="J553">
            <v>2021</v>
          </cell>
          <cell r="K553">
            <v>0</v>
          </cell>
          <cell r="L553">
            <v>0</v>
          </cell>
          <cell r="M553" t="str">
            <v>3822/QĐ-UBND ngày 31/10/2018</v>
          </cell>
          <cell r="N553">
            <v>4000</v>
          </cell>
          <cell r="O553">
            <v>0</v>
          </cell>
          <cell r="P553">
            <v>2400</v>
          </cell>
          <cell r="Q553">
            <v>0</v>
          </cell>
          <cell r="R553">
            <v>0</v>
          </cell>
          <cell r="S553">
            <v>0</v>
          </cell>
          <cell r="T553">
            <v>1200</v>
          </cell>
          <cell r="U553">
            <v>0</v>
          </cell>
          <cell r="V553">
            <v>0</v>
          </cell>
          <cell r="W553">
            <v>0</v>
          </cell>
          <cell r="X553">
            <v>0</v>
          </cell>
          <cell r="Y553">
            <v>0</v>
          </cell>
          <cell r="Z553">
            <v>0</v>
          </cell>
          <cell r="AA553">
            <v>0</v>
          </cell>
          <cell r="AB553">
            <v>0</v>
          </cell>
          <cell r="AC553">
            <v>0</v>
          </cell>
          <cell r="AD553">
            <v>1200</v>
          </cell>
          <cell r="AE553">
            <v>1200</v>
          </cell>
          <cell r="AF553">
            <v>0</v>
          </cell>
          <cell r="AG553">
            <v>0</v>
          </cell>
          <cell r="AH553">
            <v>0</v>
          </cell>
          <cell r="AI553">
            <v>0</v>
          </cell>
          <cell r="AJ553">
            <v>0</v>
          </cell>
          <cell r="AK553">
            <v>0</v>
          </cell>
          <cell r="AL553">
            <v>1200</v>
          </cell>
          <cell r="AM553">
            <v>1200</v>
          </cell>
          <cell r="AN553" t="str">
            <v>NS tỉnh bố trí giai đoạn 2020-2021</v>
          </cell>
          <cell r="AQ553" t="str">
            <v>Vạn Ninh</v>
          </cell>
          <cell r="AR553" t="str">
            <v>GT</v>
          </cell>
          <cell r="AS553">
            <v>0</v>
          </cell>
          <cell r="AT553" t="str">
            <v>NTM</v>
          </cell>
          <cell r="AU553" t="str">
            <v>UBND xã Vạn Ninh</v>
          </cell>
          <cell r="AV553" t="str">
            <v>Ý kiến đc Quang PCT</v>
          </cell>
        </row>
        <row r="554">
          <cell r="B554" t="str">
            <v>Đường tránh lũ Long Đại - Hà Kiên</v>
          </cell>
          <cell r="C554">
            <v>0</v>
          </cell>
          <cell r="D554">
            <v>0</v>
          </cell>
          <cell r="E554">
            <v>0</v>
          </cell>
          <cell r="F554">
            <v>0</v>
          </cell>
          <cell r="G554" t="str">
            <v>Quảng Ninh</v>
          </cell>
          <cell r="H554">
            <v>2019</v>
          </cell>
          <cell r="I554">
            <v>0</v>
          </cell>
          <cell r="J554">
            <v>2021</v>
          </cell>
          <cell r="K554">
            <v>0</v>
          </cell>
          <cell r="L554">
            <v>0</v>
          </cell>
          <cell r="M554" t="str">
            <v>3870/QĐ-UBND ngày 31/10/2018</v>
          </cell>
          <cell r="N554">
            <v>7500</v>
          </cell>
          <cell r="O554">
            <v>0</v>
          </cell>
          <cell r="P554">
            <v>4500</v>
          </cell>
          <cell r="Q554">
            <v>0</v>
          </cell>
          <cell r="R554">
            <v>0</v>
          </cell>
          <cell r="S554">
            <v>0</v>
          </cell>
          <cell r="T554">
            <v>2250</v>
          </cell>
          <cell r="U554">
            <v>0</v>
          </cell>
          <cell r="V554">
            <v>0</v>
          </cell>
          <cell r="W554">
            <v>0</v>
          </cell>
          <cell r="X554">
            <v>0</v>
          </cell>
          <cell r="Y554">
            <v>0</v>
          </cell>
          <cell r="Z554">
            <v>0</v>
          </cell>
          <cell r="AA554">
            <v>0</v>
          </cell>
          <cell r="AB554">
            <v>0</v>
          </cell>
          <cell r="AC554">
            <v>0</v>
          </cell>
          <cell r="AD554">
            <v>2250</v>
          </cell>
          <cell r="AE554">
            <v>2250</v>
          </cell>
          <cell r="AF554">
            <v>0</v>
          </cell>
          <cell r="AG554">
            <v>0</v>
          </cell>
          <cell r="AH554">
            <v>0</v>
          </cell>
          <cell r="AI554">
            <v>0</v>
          </cell>
          <cell r="AJ554">
            <v>0</v>
          </cell>
          <cell r="AK554">
            <v>0</v>
          </cell>
          <cell r="AL554">
            <v>2250</v>
          </cell>
          <cell r="AM554">
            <v>2250</v>
          </cell>
          <cell r="AN554" t="str">
            <v>NS tỉnh bố trí giai đoạn 2020-2021</v>
          </cell>
          <cell r="AQ554" t="str">
            <v>Hiền Ninh</v>
          </cell>
          <cell r="AR554" t="str">
            <v>GT</v>
          </cell>
          <cell r="AS554" t="str">
            <v>bãi ngang</v>
          </cell>
          <cell r="AT554" t="str">
            <v>NTM</v>
          </cell>
          <cell r="AU554" t="str">
            <v>UBND huyện Quảng Ninh</v>
          </cell>
          <cell r="AV554" t="str">
            <v>Ý kiến đ/c Quang PCT</v>
          </cell>
        </row>
        <row r="555">
          <cell r="B555" t="str">
            <v>Đường tránh lũ kết hợp di dân sau hồ Rào Đá, xã Trường Xuân</v>
          </cell>
          <cell r="C555">
            <v>0</v>
          </cell>
          <cell r="D555">
            <v>0</v>
          </cell>
          <cell r="E555">
            <v>0</v>
          </cell>
          <cell r="F555">
            <v>0</v>
          </cell>
          <cell r="G555" t="str">
            <v>Quảng Ninh</v>
          </cell>
          <cell r="H555">
            <v>2020</v>
          </cell>
          <cell r="I555">
            <v>0</v>
          </cell>
          <cell r="J555">
            <v>2022</v>
          </cell>
          <cell r="K555">
            <v>0</v>
          </cell>
          <cell r="L555">
            <v>0</v>
          </cell>
          <cell r="M555">
            <v>0</v>
          </cell>
          <cell r="N555">
            <v>6000</v>
          </cell>
          <cell r="O555">
            <v>0</v>
          </cell>
          <cell r="P555">
            <v>3600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t="str">
            <v>Loại khỏi danh mục</v>
          </cell>
          <cell r="AQ555">
            <v>0</v>
          </cell>
          <cell r="AR555" t="str">
            <v>GT</v>
          </cell>
          <cell r="AS555">
            <v>0</v>
          </cell>
          <cell r="AU555" t="str">
            <v>UBND xã Trường Xuân</v>
          </cell>
          <cell r="AV555" t="str">
            <v>Ý kiến đ/c Giám đốc</v>
          </cell>
        </row>
        <row r="556">
          <cell r="B556" t="str">
            <v>Đường từ thôn Quy Hậu đi Quốc lộ 1A xã Liên Thủy</v>
          </cell>
          <cell r="C556">
            <v>0</v>
          </cell>
          <cell r="D556">
            <v>0</v>
          </cell>
          <cell r="E556">
            <v>0</v>
          </cell>
          <cell r="F556">
            <v>0</v>
          </cell>
          <cell r="G556" t="str">
            <v>Lệ Thủy</v>
          </cell>
          <cell r="H556">
            <v>2019</v>
          </cell>
          <cell r="I556">
            <v>0</v>
          </cell>
          <cell r="J556">
            <v>2021</v>
          </cell>
          <cell r="K556">
            <v>0</v>
          </cell>
          <cell r="L556">
            <v>0</v>
          </cell>
          <cell r="M556" t="str">
            <v>3789/QĐ-UBND ngày 31/10/2018</v>
          </cell>
          <cell r="N556">
            <v>8000</v>
          </cell>
          <cell r="O556">
            <v>0</v>
          </cell>
          <cell r="P556">
            <v>4800</v>
          </cell>
          <cell r="Q556">
            <v>0</v>
          </cell>
          <cell r="R556">
            <v>0</v>
          </cell>
          <cell r="S556">
            <v>0</v>
          </cell>
          <cell r="T556">
            <v>2400</v>
          </cell>
          <cell r="U556">
            <v>0</v>
          </cell>
          <cell r="V556">
            <v>0</v>
          </cell>
          <cell r="W556">
            <v>0</v>
          </cell>
          <cell r="X556">
            <v>0</v>
          </cell>
          <cell r="Y556">
            <v>0</v>
          </cell>
          <cell r="Z556">
            <v>0</v>
          </cell>
          <cell r="AA556">
            <v>0</v>
          </cell>
          <cell r="AB556">
            <v>0</v>
          </cell>
          <cell r="AC556">
            <v>0</v>
          </cell>
          <cell r="AD556">
            <v>2400</v>
          </cell>
          <cell r="AE556">
            <v>2400</v>
          </cell>
          <cell r="AF556">
            <v>0</v>
          </cell>
          <cell r="AG556">
            <v>0</v>
          </cell>
          <cell r="AH556">
            <v>0</v>
          </cell>
          <cell r="AI556">
            <v>0</v>
          </cell>
          <cell r="AJ556">
            <v>0</v>
          </cell>
          <cell r="AK556">
            <v>0</v>
          </cell>
          <cell r="AL556">
            <v>2400</v>
          </cell>
          <cell r="AM556">
            <v>2400</v>
          </cell>
          <cell r="AN556" t="str">
            <v>NS tỉnh bố trí giai đoạn 2020-2021</v>
          </cell>
          <cell r="AQ556" t="str">
            <v>Liên Thủy</v>
          </cell>
          <cell r="AR556" t="str">
            <v>GT</v>
          </cell>
          <cell r="AS556">
            <v>0</v>
          </cell>
          <cell r="AT556" t="str">
            <v>NTM</v>
          </cell>
          <cell r="AU556" t="str">
            <v>UBND xã Liên Thủy</v>
          </cell>
          <cell r="AV556" t="str">
            <v>Đ/c Chủ tịch</v>
          </cell>
        </row>
        <row r="557">
          <cell r="B557" t="str">
            <v>Xây dựng khẩn cấp hệ thống kè bảo vệ tuyến đê Vùng Lùng, xã Tân Thủy</v>
          </cell>
          <cell r="C557">
            <v>0</v>
          </cell>
          <cell r="D557">
            <v>0</v>
          </cell>
          <cell r="E557">
            <v>0</v>
          </cell>
          <cell r="F557">
            <v>0</v>
          </cell>
          <cell r="G557" t="str">
            <v>Lệ Thủy</v>
          </cell>
          <cell r="H557">
            <v>2019</v>
          </cell>
          <cell r="I557">
            <v>0</v>
          </cell>
          <cell r="J557">
            <v>2021</v>
          </cell>
          <cell r="K557">
            <v>0</v>
          </cell>
          <cell r="L557">
            <v>0</v>
          </cell>
          <cell r="M557" t="str">
            <v>3815/QĐ-UBND ngày 31/10/2018</v>
          </cell>
          <cell r="N557">
            <v>6000</v>
          </cell>
          <cell r="O557">
            <v>0</v>
          </cell>
          <cell r="P557">
            <v>3600</v>
          </cell>
          <cell r="Q557">
            <v>0</v>
          </cell>
          <cell r="R557">
            <v>0</v>
          </cell>
          <cell r="S557">
            <v>0</v>
          </cell>
          <cell r="T557">
            <v>1800</v>
          </cell>
          <cell r="U557">
            <v>0</v>
          </cell>
          <cell r="V557">
            <v>0</v>
          </cell>
          <cell r="W557">
            <v>0</v>
          </cell>
          <cell r="X557">
            <v>0</v>
          </cell>
          <cell r="Y557">
            <v>0</v>
          </cell>
          <cell r="Z557">
            <v>0</v>
          </cell>
          <cell r="AA557">
            <v>0</v>
          </cell>
          <cell r="AB557">
            <v>0</v>
          </cell>
          <cell r="AC557">
            <v>0</v>
          </cell>
          <cell r="AD557">
            <v>1800</v>
          </cell>
          <cell r="AE557">
            <v>1800</v>
          </cell>
          <cell r="AF557">
            <v>0</v>
          </cell>
          <cell r="AG557">
            <v>0</v>
          </cell>
          <cell r="AH557">
            <v>0</v>
          </cell>
          <cell r="AI557">
            <v>0</v>
          </cell>
          <cell r="AJ557">
            <v>0</v>
          </cell>
          <cell r="AK557">
            <v>0</v>
          </cell>
          <cell r="AL557">
            <v>1800</v>
          </cell>
          <cell r="AM557">
            <v>1800</v>
          </cell>
          <cell r="AN557" t="str">
            <v>NS tỉnh bố trí giai đoạn 2020-2021</v>
          </cell>
          <cell r="AQ557" t="str">
            <v>Tân Thủy</v>
          </cell>
          <cell r="AR557" t="str">
            <v>NN-TL</v>
          </cell>
          <cell r="AS557">
            <v>0</v>
          </cell>
          <cell r="AT557" t="str">
            <v>NTM</v>
          </cell>
          <cell r="AU557" t="str">
            <v>UBND xã Tân Thủy</v>
          </cell>
          <cell r="AV557" t="str">
            <v>Ý kiến đc Quang PCT</v>
          </cell>
        </row>
        <row r="558">
          <cell r="B558" t="str">
            <v>Hệ thống kè bảo vệ tuyến đê Đập Bể, xã Lộc Thủy</v>
          </cell>
          <cell r="C558">
            <v>0</v>
          </cell>
          <cell r="D558">
            <v>0</v>
          </cell>
          <cell r="E558">
            <v>0</v>
          </cell>
          <cell r="F558">
            <v>0</v>
          </cell>
          <cell r="G558" t="str">
            <v>Lệ Thủy</v>
          </cell>
          <cell r="H558">
            <v>2019</v>
          </cell>
          <cell r="I558">
            <v>0</v>
          </cell>
          <cell r="J558">
            <v>2021</v>
          </cell>
          <cell r="K558">
            <v>0</v>
          </cell>
          <cell r="L558">
            <v>0</v>
          </cell>
          <cell r="M558" t="str">
            <v>3814/QĐ-UBND ngày 31/10/2018</v>
          </cell>
          <cell r="N558">
            <v>6000</v>
          </cell>
          <cell r="O558">
            <v>0</v>
          </cell>
          <cell r="P558">
            <v>3600</v>
          </cell>
          <cell r="Q558">
            <v>0</v>
          </cell>
          <cell r="R558">
            <v>0</v>
          </cell>
          <cell r="S558">
            <v>0</v>
          </cell>
          <cell r="T558">
            <v>1800</v>
          </cell>
          <cell r="U558">
            <v>0</v>
          </cell>
          <cell r="V558">
            <v>0</v>
          </cell>
          <cell r="W558">
            <v>0</v>
          </cell>
          <cell r="X558">
            <v>0</v>
          </cell>
          <cell r="Y558">
            <v>0</v>
          </cell>
          <cell r="Z558">
            <v>0</v>
          </cell>
          <cell r="AA558">
            <v>0</v>
          </cell>
          <cell r="AB558">
            <v>0</v>
          </cell>
          <cell r="AC558">
            <v>0</v>
          </cell>
          <cell r="AD558">
            <v>1800</v>
          </cell>
          <cell r="AE558">
            <v>1800</v>
          </cell>
          <cell r="AF558">
            <v>0</v>
          </cell>
          <cell r="AG558">
            <v>0</v>
          </cell>
          <cell r="AH558">
            <v>0</v>
          </cell>
          <cell r="AI558">
            <v>0</v>
          </cell>
          <cell r="AJ558">
            <v>0</v>
          </cell>
          <cell r="AK558">
            <v>0</v>
          </cell>
          <cell r="AL558">
            <v>1800</v>
          </cell>
          <cell r="AM558">
            <v>1800</v>
          </cell>
          <cell r="AN558" t="str">
            <v>Bố trí 1 tỷ nguồn vượt thu cho dự án Hệ thống kè bảo vệ tuyến Đập Bể, huyện Lệ Thủy, có sai khác về tên danh mục</v>
          </cell>
          <cell r="AO558" t="str">
            <v>Bố trí 1 tỷ nguồn vượt thu cho dự án Hệ thống kè bảo vệ tuyến Đập Bể, huyện Lệ Thủy, có sai khác về tên danh mục</v>
          </cell>
          <cell r="AQ558" t="str">
            <v>Lộc Thủy</v>
          </cell>
          <cell r="AR558" t="str">
            <v>NN-TL</v>
          </cell>
          <cell r="AS558">
            <v>0</v>
          </cell>
          <cell r="AT558" t="str">
            <v>NTM</v>
          </cell>
          <cell r="AU558" t="str">
            <v>UBND xã Lộc Thủy</v>
          </cell>
          <cell r="AV558" t="str">
            <v>Ý kiến chủ tịch</v>
          </cell>
        </row>
        <row r="559">
          <cell r="B559" t="str">
            <v xml:space="preserve">Đường giao thông từ xã Ngư Thủy Nam đi xã Ngư Thủy Trung </v>
          </cell>
          <cell r="C559">
            <v>0</v>
          </cell>
          <cell r="D559">
            <v>0</v>
          </cell>
          <cell r="E559">
            <v>0</v>
          </cell>
          <cell r="F559">
            <v>0</v>
          </cell>
          <cell r="G559" t="str">
            <v>Lệ Thủy</v>
          </cell>
          <cell r="H559">
            <v>2019</v>
          </cell>
          <cell r="I559">
            <v>0</v>
          </cell>
          <cell r="J559">
            <v>2021</v>
          </cell>
          <cell r="K559">
            <v>0</v>
          </cell>
          <cell r="L559">
            <v>0</v>
          </cell>
          <cell r="M559" t="str">
            <v>3790/QĐ-UBND ngày 31/10/2018</v>
          </cell>
          <cell r="N559">
            <v>7000</v>
          </cell>
          <cell r="O559">
            <v>0</v>
          </cell>
          <cell r="P559">
            <v>4200</v>
          </cell>
          <cell r="Q559">
            <v>0</v>
          </cell>
          <cell r="R559">
            <v>0</v>
          </cell>
          <cell r="S559">
            <v>0</v>
          </cell>
          <cell r="T559">
            <v>2100</v>
          </cell>
          <cell r="U559">
            <v>0</v>
          </cell>
          <cell r="V559">
            <v>0</v>
          </cell>
          <cell r="W559">
            <v>0</v>
          </cell>
          <cell r="X559">
            <v>0</v>
          </cell>
          <cell r="Y559">
            <v>0</v>
          </cell>
          <cell r="Z559">
            <v>0</v>
          </cell>
          <cell r="AA559">
            <v>0</v>
          </cell>
          <cell r="AB559">
            <v>0</v>
          </cell>
          <cell r="AC559">
            <v>0</v>
          </cell>
          <cell r="AD559">
            <v>2100</v>
          </cell>
          <cell r="AE559">
            <v>2100</v>
          </cell>
          <cell r="AF559">
            <v>0</v>
          </cell>
          <cell r="AG559">
            <v>0</v>
          </cell>
          <cell r="AH559">
            <v>0</v>
          </cell>
          <cell r="AI559">
            <v>0</v>
          </cell>
          <cell r="AJ559">
            <v>0</v>
          </cell>
          <cell r="AK559">
            <v>0</v>
          </cell>
          <cell r="AL559">
            <v>2100</v>
          </cell>
          <cell r="AM559">
            <v>2100</v>
          </cell>
          <cell r="AN559" t="str">
            <v>NS tỉnh bố trí giai đoạn 2020-2021</v>
          </cell>
          <cell r="AQ559" t="str">
            <v>Ngư Thủy Nam</v>
          </cell>
          <cell r="AR559" t="str">
            <v>GT</v>
          </cell>
          <cell r="AS559">
            <v>0</v>
          </cell>
          <cell r="AT559" t="str">
            <v>NTM</v>
          </cell>
          <cell r="AU559" t="str">
            <v>UBND xã Ngư Thủy (trước đây là UBND xã Ngư Thủy Nam)</v>
          </cell>
          <cell r="AV559" t="str">
            <v>Ý kiến đc Quang PCT</v>
          </cell>
        </row>
        <row r="560">
          <cell r="B560" t="str">
            <v>Sửa chữa đường sản xuất và dân sinh xã Cam Thủy</v>
          </cell>
          <cell r="C560">
            <v>0</v>
          </cell>
          <cell r="D560">
            <v>0</v>
          </cell>
          <cell r="E560">
            <v>0</v>
          </cell>
          <cell r="F560">
            <v>0</v>
          </cell>
          <cell r="G560" t="str">
            <v>Lệ Thủy</v>
          </cell>
          <cell r="H560">
            <v>2019</v>
          </cell>
          <cell r="I560">
            <v>0</v>
          </cell>
          <cell r="J560">
            <v>2021</v>
          </cell>
          <cell r="K560">
            <v>0</v>
          </cell>
          <cell r="L560">
            <v>0</v>
          </cell>
          <cell r="M560" t="str">
            <v>3787/QĐ-UBND ngày 31/10/2018</v>
          </cell>
          <cell r="N560">
            <v>4000</v>
          </cell>
          <cell r="O560">
            <v>0</v>
          </cell>
          <cell r="P560">
            <v>2400</v>
          </cell>
          <cell r="Q560">
            <v>0</v>
          </cell>
          <cell r="R560">
            <v>0</v>
          </cell>
          <cell r="S560">
            <v>0</v>
          </cell>
          <cell r="T560">
            <v>1200</v>
          </cell>
          <cell r="U560">
            <v>0</v>
          </cell>
          <cell r="V560">
            <v>0</v>
          </cell>
          <cell r="W560">
            <v>0</v>
          </cell>
          <cell r="X560">
            <v>0</v>
          </cell>
          <cell r="Y560">
            <v>0</v>
          </cell>
          <cell r="Z560">
            <v>0</v>
          </cell>
          <cell r="AA560">
            <v>0</v>
          </cell>
          <cell r="AB560">
            <v>0</v>
          </cell>
          <cell r="AC560">
            <v>0</v>
          </cell>
          <cell r="AD560">
            <v>1200</v>
          </cell>
          <cell r="AE560">
            <v>1200</v>
          </cell>
          <cell r="AF560">
            <v>0</v>
          </cell>
          <cell r="AG560">
            <v>0</v>
          </cell>
          <cell r="AH560">
            <v>0</v>
          </cell>
          <cell r="AI560">
            <v>0</v>
          </cell>
          <cell r="AJ560">
            <v>0</v>
          </cell>
          <cell r="AK560">
            <v>0</v>
          </cell>
          <cell r="AL560">
            <v>1200</v>
          </cell>
          <cell r="AM560">
            <v>1200</v>
          </cell>
          <cell r="AN560" t="str">
            <v>NS tỉnh bố trí giai đoạn 2020-2021</v>
          </cell>
          <cell r="AQ560" t="str">
            <v>Cam Thủy</v>
          </cell>
          <cell r="AR560" t="str">
            <v>GT</v>
          </cell>
          <cell r="AS560">
            <v>0</v>
          </cell>
          <cell r="AT560" t="str">
            <v>NTM</v>
          </cell>
          <cell r="AU560" t="str">
            <v>UBND xã Cam Thủy</v>
          </cell>
          <cell r="AV560" t="str">
            <v>Ý kiến đc Quang PCT</v>
          </cell>
        </row>
        <row r="561">
          <cell r="B561" t="str">
            <v>Kè chống sạt lở Hói Miệu, huyện Lệ Thủy</v>
          </cell>
          <cell r="C561">
            <v>0</v>
          </cell>
          <cell r="D561">
            <v>0</v>
          </cell>
          <cell r="E561">
            <v>0</v>
          </cell>
          <cell r="F561">
            <v>0</v>
          </cell>
          <cell r="G561" t="str">
            <v>Lệ Thủy</v>
          </cell>
          <cell r="H561">
            <v>2019</v>
          </cell>
          <cell r="I561">
            <v>0</v>
          </cell>
          <cell r="J561">
            <v>2021</v>
          </cell>
          <cell r="K561">
            <v>0</v>
          </cell>
          <cell r="L561">
            <v>0</v>
          </cell>
          <cell r="M561" t="str">
            <v>1503/QĐ-UBND ngày 04/5/2019</v>
          </cell>
          <cell r="N561">
            <v>7500</v>
          </cell>
          <cell r="O561">
            <v>0</v>
          </cell>
          <cell r="P561">
            <v>4500</v>
          </cell>
          <cell r="Q561">
            <v>0</v>
          </cell>
          <cell r="R561">
            <v>0</v>
          </cell>
          <cell r="S561">
            <v>0</v>
          </cell>
          <cell r="T561">
            <v>2250</v>
          </cell>
          <cell r="U561">
            <v>0</v>
          </cell>
          <cell r="V561">
            <v>0</v>
          </cell>
          <cell r="W561">
            <v>0</v>
          </cell>
          <cell r="X561">
            <v>0</v>
          </cell>
          <cell r="Y561">
            <v>0</v>
          </cell>
          <cell r="Z561">
            <v>0</v>
          </cell>
          <cell r="AA561">
            <v>0</v>
          </cell>
          <cell r="AB561">
            <v>0</v>
          </cell>
          <cell r="AC561">
            <v>0</v>
          </cell>
          <cell r="AD561">
            <v>2250</v>
          </cell>
          <cell r="AE561">
            <v>2250</v>
          </cell>
          <cell r="AF561">
            <v>0</v>
          </cell>
          <cell r="AG561">
            <v>0</v>
          </cell>
          <cell r="AH561">
            <v>0</v>
          </cell>
          <cell r="AI561">
            <v>0</v>
          </cell>
          <cell r="AJ561">
            <v>0</v>
          </cell>
          <cell r="AK561">
            <v>0</v>
          </cell>
          <cell r="AL561">
            <v>2250</v>
          </cell>
          <cell r="AM561">
            <v>2250</v>
          </cell>
          <cell r="AN561" t="str">
            <v>NS tỉnh bố trí giai đoạn 2020-2021</v>
          </cell>
          <cell r="AQ561" t="str">
            <v>Kiến Giang</v>
          </cell>
          <cell r="AR561" t="str">
            <v>NN-TL</v>
          </cell>
          <cell r="AS561">
            <v>0</v>
          </cell>
          <cell r="AU561" t="str">
            <v>UBND huyện Lệ Thủy</v>
          </cell>
          <cell r="AV561" t="str">
            <v>Ý kiến chủ tịch</v>
          </cell>
        </row>
        <row r="562">
          <cell r="B562" t="str">
            <v>Kè chống sạt lở Nam Hói Cùng, huyện Lệ Thủy</v>
          </cell>
          <cell r="C562">
            <v>0</v>
          </cell>
          <cell r="D562">
            <v>0</v>
          </cell>
          <cell r="E562">
            <v>0</v>
          </cell>
          <cell r="F562">
            <v>0</v>
          </cell>
          <cell r="G562" t="str">
            <v>Lệ Thủy</v>
          </cell>
          <cell r="H562">
            <v>2019</v>
          </cell>
          <cell r="I562">
            <v>0</v>
          </cell>
          <cell r="J562">
            <v>2021</v>
          </cell>
          <cell r="K562">
            <v>0</v>
          </cell>
          <cell r="L562">
            <v>0</v>
          </cell>
          <cell r="M562" t="str">
            <v>3792/QĐ-UBND ngày 31/10/2018</v>
          </cell>
          <cell r="N562">
            <v>10000</v>
          </cell>
          <cell r="O562">
            <v>0</v>
          </cell>
          <cell r="P562">
            <v>6000</v>
          </cell>
          <cell r="Q562">
            <v>0</v>
          </cell>
          <cell r="R562">
            <v>0</v>
          </cell>
          <cell r="S562">
            <v>0</v>
          </cell>
          <cell r="T562">
            <v>3000</v>
          </cell>
          <cell r="U562">
            <v>0</v>
          </cell>
          <cell r="V562">
            <v>0</v>
          </cell>
          <cell r="W562">
            <v>0</v>
          </cell>
          <cell r="X562">
            <v>0</v>
          </cell>
          <cell r="Y562">
            <v>0</v>
          </cell>
          <cell r="Z562">
            <v>0</v>
          </cell>
          <cell r="AA562">
            <v>0</v>
          </cell>
          <cell r="AB562">
            <v>0</v>
          </cell>
          <cell r="AC562">
            <v>0</v>
          </cell>
          <cell r="AD562">
            <v>3000</v>
          </cell>
          <cell r="AE562">
            <v>3000</v>
          </cell>
          <cell r="AF562">
            <v>0</v>
          </cell>
          <cell r="AG562">
            <v>0</v>
          </cell>
          <cell r="AH562">
            <v>0</v>
          </cell>
          <cell r="AI562">
            <v>0</v>
          </cell>
          <cell r="AJ562">
            <v>0</v>
          </cell>
          <cell r="AK562">
            <v>0</v>
          </cell>
          <cell r="AL562">
            <v>3000</v>
          </cell>
          <cell r="AM562">
            <v>3000</v>
          </cell>
          <cell r="AN562" t="str">
            <v>NS tỉnh bố trí giai đoạn 2020-2021</v>
          </cell>
          <cell r="AQ562" t="str">
            <v>An Thủy</v>
          </cell>
          <cell r="AR562" t="str">
            <v>NN-TL</v>
          </cell>
          <cell r="AS562">
            <v>0</v>
          </cell>
          <cell r="AT562" t="str">
            <v>NTM</v>
          </cell>
          <cell r="AU562" t="str">
            <v>UBND huyện Lệ Thủy</v>
          </cell>
          <cell r="AV562" t="str">
            <v>Ý kiến chủ tịch</v>
          </cell>
        </row>
        <row r="563">
          <cell r="B563" t="str">
            <v>Đường từ thôn Hồng Giang xã Trường Thủy đi xã Văn Thủy</v>
          </cell>
          <cell r="C563">
            <v>0</v>
          </cell>
          <cell r="D563">
            <v>0</v>
          </cell>
          <cell r="E563">
            <v>0</v>
          </cell>
          <cell r="F563">
            <v>0</v>
          </cell>
          <cell r="G563" t="str">
            <v>Lệ Thủy</v>
          </cell>
          <cell r="H563">
            <v>2019</v>
          </cell>
          <cell r="I563">
            <v>0</v>
          </cell>
          <cell r="J563">
            <v>2021</v>
          </cell>
          <cell r="K563">
            <v>0</v>
          </cell>
          <cell r="L563">
            <v>0</v>
          </cell>
          <cell r="M563" t="str">
            <v>3731/QĐ-UBND ngày 30/10/2018</v>
          </cell>
          <cell r="N563">
            <v>5000</v>
          </cell>
          <cell r="O563">
            <v>0</v>
          </cell>
          <cell r="P563">
            <v>3000</v>
          </cell>
          <cell r="Q563">
            <v>0</v>
          </cell>
          <cell r="R563">
            <v>0</v>
          </cell>
          <cell r="S563">
            <v>0</v>
          </cell>
          <cell r="T563">
            <v>1500</v>
          </cell>
          <cell r="U563">
            <v>0</v>
          </cell>
          <cell r="V563">
            <v>0</v>
          </cell>
          <cell r="W563">
            <v>0</v>
          </cell>
          <cell r="X563">
            <v>0</v>
          </cell>
          <cell r="Y563">
            <v>0</v>
          </cell>
          <cell r="Z563">
            <v>0</v>
          </cell>
          <cell r="AA563">
            <v>0</v>
          </cell>
          <cell r="AB563">
            <v>0</v>
          </cell>
          <cell r="AC563">
            <v>0</v>
          </cell>
          <cell r="AD563">
            <v>1500</v>
          </cell>
          <cell r="AE563">
            <v>1500</v>
          </cell>
          <cell r="AF563">
            <v>0</v>
          </cell>
          <cell r="AG563">
            <v>0</v>
          </cell>
          <cell r="AH563">
            <v>0</v>
          </cell>
          <cell r="AI563">
            <v>0</v>
          </cell>
          <cell r="AJ563">
            <v>0</v>
          </cell>
          <cell r="AK563">
            <v>0</v>
          </cell>
          <cell r="AL563">
            <v>1500</v>
          </cell>
          <cell r="AM563">
            <v>1500</v>
          </cell>
          <cell r="AN563" t="str">
            <v>NS tỉnh bố trí giai đoạn 2020-2021</v>
          </cell>
          <cell r="AQ563" t="str">
            <v>Trường Thủy</v>
          </cell>
          <cell r="AR563" t="str">
            <v>GT</v>
          </cell>
          <cell r="AS563">
            <v>0</v>
          </cell>
          <cell r="AT563" t="str">
            <v>NTM</v>
          </cell>
          <cell r="AU563" t="str">
            <v>UBND xã Trường Thủy</v>
          </cell>
          <cell r="AV563" t="str">
            <v>Đ/c Giám đốc</v>
          </cell>
        </row>
        <row r="564">
          <cell r="B564" t="str">
            <v>Hoàn thiện cầu Cà Roòng 2, xã Thượng Trạch</v>
          </cell>
          <cell r="C564">
            <v>0</v>
          </cell>
          <cell r="D564">
            <v>0</v>
          </cell>
          <cell r="E564">
            <v>0</v>
          </cell>
          <cell r="F564">
            <v>0</v>
          </cell>
          <cell r="G564" t="str">
            <v>Bố Trạch</v>
          </cell>
          <cell r="H564">
            <v>2019</v>
          </cell>
          <cell r="I564">
            <v>0</v>
          </cell>
          <cell r="J564">
            <v>2021</v>
          </cell>
          <cell r="K564">
            <v>0</v>
          </cell>
          <cell r="L564">
            <v>0</v>
          </cell>
          <cell r="M564" t="str">
            <v>3761/QĐ-UBND ngày 30/10/2018</v>
          </cell>
          <cell r="N564">
            <v>6000</v>
          </cell>
          <cell r="O564">
            <v>0</v>
          </cell>
          <cell r="P564">
            <v>3600</v>
          </cell>
          <cell r="Q564">
            <v>0</v>
          </cell>
          <cell r="R564">
            <v>0</v>
          </cell>
          <cell r="S564">
            <v>0</v>
          </cell>
          <cell r="T564">
            <v>1800</v>
          </cell>
          <cell r="U564">
            <v>0</v>
          </cell>
          <cell r="V564">
            <v>0</v>
          </cell>
          <cell r="W564">
            <v>0</v>
          </cell>
          <cell r="X564">
            <v>0</v>
          </cell>
          <cell r="Y564">
            <v>0</v>
          </cell>
          <cell r="Z564">
            <v>0</v>
          </cell>
          <cell r="AA564">
            <v>0</v>
          </cell>
          <cell r="AB564">
            <v>0</v>
          </cell>
          <cell r="AC564">
            <v>0</v>
          </cell>
          <cell r="AD564">
            <v>1800</v>
          </cell>
          <cell r="AE564">
            <v>1800</v>
          </cell>
          <cell r="AF564">
            <v>0</v>
          </cell>
          <cell r="AG564">
            <v>0</v>
          </cell>
          <cell r="AH564">
            <v>0</v>
          </cell>
          <cell r="AI564">
            <v>0</v>
          </cell>
          <cell r="AJ564">
            <v>0</v>
          </cell>
          <cell r="AK564">
            <v>0</v>
          </cell>
          <cell r="AL564">
            <v>1800</v>
          </cell>
          <cell r="AM564">
            <v>1800</v>
          </cell>
          <cell r="AN564" t="str">
            <v>Đang trình thẩm định chủ trương đầu tư</v>
          </cell>
          <cell r="AQ564" t="str">
            <v>Thượng Trạch</v>
          </cell>
          <cell r="AR564" t="str">
            <v>GT</v>
          </cell>
          <cell r="AS564" t="str">
            <v>xã 135</v>
          </cell>
          <cell r="AT564" t="str">
            <v>NTM</v>
          </cell>
          <cell r="AU564" t="str">
            <v>UBND huyện Bố Trạch</v>
          </cell>
          <cell r="AV564" t="str">
            <v>Ý kiến chủ tịch</v>
          </cell>
        </row>
        <row r="565">
          <cell r="B565" t="str">
            <v>Nâng cấp tuyến đường ngập lũ nối thôn Trung Thuận về thôn Nam Sơn, xã Phú Trạch</v>
          </cell>
          <cell r="C565">
            <v>0</v>
          </cell>
          <cell r="D565">
            <v>0</v>
          </cell>
          <cell r="E565">
            <v>0</v>
          </cell>
          <cell r="F565">
            <v>0</v>
          </cell>
          <cell r="G565" t="str">
            <v>Bố Trạch</v>
          </cell>
          <cell r="H565">
            <v>2019</v>
          </cell>
          <cell r="I565">
            <v>0</v>
          </cell>
          <cell r="J565">
            <v>2021</v>
          </cell>
          <cell r="K565">
            <v>0</v>
          </cell>
          <cell r="L565">
            <v>0</v>
          </cell>
          <cell r="M565" t="str">
            <v>3742/QĐ-UBND ngày 30/10/2018</v>
          </cell>
          <cell r="N565">
            <v>6000</v>
          </cell>
          <cell r="O565">
            <v>0</v>
          </cell>
          <cell r="P565">
            <v>3600</v>
          </cell>
          <cell r="Q565">
            <v>0</v>
          </cell>
          <cell r="R565">
            <v>0</v>
          </cell>
          <cell r="S565">
            <v>0</v>
          </cell>
          <cell r="T565">
            <v>1800</v>
          </cell>
          <cell r="U565">
            <v>0</v>
          </cell>
          <cell r="V565">
            <v>0</v>
          </cell>
          <cell r="W565">
            <v>0</v>
          </cell>
          <cell r="X565">
            <v>0</v>
          </cell>
          <cell r="Y565">
            <v>0</v>
          </cell>
          <cell r="Z565">
            <v>0</v>
          </cell>
          <cell r="AA565">
            <v>0</v>
          </cell>
          <cell r="AB565">
            <v>0</v>
          </cell>
          <cell r="AC565">
            <v>0</v>
          </cell>
          <cell r="AD565">
            <v>1800</v>
          </cell>
          <cell r="AE565">
            <v>1800</v>
          </cell>
          <cell r="AF565">
            <v>0</v>
          </cell>
          <cell r="AG565">
            <v>0</v>
          </cell>
          <cell r="AH565">
            <v>0</v>
          </cell>
          <cell r="AI565">
            <v>0</v>
          </cell>
          <cell r="AJ565">
            <v>0</v>
          </cell>
          <cell r="AK565">
            <v>0</v>
          </cell>
          <cell r="AL565">
            <v>1800</v>
          </cell>
          <cell r="AM565">
            <v>1800</v>
          </cell>
          <cell r="AN565" t="str">
            <v>Đang trình thẩm định chủ trương đầu tư</v>
          </cell>
          <cell r="AQ565" t="str">
            <v>Phú Trạch</v>
          </cell>
          <cell r="AR565" t="str">
            <v>GT</v>
          </cell>
          <cell r="AS565">
            <v>0</v>
          </cell>
          <cell r="AT565" t="str">
            <v>NTM</v>
          </cell>
          <cell r="AU565" t="str">
            <v>UBND huyện Bố Trạch</v>
          </cell>
          <cell r="AV565" t="str">
            <v>Ý kiến đc Quang PCT</v>
          </cell>
        </row>
        <row r="566">
          <cell r="B566" t="str">
            <v>Tuyến đường chính vào trung tâm thị trấn Quán Hàu, huyện Quảng Ninh</v>
          </cell>
          <cell r="C566">
            <v>0</v>
          </cell>
          <cell r="D566">
            <v>0</v>
          </cell>
          <cell r="E566">
            <v>0</v>
          </cell>
          <cell r="F566">
            <v>0</v>
          </cell>
          <cell r="G566" t="str">
            <v>Quảng Ninh</v>
          </cell>
          <cell r="H566">
            <v>2019</v>
          </cell>
          <cell r="I566">
            <v>0</v>
          </cell>
          <cell r="J566">
            <v>2021</v>
          </cell>
          <cell r="K566">
            <v>0</v>
          </cell>
          <cell r="L566">
            <v>0</v>
          </cell>
          <cell r="M566" t="str">
            <v>3865/QĐ-UBND ngày 31/10/2018</v>
          </cell>
          <cell r="N566">
            <v>15000</v>
          </cell>
          <cell r="O566">
            <v>0</v>
          </cell>
          <cell r="P566">
            <v>9000</v>
          </cell>
          <cell r="Q566">
            <v>0</v>
          </cell>
          <cell r="R566">
            <v>0</v>
          </cell>
          <cell r="S566">
            <v>0</v>
          </cell>
          <cell r="T566">
            <v>4500</v>
          </cell>
          <cell r="U566">
            <v>0</v>
          </cell>
          <cell r="V566">
            <v>0</v>
          </cell>
          <cell r="W566">
            <v>0</v>
          </cell>
          <cell r="X566">
            <v>0</v>
          </cell>
          <cell r="Y566">
            <v>0</v>
          </cell>
          <cell r="Z566">
            <v>0</v>
          </cell>
          <cell r="AA566">
            <v>0</v>
          </cell>
          <cell r="AB566">
            <v>0</v>
          </cell>
          <cell r="AC566">
            <v>0</v>
          </cell>
          <cell r="AD566">
            <v>4500</v>
          </cell>
          <cell r="AE566">
            <v>4500</v>
          </cell>
          <cell r="AF566">
            <v>0</v>
          </cell>
          <cell r="AG566">
            <v>0</v>
          </cell>
          <cell r="AH566">
            <v>0</v>
          </cell>
          <cell r="AI566">
            <v>0</v>
          </cell>
          <cell r="AJ566">
            <v>0</v>
          </cell>
          <cell r="AK566">
            <v>0</v>
          </cell>
          <cell r="AL566">
            <v>4500</v>
          </cell>
          <cell r="AM566">
            <v>4500</v>
          </cell>
          <cell r="AN566" t="str">
            <v>Đang trình thẩm định chủ trương đầu tư</v>
          </cell>
          <cell r="AQ566" t="str">
            <v>Quán Hàu</v>
          </cell>
          <cell r="AR566" t="str">
            <v>GT</v>
          </cell>
          <cell r="AS566">
            <v>0</v>
          </cell>
          <cell r="AT566" t="str">
            <v>NTM</v>
          </cell>
          <cell r="AU566" t="str">
            <v>UBND huyện Quảng Ninh</v>
          </cell>
          <cell r="AV566" t="str">
            <v>Ý kiến Giám đốc</v>
          </cell>
        </row>
        <row r="567">
          <cell r="B567" t="str">
            <v>Đường nối thôn Tân Hòa và Tân Thuận, xã Ngư Thủy Bắc</v>
          </cell>
          <cell r="C567">
            <v>0</v>
          </cell>
          <cell r="D567">
            <v>0</v>
          </cell>
          <cell r="E567">
            <v>0</v>
          </cell>
          <cell r="F567">
            <v>0</v>
          </cell>
          <cell r="G567" t="str">
            <v>Lệ Thủy</v>
          </cell>
          <cell r="H567">
            <v>2019</v>
          </cell>
          <cell r="I567">
            <v>0</v>
          </cell>
          <cell r="J567">
            <v>2021</v>
          </cell>
          <cell r="K567">
            <v>0</v>
          </cell>
          <cell r="L567">
            <v>0</v>
          </cell>
          <cell r="M567" t="str">
            <v>3873/QĐ-UBND ngày 31/10/2018</v>
          </cell>
          <cell r="N567">
            <v>2500</v>
          </cell>
          <cell r="O567">
            <v>0</v>
          </cell>
          <cell r="P567">
            <v>1500</v>
          </cell>
          <cell r="Q567">
            <v>0</v>
          </cell>
          <cell r="R567">
            <v>0</v>
          </cell>
          <cell r="S567">
            <v>0</v>
          </cell>
          <cell r="T567">
            <v>750</v>
          </cell>
          <cell r="U567">
            <v>0</v>
          </cell>
          <cell r="V567">
            <v>0</v>
          </cell>
          <cell r="W567">
            <v>0</v>
          </cell>
          <cell r="X567">
            <v>0</v>
          </cell>
          <cell r="Y567">
            <v>0</v>
          </cell>
          <cell r="Z567">
            <v>0</v>
          </cell>
          <cell r="AA567">
            <v>0</v>
          </cell>
          <cell r="AB567">
            <v>0</v>
          </cell>
          <cell r="AC567">
            <v>0</v>
          </cell>
          <cell r="AD567">
            <v>750</v>
          </cell>
          <cell r="AE567">
            <v>750</v>
          </cell>
          <cell r="AF567">
            <v>0</v>
          </cell>
          <cell r="AG567">
            <v>0</v>
          </cell>
          <cell r="AH567">
            <v>0</v>
          </cell>
          <cell r="AI567">
            <v>0</v>
          </cell>
          <cell r="AJ567">
            <v>0</v>
          </cell>
          <cell r="AK567">
            <v>0</v>
          </cell>
          <cell r="AL567">
            <v>750</v>
          </cell>
          <cell r="AM567">
            <v>750</v>
          </cell>
          <cell r="AN567" t="str">
            <v>Đaã phê duyệt chủ trương đầu tư</v>
          </cell>
          <cell r="AQ567" t="str">
            <v>Ngư Thủy Bắc</v>
          </cell>
          <cell r="AR567" t="str">
            <v>GT</v>
          </cell>
          <cell r="AS567">
            <v>0</v>
          </cell>
          <cell r="AT567" t="str">
            <v>NTM</v>
          </cell>
          <cell r="AU567" t="str">
            <v>UBND xã Ngư Thủy Bắc</v>
          </cell>
          <cell r="AV567" t="str">
            <v>Ý kiến Giám đốc</v>
          </cell>
        </row>
        <row r="568">
          <cell r="B568" t="str">
            <v>Quảng trường biển xã Trung Trạch, huyện Bố Trạch</v>
          </cell>
          <cell r="C568">
            <v>0</v>
          </cell>
          <cell r="D568">
            <v>0</v>
          </cell>
          <cell r="E568">
            <v>0</v>
          </cell>
          <cell r="F568">
            <v>0</v>
          </cell>
          <cell r="G568" t="str">
            <v>Bố Trạch</v>
          </cell>
          <cell r="H568">
            <v>2019</v>
          </cell>
          <cell r="I568">
            <v>0</v>
          </cell>
          <cell r="J568">
            <v>2021</v>
          </cell>
          <cell r="K568">
            <v>0</v>
          </cell>
          <cell r="L568">
            <v>0</v>
          </cell>
          <cell r="M568" t="str">
            <v>3738/QĐ-UBND ngày 30/10/2018</v>
          </cell>
          <cell r="N568">
            <v>15000</v>
          </cell>
          <cell r="O568">
            <v>0</v>
          </cell>
          <cell r="P568">
            <v>9000</v>
          </cell>
          <cell r="Q568">
            <v>0</v>
          </cell>
          <cell r="R568">
            <v>0</v>
          </cell>
          <cell r="S568">
            <v>0</v>
          </cell>
          <cell r="T568">
            <v>4500</v>
          </cell>
          <cell r="U568">
            <v>0</v>
          </cell>
          <cell r="V568">
            <v>0</v>
          </cell>
          <cell r="W568">
            <v>0</v>
          </cell>
          <cell r="X568">
            <v>0</v>
          </cell>
          <cell r="Y568">
            <v>0</v>
          </cell>
          <cell r="Z568">
            <v>0</v>
          </cell>
          <cell r="AA568">
            <v>0</v>
          </cell>
          <cell r="AB568">
            <v>0</v>
          </cell>
          <cell r="AC568">
            <v>0</v>
          </cell>
          <cell r="AD568">
            <v>4500</v>
          </cell>
          <cell r="AE568">
            <v>4500</v>
          </cell>
          <cell r="AF568">
            <v>0</v>
          </cell>
          <cell r="AG568">
            <v>0</v>
          </cell>
          <cell r="AH568">
            <v>0</v>
          </cell>
          <cell r="AI568">
            <v>0</v>
          </cell>
          <cell r="AJ568">
            <v>0</v>
          </cell>
          <cell r="AK568">
            <v>0</v>
          </cell>
          <cell r="AL568">
            <v>4500</v>
          </cell>
          <cell r="AM568">
            <v>4500</v>
          </cell>
          <cell r="AN568">
            <v>0</v>
          </cell>
          <cell r="AO568" t="str">
            <v>Trung C bổ sung 19.11</v>
          </cell>
          <cell r="AQ568" t="str">
            <v>Trung Trạch</v>
          </cell>
          <cell r="AR568" t="str">
            <v>Khác</v>
          </cell>
          <cell r="AS568">
            <v>0</v>
          </cell>
          <cell r="AT568" t="str">
            <v>NTM</v>
          </cell>
          <cell r="AU568" t="str">
            <v>UBND huyện Bố Trạch</v>
          </cell>
          <cell r="AV568" t="str">
            <v>Ý kiến Giám đốc</v>
          </cell>
        </row>
        <row r="569">
          <cell r="B569" t="str">
            <v>Đền thờ Bác Hồ</v>
          </cell>
          <cell r="C569">
            <v>0</v>
          </cell>
          <cell r="D569">
            <v>0</v>
          </cell>
          <cell r="E569">
            <v>0</v>
          </cell>
          <cell r="F569">
            <v>0</v>
          </cell>
          <cell r="G569" t="str">
            <v>Đồng Hới</v>
          </cell>
          <cell r="H569">
            <v>2020</v>
          </cell>
          <cell r="I569">
            <v>0</v>
          </cell>
          <cell r="J569">
            <v>2022</v>
          </cell>
          <cell r="K569">
            <v>0</v>
          </cell>
          <cell r="L569">
            <v>0</v>
          </cell>
          <cell r="M569">
            <v>0</v>
          </cell>
          <cell r="N569">
            <v>10600</v>
          </cell>
          <cell r="O569">
            <v>0</v>
          </cell>
          <cell r="P569">
            <v>10600</v>
          </cell>
          <cell r="Q569">
            <v>0</v>
          </cell>
          <cell r="R569">
            <v>0</v>
          </cell>
          <cell r="S569">
            <v>0</v>
          </cell>
          <cell r="T569">
            <v>5300</v>
          </cell>
          <cell r="U569">
            <v>0</v>
          </cell>
          <cell r="V569">
            <v>0</v>
          </cell>
          <cell r="W569">
            <v>0</v>
          </cell>
          <cell r="X569">
            <v>0</v>
          </cell>
          <cell r="Y569">
            <v>0</v>
          </cell>
          <cell r="Z569">
            <v>0</v>
          </cell>
          <cell r="AA569">
            <v>0</v>
          </cell>
          <cell r="AB569">
            <v>0</v>
          </cell>
          <cell r="AC569">
            <v>0</v>
          </cell>
          <cell r="AD569">
            <v>5300</v>
          </cell>
          <cell r="AE569">
            <v>5300</v>
          </cell>
          <cell r="AF569">
            <v>0</v>
          </cell>
          <cell r="AG569">
            <v>0</v>
          </cell>
          <cell r="AH569">
            <v>0</v>
          </cell>
          <cell r="AI569">
            <v>0</v>
          </cell>
          <cell r="AJ569">
            <v>0</v>
          </cell>
          <cell r="AK569">
            <v>0</v>
          </cell>
          <cell r="AL569">
            <v>5300</v>
          </cell>
          <cell r="AM569">
            <v>5300</v>
          </cell>
          <cell r="AN569">
            <v>0</v>
          </cell>
          <cell r="AO569" t="str">
            <v>Bổ sung 20.11</v>
          </cell>
          <cell r="AQ569" t="str">
            <v>Hải Đình</v>
          </cell>
          <cell r="AR569" t="str">
            <v>Khác</v>
          </cell>
          <cell r="AS569">
            <v>0</v>
          </cell>
          <cell r="AT569">
            <v>0</v>
          </cell>
        </row>
        <row r="570">
          <cell r="B570" t="str">
            <v>Hạ tầng kỹ thuật nối quy hoạch khu vực phía Đông ngã ba thị trấn Hoàn Lão ra biển Trung Trạch</v>
          </cell>
          <cell r="C570">
            <v>0</v>
          </cell>
          <cell r="D570">
            <v>0</v>
          </cell>
          <cell r="E570">
            <v>0</v>
          </cell>
          <cell r="F570">
            <v>0</v>
          </cell>
          <cell r="G570" t="str">
            <v>Bố Trạch</v>
          </cell>
          <cell r="H570">
            <v>2019</v>
          </cell>
          <cell r="I570">
            <v>0</v>
          </cell>
          <cell r="J570">
            <v>2021</v>
          </cell>
          <cell r="K570">
            <v>0</v>
          </cell>
          <cell r="L570">
            <v>0</v>
          </cell>
          <cell r="M570" t="str">
            <v>3856/QĐ-UBND ngày 31/10/2018</v>
          </cell>
          <cell r="N570">
            <v>48800</v>
          </cell>
          <cell r="O570">
            <v>0</v>
          </cell>
          <cell r="P570">
            <v>28800</v>
          </cell>
          <cell r="Q570">
            <v>0</v>
          </cell>
          <cell r="R570">
            <v>0</v>
          </cell>
          <cell r="S570">
            <v>0</v>
          </cell>
          <cell r="T570">
            <v>14400</v>
          </cell>
          <cell r="U570">
            <v>0</v>
          </cell>
          <cell r="V570">
            <v>0</v>
          </cell>
          <cell r="W570">
            <v>0</v>
          </cell>
          <cell r="X570">
            <v>0</v>
          </cell>
          <cell r="Y570">
            <v>0</v>
          </cell>
          <cell r="Z570">
            <v>0</v>
          </cell>
          <cell r="AA570">
            <v>0</v>
          </cell>
          <cell r="AB570">
            <v>0</v>
          </cell>
          <cell r="AC570">
            <v>0</v>
          </cell>
          <cell r="AD570">
            <v>14400</v>
          </cell>
          <cell r="AE570">
            <v>14400</v>
          </cell>
          <cell r="AF570">
            <v>0</v>
          </cell>
          <cell r="AG570">
            <v>0</v>
          </cell>
          <cell r="AH570">
            <v>0</v>
          </cell>
          <cell r="AI570">
            <v>0</v>
          </cell>
          <cell r="AJ570">
            <v>0</v>
          </cell>
          <cell r="AK570">
            <v>0</v>
          </cell>
          <cell r="AL570">
            <v>14400</v>
          </cell>
          <cell r="AM570">
            <v>14400</v>
          </cell>
          <cell r="AN570">
            <v>0</v>
          </cell>
          <cell r="AO570" t="str">
            <v>Trung C bổ sung 20.11</v>
          </cell>
          <cell r="AQ570" t="str">
            <v>Trung Trạch</v>
          </cell>
          <cell r="AR570" t="str">
            <v>GT</v>
          </cell>
          <cell r="AS570">
            <v>0</v>
          </cell>
          <cell r="AT570" t="str">
            <v>NTM</v>
          </cell>
          <cell r="AU570" t="str">
            <v>UBND xã Trung Trạch</v>
          </cell>
        </row>
        <row r="571">
          <cell r="B571" t="str">
            <v>Đường liên thôn xã Đại Trạch, huyện Bố Trạch</v>
          </cell>
          <cell r="C571">
            <v>0</v>
          </cell>
          <cell r="D571">
            <v>0</v>
          </cell>
          <cell r="E571">
            <v>0</v>
          </cell>
          <cell r="F571">
            <v>0</v>
          </cell>
          <cell r="G571" t="str">
            <v>Bố Trạch</v>
          </cell>
          <cell r="H571">
            <v>2019</v>
          </cell>
          <cell r="I571">
            <v>0</v>
          </cell>
          <cell r="J571">
            <v>2021</v>
          </cell>
          <cell r="K571">
            <v>0</v>
          </cell>
          <cell r="L571">
            <v>0</v>
          </cell>
          <cell r="M571" t="str">
            <v>3737/QĐ-UBND ngày 30/10/2018</v>
          </cell>
          <cell r="N571">
            <v>5000</v>
          </cell>
          <cell r="O571">
            <v>0</v>
          </cell>
          <cell r="P571">
            <v>3000</v>
          </cell>
          <cell r="Q571">
            <v>0</v>
          </cell>
          <cell r="R571">
            <v>0</v>
          </cell>
          <cell r="S571">
            <v>0</v>
          </cell>
          <cell r="T571">
            <v>1500</v>
          </cell>
          <cell r="U571">
            <v>0</v>
          </cell>
          <cell r="V571">
            <v>0</v>
          </cell>
          <cell r="W571">
            <v>0</v>
          </cell>
          <cell r="X571">
            <v>0</v>
          </cell>
          <cell r="Y571">
            <v>0</v>
          </cell>
          <cell r="Z571">
            <v>0</v>
          </cell>
          <cell r="AA571">
            <v>0</v>
          </cell>
          <cell r="AB571">
            <v>0</v>
          </cell>
          <cell r="AC571">
            <v>0</v>
          </cell>
          <cell r="AD571">
            <v>1500</v>
          </cell>
          <cell r="AE571">
            <v>1500</v>
          </cell>
          <cell r="AF571">
            <v>0</v>
          </cell>
          <cell r="AG571">
            <v>0</v>
          </cell>
          <cell r="AH571">
            <v>0</v>
          </cell>
          <cell r="AI571">
            <v>0</v>
          </cell>
          <cell r="AJ571">
            <v>0</v>
          </cell>
          <cell r="AK571">
            <v>0</v>
          </cell>
          <cell r="AL571">
            <v>1500</v>
          </cell>
          <cell r="AM571">
            <v>1500</v>
          </cell>
          <cell r="AN571">
            <v>0</v>
          </cell>
          <cell r="AO571" t="str">
            <v>Ngọc Đ bổ sung 21.11</v>
          </cell>
          <cell r="AQ571" t="str">
            <v>Đại Trạch</v>
          </cell>
          <cell r="AR571" t="str">
            <v>GT</v>
          </cell>
          <cell r="AS571">
            <v>0</v>
          </cell>
          <cell r="AT571" t="str">
            <v>NTM</v>
          </cell>
          <cell r="AU571" t="str">
            <v>UBND xã Đại Trạch</v>
          </cell>
        </row>
        <row r="572">
          <cell r="B572" t="str">
            <v>Cống cửa ông Lao, xã Bắc Trạch</v>
          </cell>
          <cell r="G572" t="str">
            <v>Bố Trạch</v>
          </cell>
          <cell r="H572">
            <v>2019</v>
          </cell>
          <cell r="I572">
            <v>0</v>
          </cell>
          <cell r="J572">
            <v>2021</v>
          </cell>
          <cell r="M572" t="str">
            <v>3816/QĐ-UBND ngày 31/10/2018</v>
          </cell>
          <cell r="N572">
            <v>5000</v>
          </cell>
          <cell r="O572">
            <v>0</v>
          </cell>
          <cell r="P572">
            <v>3000</v>
          </cell>
          <cell r="Q572">
            <v>0</v>
          </cell>
          <cell r="R572">
            <v>0</v>
          </cell>
          <cell r="S572">
            <v>0</v>
          </cell>
          <cell r="T572">
            <v>1500</v>
          </cell>
          <cell r="U572">
            <v>0</v>
          </cell>
          <cell r="V572">
            <v>0</v>
          </cell>
          <cell r="W572">
            <v>0</v>
          </cell>
          <cell r="X572">
            <v>0</v>
          </cell>
          <cell r="Y572">
            <v>0</v>
          </cell>
          <cell r="Z572">
            <v>0</v>
          </cell>
          <cell r="AA572">
            <v>0</v>
          </cell>
          <cell r="AB572">
            <v>0</v>
          </cell>
          <cell r="AC572">
            <v>0</v>
          </cell>
          <cell r="AD572">
            <v>1500</v>
          </cell>
          <cell r="AE572">
            <v>1500</v>
          </cell>
          <cell r="AF572">
            <v>0</v>
          </cell>
          <cell r="AG572">
            <v>0</v>
          </cell>
          <cell r="AH572">
            <v>0</v>
          </cell>
          <cell r="AI572">
            <v>0</v>
          </cell>
          <cell r="AJ572">
            <v>0</v>
          </cell>
          <cell r="AK572">
            <v>0</v>
          </cell>
          <cell r="AL572">
            <v>1500</v>
          </cell>
          <cell r="AM572">
            <v>1500</v>
          </cell>
          <cell r="AN572">
            <v>0</v>
          </cell>
          <cell r="AO572" t="str">
            <v>A. Thiện bổ sung ngày 22.11</v>
          </cell>
          <cell r="AQ572" t="str">
            <v>Bắc Trạch</v>
          </cell>
          <cell r="AR572" t="str">
            <v>NN-TL</v>
          </cell>
          <cell r="AS572">
            <v>0</v>
          </cell>
          <cell r="AT572" t="str">
            <v>NTM</v>
          </cell>
          <cell r="AU572" t="str">
            <v>UBND xã Bắc Trạch</v>
          </cell>
        </row>
        <row r="573">
          <cell r="B573" t="str">
            <v>Hạ tầng công viên thị trấn Kiến Giang huyện Lệ Thủy</v>
          </cell>
          <cell r="G573" t="str">
            <v>Lệ Thủy</v>
          </cell>
          <cell r="H573">
            <v>2020</v>
          </cell>
          <cell r="I573">
            <v>0</v>
          </cell>
          <cell r="J573">
            <v>2022</v>
          </cell>
          <cell r="M573" t="str">
            <v>4227/QĐ-UBND ngày 30/10/2019</v>
          </cell>
          <cell r="N573">
            <v>25000</v>
          </cell>
          <cell r="O573">
            <v>0</v>
          </cell>
          <cell r="P573">
            <v>15000</v>
          </cell>
          <cell r="Q573">
            <v>0</v>
          </cell>
          <cell r="R573">
            <v>0</v>
          </cell>
          <cell r="S573">
            <v>0</v>
          </cell>
          <cell r="T573">
            <v>4500</v>
          </cell>
          <cell r="U573">
            <v>0</v>
          </cell>
          <cell r="V573">
            <v>0</v>
          </cell>
          <cell r="W573">
            <v>0</v>
          </cell>
          <cell r="X573">
            <v>0</v>
          </cell>
          <cell r="Y573">
            <v>0</v>
          </cell>
          <cell r="Z573">
            <v>0</v>
          </cell>
          <cell r="AA573">
            <v>0</v>
          </cell>
          <cell r="AB573">
            <v>0</v>
          </cell>
          <cell r="AC573">
            <v>0</v>
          </cell>
          <cell r="AD573">
            <v>4500</v>
          </cell>
          <cell r="AE573">
            <v>4500</v>
          </cell>
          <cell r="AF573">
            <v>0</v>
          </cell>
          <cell r="AG573">
            <v>0</v>
          </cell>
          <cell r="AH573">
            <v>0</v>
          </cell>
          <cell r="AI573">
            <v>0</v>
          </cell>
          <cell r="AJ573">
            <v>0</v>
          </cell>
          <cell r="AK573">
            <v>0</v>
          </cell>
          <cell r="AL573">
            <v>4500</v>
          </cell>
          <cell r="AM573">
            <v>4500</v>
          </cell>
          <cell r="AN573">
            <v>0</v>
          </cell>
          <cell r="AQ573">
            <v>0</v>
          </cell>
          <cell r="AR573">
            <v>0</v>
          </cell>
          <cell r="AS573">
            <v>0</v>
          </cell>
          <cell r="AU573" t="str">
            <v>UBND huyện Lệ Thủy</v>
          </cell>
        </row>
        <row r="574">
          <cell r="B574" t="str">
            <v>Khắc phục lầy lội 2 tuyến đường hạ tầng từ đường liên 5 xã đi trung tâm huyện lỵ mới Quảng Trạch</v>
          </cell>
          <cell r="G574" t="str">
            <v>Quảng Trạch</v>
          </cell>
          <cell r="H574">
            <v>2020</v>
          </cell>
          <cell r="I574">
            <v>0</v>
          </cell>
          <cell r="J574">
            <v>2022</v>
          </cell>
          <cell r="M574" t="str">
            <v>4234/QĐ-UBND ngày 30/10/2019</v>
          </cell>
          <cell r="N574">
            <v>9000</v>
          </cell>
          <cell r="O574">
            <v>0</v>
          </cell>
          <cell r="P574">
            <v>9000</v>
          </cell>
          <cell r="Q574">
            <v>0</v>
          </cell>
          <cell r="R574">
            <v>0</v>
          </cell>
          <cell r="S574">
            <v>0</v>
          </cell>
          <cell r="T574">
            <v>2700</v>
          </cell>
          <cell r="U574">
            <v>0</v>
          </cell>
          <cell r="V574">
            <v>0</v>
          </cell>
          <cell r="W574">
            <v>0</v>
          </cell>
          <cell r="X574">
            <v>0</v>
          </cell>
          <cell r="Y574">
            <v>0</v>
          </cell>
          <cell r="Z574">
            <v>0</v>
          </cell>
          <cell r="AA574">
            <v>0</v>
          </cell>
          <cell r="AB574">
            <v>0</v>
          </cell>
          <cell r="AC574">
            <v>0</v>
          </cell>
          <cell r="AD574">
            <v>2700</v>
          </cell>
          <cell r="AE574">
            <v>2700</v>
          </cell>
          <cell r="AF574">
            <v>0</v>
          </cell>
          <cell r="AG574">
            <v>0</v>
          </cell>
          <cell r="AH574">
            <v>0</v>
          </cell>
          <cell r="AI574">
            <v>0</v>
          </cell>
          <cell r="AJ574">
            <v>0</v>
          </cell>
          <cell r="AK574">
            <v>0</v>
          </cell>
          <cell r="AL574">
            <v>2700</v>
          </cell>
          <cell r="AM574">
            <v>2700</v>
          </cell>
          <cell r="AN574">
            <v>0</v>
          </cell>
          <cell r="AQ574">
            <v>0</v>
          </cell>
          <cell r="AR574">
            <v>0</v>
          </cell>
          <cell r="AS574">
            <v>0</v>
          </cell>
          <cell r="AU574" t="str">
            <v>UBND xã Quảng Phương</v>
          </cell>
        </row>
        <row r="575">
          <cell r="B575" t="str">
            <v>Nâng cấp mở rộng tuyến đường nối từ đường Hồ Chí Minh đến khu hạ tầng di tích lịch sử cấp Quốc gia Hang Lèn Hà, xã Thanh Hóa, huyện Tuyên Hóa</v>
          </cell>
          <cell r="G575" t="str">
            <v>Tuyên Hóa</v>
          </cell>
          <cell r="H575">
            <v>2020</v>
          </cell>
          <cell r="I575">
            <v>0</v>
          </cell>
          <cell r="J575">
            <v>2022</v>
          </cell>
          <cell r="M575" t="str">
            <v>4074/QĐ-UBND ngày 28/10/2019</v>
          </cell>
          <cell r="N575">
            <v>14900</v>
          </cell>
          <cell r="O575">
            <v>0</v>
          </cell>
          <cell r="P575">
            <v>12000</v>
          </cell>
          <cell r="Q575">
            <v>0</v>
          </cell>
          <cell r="R575">
            <v>0</v>
          </cell>
          <cell r="S575">
            <v>0</v>
          </cell>
          <cell r="T575">
            <v>3600</v>
          </cell>
          <cell r="U575">
            <v>0</v>
          </cell>
          <cell r="V575">
            <v>0</v>
          </cell>
          <cell r="W575">
            <v>0</v>
          </cell>
          <cell r="X575">
            <v>0</v>
          </cell>
          <cell r="Y575">
            <v>0</v>
          </cell>
          <cell r="Z575">
            <v>0</v>
          </cell>
          <cell r="AA575">
            <v>0</v>
          </cell>
          <cell r="AB575">
            <v>0</v>
          </cell>
          <cell r="AC575">
            <v>0</v>
          </cell>
          <cell r="AD575">
            <v>3600</v>
          </cell>
          <cell r="AE575">
            <v>3600</v>
          </cell>
          <cell r="AF575">
            <v>0</v>
          </cell>
          <cell r="AG575">
            <v>0</v>
          </cell>
          <cell r="AH575">
            <v>0</v>
          </cell>
          <cell r="AI575">
            <v>0</v>
          </cell>
          <cell r="AJ575">
            <v>0</v>
          </cell>
          <cell r="AK575">
            <v>0</v>
          </cell>
          <cell r="AL575">
            <v>3600</v>
          </cell>
          <cell r="AM575">
            <v>3600</v>
          </cell>
          <cell r="AN575">
            <v>0</v>
          </cell>
          <cell r="AQ575">
            <v>0</v>
          </cell>
          <cell r="AR575">
            <v>0</v>
          </cell>
          <cell r="AS575">
            <v>0</v>
          </cell>
          <cell r="AU575" t="str">
            <v>UBND huyện Tuyên Hóa</v>
          </cell>
        </row>
        <row r="576">
          <cell r="B576">
            <v>0</v>
          </cell>
          <cell r="C576">
            <v>0</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U576">
            <v>0</v>
          </cell>
        </row>
        <row r="577">
          <cell r="B577" t="str">
            <v>DA CHƯA CÓ TRONG KH ĐTC TRUNG HẠN (Bổ sung năm 2020 tại VB 2877/KHĐT-TH)</v>
          </cell>
          <cell r="C577">
            <v>0</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U577">
            <v>0</v>
          </cell>
        </row>
        <row r="578">
          <cell r="B578" t="str">
            <v>Kiên cố hóa đường bê tông nam thôn Vĩnh Lộc, xã Quảng Lộc</v>
          </cell>
          <cell r="C578">
            <v>0</v>
          </cell>
          <cell r="D578">
            <v>0</v>
          </cell>
          <cell r="E578">
            <v>0</v>
          </cell>
          <cell r="F578">
            <v>0</v>
          </cell>
          <cell r="G578" t="str">
            <v>Ba Đồn</v>
          </cell>
          <cell r="H578">
            <v>2020</v>
          </cell>
          <cell r="I578">
            <v>0</v>
          </cell>
          <cell r="J578">
            <v>2022</v>
          </cell>
          <cell r="K578">
            <v>0</v>
          </cell>
          <cell r="L578">
            <v>0</v>
          </cell>
          <cell r="M578">
            <v>0</v>
          </cell>
          <cell r="N578">
            <v>5000</v>
          </cell>
          <cell r="O578">
            <v>0</v>
          </cell>
          <cell r="P578">
            <v>3000</v>
          </cell>
          <cell r="Q578">
            <v>0</v>
          </cell>
          <cell r="R578">
            <v>0</v>
          </cell>
          <cell r="S578">
            <v>0</v>
          </cell>
          <cell r="T578">
            <v>900</v>
          </cell>
          <cell r="U578">
            <v>0</v>
          </cell>
          <cell r="V578">
            <v>0</v>
          </cell>
          <cell r="W578">
            <v>0</v>
          </cell>
          <cell r="X578">
            <v>0</v>
          </cell>
          <cell r="Y578">
            <v>0</v>
          </cell>
          <cell r="Z578">
            <v>0</v>
          </cell>
          <cell r="AA578">
            <v>0</v>
          </cell>
          <cell r="AB578">
            <v>0</v>
          </cell>
          <cell r="AC578">
            <v>0</v>
          </cell>
          <cell r="AD578">
            <v>900</v>
          </cell>
          <cell r="AE578">
            <v>900</v>
          </cell>
          <cell r="AF578">
            <v>0</v>
          </cell>
          <cell r="AG578">
            <v>0</v>
          </cell>
          <cell r="AH578">
            <v>0</v>
          </cell>
          <cell r="AI578">
            <v>0</v>
          </cell>
          <cell r="AJ578">
            <v>0</v>
          </cell>
          <cell r="AK578">
            <v>0</v>
          </cell>
          <cell r="AL578">
            <v>900</v>
          </cell>
          <cell r="AM578">
            <v>900</v>
          </cell>
          <cell r="AU578" t="str">
            <v>UBND xã Quảng Lộc</v>
          </cell>
        </row>
        <row r="579">
          <cell r="B579" t="str">
            <v>Đường bê tông thôn Vĩnh Phước Nam xã Quảng Lộc</v>
          </cell>
          <cell r="C579">
            <v>0</v>
          </cell>
          <cell r="D579">
            <v>0</v>
          </cell>
          <cell r="E579">
            <v>0</v>
          </cell>
          <cell r="F579">
            <v>0</v>
          </cell>
          <cell r="G579" t="str">
            <v>Ba Đồn</v>
          </cell>
          <cell r="H579">
            <v>2020</v>
          </cell>
          <cell r="I579">
            <v>0</v>
          </cell>
          <cell r="J579">
            <v>2022</v>
          </cell>
          <cell r="K579">
            <v>0</v>
          </cell>
          <cell r="L579">
            <v>0</v>
          </cell>
          <cell r="M579" t="str">
            <v>4230/QĐ-UBND
ngày 30/10/2019</v>
          </cell>
          <cell r="N579">
            <v>6000</v>
          </cell>
          <cell r="O579">
            <v>0</v>
          </cell>
          <cell r="P579">
            <v>3600</v>
          </cell>
          <cell r="Q579">
            <v>0</v>
          </cell>
          <cell r="R579">
            <v>0</v>
          </cell>
          <cell r="S579">
            <v>0</v>
          </cell>
          <cell r="T579">
            <v>1080</v>
          </cell>
          <cell r="U579">
            <v>0</v>
          </cell>
          <cell r="V579">
            <v>0</v>
          </cell>
          <cell r="W579">
            <v>0</v>
          </cell>
          <cell r="X579">
            <v>0</v>
          </cell>
          <cell r="Y579">
            <v>0</v>
          </cell>
          <cell r="Z579">
            <v>0</v>
          </cell>
          <cell r="AA579">
            <v>0</v>
          </cell>
          <cell r="AB579">
            <v>0</v>
          </cell>
          <cell r="AC579">
            <v>0</v>
          </cell>
          <cell r="AD579">
            <v>1080</v>
          </cell>
          <cell r="AE579">
            <v>1080</v>
          </cell>
          <cell r="AF579">
            <v>0</v>
          </cell>
          <cell r="AG579">
            <v>0</v>
          </cell>
          <cell r="AH579">
            <v>0</v>
          </cell>
          <cell r="AI579">
            <v>0</v>
          </cell>
          <cell r="AJ579">
            <v>0</v>
          </cell>
          <cell r="AK579">
            <v>0</v>
          </cell>
          <cell r="AL579">
            <v>1080</v>
          </cell>
          <cell r="AM579">
            <v>1080</v>
          </cell>
          <cell r="AU579" t="str">
            <v>UBND xã Quảng Lộc</v>
          </cell>
        </row>
        <row r="580">
          <cell r="B580" t="str">
            <v>Đường vượt lũ thôn Hà Sơn xã Quảng Sơn</v>
          </cell>
          <cell r="C580">
            <v>0</v>
          </cell>
          <cell r="D580">
            <v>0</v>
          </cell>
          <cell r="E580">
            <v>0</v>
          </cell>
          <cell r="F580">
            <v>0</v>
          </cell>
          <cell r="G580" t="str">
            <v>Ba Đồn</v>
          </cell>
          <cell r="H580">
            <v>2020</v>
          </cell>
          <cell r="I580">
            <v>0</v>
          </cell>
          <cell r="J580">
            <v>2022</v>
          </cell>
          <cell r="K580">
            <v>0</v>
          </cell>
          <cell r="L580">
            <v>0</v>
          </cell>
          <cell r="M580" t="str">
            <v>4231/QĐ-UBND
ngày 30/10/2019</v>
          </cell>
          <cell r="N580">
            <v>4000</v>
          </cell>
          <cell r="O580">
            <v>0</v>
          </cell>
          <cell r="P580">
            <v>2400</v>
          </cell>
          <cell r="Q580">
            <v>0</v>
          </cell>
          <cell r="R580">
            <v>0</v>
          </cell>
          <cell r="S580">
            <v>0</v>
          </cell>
          <cell r="T580">
            <v>720</v>
          </cell>
          <cell r="U580">
            <v>0</v>
          </cell>
          <cell r="V580">
            <v>0</v>
          </cell>
          <cell r="W580">
            <v>0</v>
          </cell>
          <cell r="X580">
            <v>0</v>
          </cell>
          <cell r="Y580">
            <v>0</v>
          </cell>
          <cell r="Z580">
            <v>0</v>
          </cell>
          <cell r="AA580">
            <v>0</v>
          </cell>
          <cell r="AB580">
            <v>0</v>
          </cell>
          <cell r="AC580">
            <v>0</v>
          </cell>
          <cell r="AD580">
            <v>720</v>
          </cell>
          <cell r="AE580">
            <v>720</v>
          </cell>
          <cell r="AF580">
            <v>0</v>
          </cell>
          <cell r="AG580">
            <v>0</v>
          </cell>
          <cell r="AH580">
            <v>0</v>
          </cell>
          <cell r="AI580">
            <v>0</v>
          </cell>
          <cell r="AJ580">
            <v>0</v>
          </cell>
          <cell r="AK580">
            <v>0</v>
          </cell>
          <cell r="AL580">
            <v>720</v>
          </cell>
          <cell r="AM580">
            <v>720</v>
          </cell>
          <cell r="AU580" t="str">
            <v>UBND xã Quảng Sơn</v>
          </cell>
        </row>
        <row r="581">
          <cell r="B581" t="str">
            <v>Tuyến đường giao thông liên xã từ xã Quảng Sơn đi xã Quảng Minh</v>
          </cell>
          <cell r="C581">
            <v>0</v>
          </cell>
          <cell r="D581">
            <v>0</v>
          </cell>
          <cell r="E581">
            <v>0</v>
          </cell>
          <cell r="F581">
            <v>0</v>
          </cell>
          <cell r="G581" t="str">
            <v>Ba Đồn</v>
          </cell>
          <cell r="H581">
            <v>2020</v>
          </cell>
          <cell r="I581">
            <v>0</v>
          </cell>
          <cell r="J581">
            <v>2022</v>
          </cell>
          <cell r="K581">
            <v>0</v>
          </cell>
          <cell r="L581">
            <v>0</v>
          </cell>
          <cell r="M581">
            <v>0</v>
          </cell>
          <cell r="N581">
            <v>5500</v>
          </cell>
          <cell r="O581">
            <v>0</v>
          </cell>
          <cell r="P581">
            <v>3300</v>
          </cell>
          <cell r="Q581">
            <v>0</v>
          </cell>
          <cell r="R581">
            <v>0</v>
          </cell>
          <cell r="S581">
            <v>0</v>
          </cell>
          <cell r="T581">
            <v>990</v>
          </cell>
          <cell r="U581">
            <v>0</v>
          </cell>
          <cell r="V581">
            <v>0</v>
          </cell>
          <cell r="W581">
            <v>0</v>
          </cell>
          <cell r="X581">
            <v>0</v>
          </cell>
          <cell r="Y581">
            <v>0</v>
          </cell>
          <cell r="Z581">
            <v>0</v>
          </cell>
          <cell r="AA581">
            <v>0</v>
          </cell>
          <cell r="AB581">
            <v>0</v>
          </cell>
          <cell r="AC581">
            <v>0</v>
          </cell>
          <cell r="AD581">
            <v>990</v>
          </cell>
          <cell r="AE581">
            <v>990</v>
          </cell>
          <cell r="AF581">
            <v>0</v>
          </cell>
          <cell r="AG581">
            <v>0</v>
          </cell>
          <cell r="AH581">
            <v>0</v>
          </cell>
          <cell r="AI581">
            <v>0</v>
          </cell>
          <cell r="AJ581">
            <v>0</v>
          </cell>
          <cell r="AK581">
            <v>0</v>
          </cell>
          <cell r="AL581">
            <v>990</v>
          </cell>
          <cell r="AM581">
            <v>990</v>
          </cell>
          <cell r="AU581" t="str">
            <v>UBND xã Quảng Sơn</v>
          </cell>
        </row>
        <row r="582">
          <cell r="B582" t="str">
            <v>Cầu BTCT và đường hai đầu cầu từ xã Quảng Lộc đi trung tâm cụm các xã Vùng Nam</v>
          </cell>
          <cell r="C582">
            <v>0</v>
          </cell>
          <cell r="D582">
            <v>0</v>
          </cell>
          <cell r="E582">
            <v>0</v>
          </cell>
          <cell r="F582">
            <v>0</v>
          </cell>
          <cell r="G582" t="str">
            <v>Ba Đồn</v>
          </cell>
          <cell r="H582">
            <v>2020</v>
          </cell>
          <cell r="I582">
            <v>0</v>
          </cell>
          <cell r="J582">
            <v>2022</v>
          </cell>
          <cell r="K582">
            <v>0</v>
          </cell>
          <cell r="L582">
            <v>0</v>
          </cell>
          <cell r="M582" t="str">
            <v>1016/QĐ-UBND
ngày 21/3/2019</v>
          </cell>
          <cell r="N582">
            <v>13500</v>
          </cell>
          <cell r="O582">
            <v>0</v>
          </cell>
          <cell r="P582">
            <v>8100</v>
          </cell>
          <cell r="Q582">
            <v>0</v>
          </cell>
          <cell r="R582">
            <v>0</v>
          </cell>
          <cell r="S582">
            <v>0</v>
          </cell>
          <cell r="T582">
            <v>2430</v>
          </cell>
          <cell r="U582">
            <v>0</v>
          </cell>
          <cell r="V582">
            <v>0</v>
          </cell>
          <cell r="W582">
            <v>0</v>
          </cell>
          <cell r="X582">
            <v>0</v>
          </cell>
          <cell r="Y582">
            <v>0</v>
          </cell>
          <cell r="Z582">
            <v>0</v>
          </cell>
          <cell r="AA582">
            <v>0</v>
          </cell>
          <cell r="AB582">
            <v>0</v>
          </cell>
          <cell r="AC582">
            <v>0</v>
          </cell>
          <cell r="AD582">
            <v>2430</v>
          </cell>
          <cell r="AE582">
            <v>2430</v>
          </cell>
          <cell r="AF582">
            <v>0</v>
          </cell>
          <cell r="AG582">
            <v>0</v>
          </cell>
          <cell r="AH582">
            <v>0</v>
          </cell>
          <cell r="AI582">
            <v>0</v>
          </cell>
          <cell r="AJ582">
            <v>0</v>
          </cell>
          <cell r="AK582">
            <v>0</v>
          </cell>
          <cell r="AL582">
            <v>2430</v>
          </cell>
          <cell r="AM582">
            <v>2430</v>
          </cell>
          <cell r="AU582" t="str">
            <v>UBND thị xã Ba Đồn</v>
          </cell>
        </row>
        <row r="583">
          <cell r="B583" t="str">
            <v>Sửa chữa nâng cấp đường GTNT Bắc Minh Lệ xã Quảng Minh</v>
          </cell>
          <cell r="C583">
            <v>0</v>
          </cell>
          <cell r="D583">
            <v>0</v>
          </cell>
          <cell r="E583">
            <v>0</v>
          </cell>
          <cell r="F583">
            <v>0</v>
          </cell>
          <cell r="G583" t="str">
            <v>Ba Đồn</v>
          </cell>
          <cell r="H583">
            <v>2020</v>
          </cell>
          <cell r="I583">
            <v>0</v>
          </cell>
          <cell r="J583">
            <v>2022</v>
          </cell>
          <cell r="K583">
            <v>0</v>
          </cell>
          <cell r="L583">
            <v>0</v>
          </cell>
          <cell r="M583" t="str">
            <v>3891/QĐ-UBND ngày 15/10/2019</v>
          </cell>
          <cell r="N583">
            <v>5000</v>
          </cell>
          <cell r="O583">
            <v>0</v>
          </cell>
          <cell r="P583">
            <v>3000</v>
          </cell>
          <cell r="Q583">
            <v>0</v>
          </cell>
          <cell r="R583">
            <v>0</v>
          </cell>
          <cell r="S583">
            <v>0</v>
          </cell>
          <cell r="T583">
            <v>900</v>
          </cell>
          <cell r="U583">
            <v>0</v>
          </cell>
          <cell r="V583">
            <v>0</v>
          </cell>
          <cell r="W583">
            <v>0</v>
          </cell>
          <cell r="X583">
            <v>0</v>
          </cell>
          <cell r="Y583">
            <v>0</v>
          </cell>
          <cell r="Z583">
            <v>0</v>
          </cell>
          <cell r="AA583">
            <v>0</v>
          </cell>
          <cell r="AB583">
            <v>0</v>
          </cell>
          <cell r="AC583">
            <v>0</v>
          </cell>
          <cell r="AD583">
            <v>900</v>
          </cell>
          <cell r="AE583">
            <v>900</v>
          </cell>
          <cell r="AF583">
            <v>0</v>
          </cell>
          <cell r="AG583">
            <v>0</v>
          </cell>
          <cell r="AH583">
            <v>0</v>
          </cell>
          <cell r="AI583">
            <v>0</v>
          </cell>
          <cell r="AJ583">
            <v>0</v>
          </cell>
          <cell r="AK583">
            <v>0</v>
          </cell>
          <cell r="AL583">
            <v>900</v>
          </cell>
          <cell r="AM583">
            <v>900</v>
          </cell>
          <cell r="AU583" t="str">
            <v>UBND xã Quảng Minh</v>
          </cell>
        </row>
        <row r="584">
          <cell r="B584" t="str">
            <v>Kè chống xói lở thôn Vĩnh Phước, xã Quảng Lộc</v>
          </cell>
          <cell r="C584">
            <v>0</v>
          </cell>
          <cell r="D584">
            <v>0</v>
          </cell>
          <cell r="E584">
            <v>0</v>
          </cell>
          <cell r="F584">
            <v>0</v>
          </cell>
          <cell r="G584" t="str">
            <v>Ba Đồn</v>
          </cell>
          <cell r="H584">
            <v>2020</v>
          </cell>
          <cell r="I584">
            <v>0</v>
          </cell>
          <cell r="J584">
            <v>2022</v>
          </cell>
          <cell r="K584">
            <v>0</v>
          </cell>
          <cell r="L584">
            <v>0</v>
          </cell>
          <cell r="M584">
            <v>0</v>
          </cell>
          <cell r="N584">
            <v>5000</v>
          </cell>
          <cell r="O584">
            <v>0</v>
          </cell>
          <cell r="P584">
            <v>3000</v>
          </cell>
          <cell r="Q584">
            <v>0</v>
          </cell>
          <cell r="R584">
            <v>0</v>
          </cell>
          <cell r="S584">
            <v>0</v>
          </cell>
          <cell r="T584">
            <v>900</v>
          </cell>
          <cell r="U584">
            <v>0</v>
          </cell>
          <cell r="V584">
            <v>0</v>
          </cell>
          <cell r="W584">
            <v>0</v>
          </cell>
          <cell r="X584">
            <v>0</v>
          </cell>
          <cell r="Y584">
            <v>0</v>
          </cell>
          <cell r="Z584">
            <v>0</v>
          </cell>
          <cell r="AA584">
            <v>0</v>
          </cell>
          <cell r="AB584">
            <v>0</v>
          </cell>
          <cell r="AC584">
            <v>0</v>
          </cell>
          <cell r="AD584">
            <v>900</v>
          </cell>
          <cell r="AE584">
            <v>900</v>
          </cell>
          <cell r="AF584">
            <v>0</v>
          </cell>
          <cell r="AG584">
            <v>0</v>
          </cell>
          <cell r="AH584">
            <v>0</v>
          </cell>
          <cell r="AI584">
            <v>0</v>
          </cell>
          <cell r="AJ584">
            <v>0</v>
          </cell>
          <cell r="AK584">
            <v>0</v>
          </cell>
          <cell r="AL584">
            <v>900</v>
          </cell>
          <cell r="AM584">
            <v>900</v>
          </cell>
          <cell r="AU584" t="str">
            <v>UBND xã Quảng Lộc</v>
          </cell>
        </row>
        <row r="585">
          <cell r="B585" t="str">
            <v>Tuyến đường chống ngập lụt và CHCN xã Quảng Hải</v>
          </cell>
          <cell r="C585">
            <v>0</v>
          </cell>
          <cell r="D585">
            <v>0</v>
          </cell>
          <cell r="E585">
            <v>0</v>
          </cell>
          <cell r="F585">
            <v>0</v>
          </cell>
          <cell r="G585" t="str">
            <v>Ba Đồn</v>
          </cell>
          <cell r="H585">
            <v>2020</v>
          </cell>
          <cell r="I585">
            <v>0</v>
          </cell>
          <cell r="J585">
            <v>2022</v>
          </cell>
          <cell r="K585">
            <v>0</v>
          </cell>
          <cell r="L585">
            <v>0</v>
          </cell>
          <cell r="M585" t="str">
            <v>4232/QĐ-UBND ngày 30/10/2019</v>
          </cell>
          <cell r="N585">
            <v>10000</v>
          </cell>
          <cell r="O585">
            <v>0</v>
          </cell>
          <cell r="P585">
            <v>6000</v>
          </cell>
          <cell r="Q585">
            <v>0</v>
          </cell>
          <cell r="R585">
            <v>0</v>
          </cell>
          <cell r="S585">
            <v>0</v>
          </cell>
          <cell r="T585">
            <v>1800</v>
          </cell>
          <cell r="U585">
            <v>0</v>
          </cell>
          <cell r="V585">
            <v>0</v>
          </cell>
          <cell r="W585">
            <v>0</v>
          </cell>
          <cell r="X585">
            <v>0</v>
          </cell>
          <cell r="Y585">
            <v>0</v>
          </cell>
          <cell r="Z585">
            <v>0</v>
          </cell>
          <cell r="AA585">
            <v>0</v>
          </cell>
          <cell r="AB585">
            <v>0</v>
          </cell>
          <cell r="AC585">
            <v>0</v>
          </cell>
          <cell r="AD585">
            <v>1800</v>
          </cell>
          <cell r="AE585">
            <v>1800</v>
          </cell>
          <cell r="AF585">
            <v>0</v>
          </cell>
          <cell r="AG585">
            <v>0</v>
          </cell>
          <cell r="AH585">
            <v>0</v>
          </cell>
          <cell r="AI585">
            <v>0</v>
          </cell>
          <cell r="AJ585">
            <v>0</v>
          </cell>
          <cell r="AK585">
            <v>0</v>
          </cell>
          <cell r="AL585">
            <v>1800</v>
          </cell>
          <cell r="AM585">
            <v>1800</v>
          </cell>
          <cell r="AU585" t="str">
            <v>UBND xã Quảng Hải</v>
          </cell>
        </row>
        <row r="586">
          <cell r="B586" t="str">
            <v>Nhà văn hóa cộng đồng xã Tân Trạch</v>
          </cell>
          <cell r="C586">
            <v>0</v>
          </cell>
          <cell r="D586">
            <v>0</v>
          </cell>
          <cell r="E586">
            <v>0</v>
          </cell>
          <cell r="F586">
            <v>0</v>
          </cell>
          <cell r="G586" t="str">
            <v>Bố Trạch</v>
          </cell>
          <cell r="H586">
            <v>2020</v>
          </cell>
          <cell r="I586">
            <v>0</v>
          </cell>
          <cell r="J586">
            <v>2022</v>
          </cell>
          <cell r="K586">
            <v>0</v>
          </cell>
          <cell r="L586">
            <v>0</v>
          </cell>
          <cell r="M586">
            <v>0</v>
          </cell>
          <cell r="N586">
            <v>3500</v>
          </cell>
          <cell r="O586">
            <v>0</v>
          </cell>
          <cell r="P586">
            <v>2100</v>
          </cell>
          <cell r="Q586">
            <v>0</v>
          </cell>
          <cell r="R586">
            <v>0</v>
          </cell>
          <cell r="S586">
            <v>0</v>
          </cell>
          <cell r="T586">
            <v>630</v>
          </cell>
          <cell r="U586">
            <v>0</v>
          </cell>
          <cell r="V586">
            <v>0</v>
          </cell>
          <cell r="W586">
            <v>0</v>
          </cell>
          <cell r="X586">
            <v>0</v>
          </cell>
          <cell r="Y586">
            <v>0</v>
          </cell>
          <cell r="Z586">
            <v>0</v>
          </cell>
          <cell r="AA586">
            <v>0</v>
          </cell>
          <cell r="AB586">
            <v>0</v>
          </cell>
          <cell r="AC586">
            <v>0</v>
          </cell>
          <cell r="AD586">
            <v>630</v>
          </cell>
          <cell r="AE586">
            <v>630</v>
          </cell>
          <cell r="AF586">
            <v>0</v>
          </cell>
          <cell r="AG586">
            <v>0</v>
          </cell>
          <cell r="AH586">
            <v>0</v>
          </cell>
          <cell r="AI586">
            <v>0</v>
          </cell>
          <cell r="AJ586">
            <v>0</v>
          </cell>
          <cell r="AK586">
            <v>0</v>
          </cell>
          <cell r="AL586">
            <v>630</v>
          </cell>
          <cell r="AM586">
            <v>630</v>
          </cell>
          <cell r="AU586" t="str">
            <v>UBND xã Tân Trạch</v>
          </cell>
        </row>
        <row r="587">
          <cell r="B587" t="str">
            <v>Tuyến đường vào bản Rào Con, xã Sơn Trạch</v>
          </cell>
          <cell r="C587">
            <v>0</v>
          </cell>
          <cell r="D587">
            <v>0</v>
          </cell>
          <cell r="E587">
            <v>0</v>
          </cell>
          <cell r="F587">
            <v>0</v>
          </cell>
          <cell r="G587" t="str">
            <v>Bố Trạch</v>
          </cell>
          <cell r="H587">
            <v>2020</v>
          </cell>
          <cell r="I587">
            <v>0</v>
          </cell>
          <cell r="J587">
            <v>2022</v>
          </cell>
          <cell r="K587">
            <v>0</v>
          </cell>
          <cell r="L587">
            <v>0</v>
          </cell>
          <cell r="M587">
            <v>0</v>
          </cell>
          <cell r="N587">
            <v>10000</v>
          </cell>
          <cell r="O587">
            <v>0</v>
          </cell>
          <cell r="P587">
            <v>6000</v>
          </cell>
          <cell r="Q587">
            <v>0</v>
          </cell>
          <cell r="R587">
            <v>0</v>
          </cell>
          <cell r="S587">
            <v>0</v>
          </cell>
          <cell r="T587">
            <v>1800</v>
          </cell>
          <cell r="U587">
            <v>0</v>
          </cell>
          <cell r="V587">
            <v>0</v>
          </cell>
          <cell r="W587">
            <v>0</v>
          </cell>
          <cell r="X587">
            <v>0</v>
          </cell>
          <cell r="Y587">
            <v>0</v>
          </cell>
          <cell r="Z587">
            <v>0</v>
          </cell>
          <cell r="AA587">
            <v>0</v>
          </cell>
          <cell r="AB587">
            <v>0</v>
          </cell>
          <cell r="AC587">
            <v>0</v>
          </cell>
          <cell r="AD587">
            <v>1800</v>
          </cell>
          <cell r="AE587">
            <v>1800</v>
          </cell>
          <cell r="AF587">
            <v>0</v>
          </cell>
          <cell r="AG587">
            <v>0</v>
          </cell>
          <cell r="AH587">
            <v>0</v>
          </cell>
          <cell r="AI587">
            <v>0</v>
          </cell>
          <cell r="AJ587">
            <v>0</v>
          </cell>
          <cell r="AK587">
            <v>0</v>
          </cell>
          <cell r="AL587">
            <v>1800</v>
          </cell>
          <cell r="AM587">
            <v>1800</v>
          </cell>
          <cell r="AU587" t="str">
            <v>UBND huyện
Bố Trạch</v>
          </cell>
        </row>
        <row r="588">
          <cell r="B588" t="str">
            <v>Đường giao thông liên thôn tuyến thôn Trằm Mé đi thôn Na, xã Sơn Trạch</v>
          </cell>
          <cell r="C588">
            <v>0</v>
          </cell>
          <cell r="D588">
            <v>0</v>
          </cell>
          <cell r="E588">
            <v>0</v>
          </cell>
          <cell r="F588">
            <v>0</v>
          </cell>
          <cell r="G588" t="str">
            <v>Bố Trạch</v>
          </cell>
          <cell r="H588">
            <v>2020</v>
          </cell>
          <cell r="I588">
            <v>0</v>
          </cell>
          <cell r="J588">
            <v>2022</v>
          </cell>
          <cell r="K588">
            <v>0</v>
          </cell>
          <cell r="L588">
            <v>0</v>
          </cell>
          <cell r="M588" t="str">
            <v>4176/QĐ-UBND ngày 30/10/2019</v>
          </cell>
          <cell r="N588">
            <v>10000</v>
          </cell>
          <cell r="O588">
            <v>0</v>
          </cell>
          <cell r="P588">
            <v>6000</v>
          </cell>
          <cell r="Q588">
            <v>0</v>
          </cell>
          <cell r="R588">
            <v>0</v>
          </cell>
          <cell r="S588">
            <v>0</v>
          </cell>
          <cell r="T588">
            <v>1800</v>
          </cell>
          <cell r="U588">
            <v>0</v>
          </cell>
          <cell r="V588">
            <v>0</v>
          </cell>
          <cell r="W588">
            <v>0</v>
          </cell>
          <cell r="X588">
            <v>0</v>
          </cell>
          <cell r="Y588">
            <v>0</v>
          </cell>
          <cell r="Z588">
            <v>0</v>
          </cell>
          <cell r="AA588">
            <v>0</v>
          </cell>
          <cell r="AB588">
            <v>0</v>
          </cell>
          <cell r="AC588">
            <v>0</v>
          </cell>
          <cell r="AD588">
            <v>1800</v>
          </cell>
          <cell r="AE588">
            <v>1800</v>
          </cell>
          <cell r="AF588">
            <v>0</v>
          </cell>
          <cell r="AG588">
            <v>0</v>
          </cell>
          <cell r="AH588">
            <v>0</v>
          </cell>
          <cell r="AI588">
            <v>0</v>
          </cell>
          <cell r="AJ588">
            <v>0</v>
          </cell>
          <cell r="AK588">
            <v>0</v>
          </cell>
          <cell r="AL588">
            <v>1800</v>
          </cell>
          <cell r="AM588">
            <v>1800</v>
          </cell>
          <cell r="AU588" t="str">
            <v>UBND huyện Bố Trạch</v>
          </cell>
        </row>
        <row r="589">
          <cell r="B589" t="str">
            <v>Cải tạo, nâng cấp hệ thống điện chiếu sáng bằng đèn LED dọc theo đường QL1A đoạn từ cổng chào phía Bắc thành phố đến Cầu Nhật Lệ 2 và nâng cấp, chỉnh trang hệ thống chiếu sáng, đèn trang trí trên cầu Nhật Lệ 1</v>
          </cell>
          <cell r="C589">
            <v>0</v>
          </cell>
          <cell r="D589">
            <v>0</v>
          </cell>
          <cell r="E589">
            <v>0</v>
          </cell>
          <cell r="F589">
            <v>0</v>
          </cell>
          <cell r="G589" t="str">
            <v>Đồng Hới</v>
          </cell>
          <cell r="H589">
            <v>2020</v>
          </cell>
          <cell r="I589">
            <v>0</v>
          </cell>
          <cell r="J589">
            <v>2022</v>
          </cell>
          <cell r="K589">
            <v>0</v>
          </cell>
          <cell r="L589">
            <v>0</v>
          </cell>
          <cell r="M589">
            <v>0</v>
          </cell>
          <cell r="N589">
            <v>20000</v>
          </cell>
          <cell r="O589">
            <v>0</v>
          </cell>
          <cell r="P589">
            <v>12000</v>
          </cell>
          <cell r="Q589">
            <v>0</v>
          </cell>
          <cell r="R589">
            <v>0</v>
          </cell>
          <cell r="S589">
            <v>0</v>
          </cell>
          <cell r="T589">
            <v>3600</v>
          </cell>
          <cell r="U589">
            <v>0</v>
          </cell>
          <cell r="V589">
            <v>0</v>
          </cell>
          <cell r="W589">
            <v>0</v>
          </cell>
          <cell r="X589">
            <v>0</v>
          </cell>
          <cell r="Y589">
            <v>0</v>
          </cell>
          <cell r="Z589">
            <v>0</v>
          </cell>
          <cell r="AA589">
            <v>0</v>
          </cell>
          <cell r="AB589">
            <v>0</v>
          </cell>
          <cell r="AC589">
            <v>0</v>
          </cell>
          <cell r="AD589">
            <v>3600</v>
          </cell>
          <cell r="AE589">
            <v>3600</v>
          </cell>
          <cell r="AF589">
            <v>0</v>
          </cell>
          <cell r="AG589">
            <v>0</v>
          </cell>
          <cell r="AH589">
            <v>0</v>
          </cell>
          <cell r="AI589">
            <v>0</v>
          </cell>
          <cell r="AJ589">
            <v>0</v>
          </cell>
          <cell r="AK589">
            <v>0</v>
          </cell>
          <cell r="AL589">
            <v>3600</v>
          </cell>
          <cell r="AM589">
            <v>3600</v>
          </cell>
          <cell r="AU589" t="str">
            <v>UBND Tp Đồng Hới</v>
          </cell>
        </row>
        <row r="590">
          <cell r="B590" t="str">
            <v>Đường kết hợp kè chống ngập lụt tại địa bàn xã Hồng Thủy, huyện Lệ Thủy (giai đoạn 2)</v>
          </cell>
          <cell r="C590">
            <v>0</v>
          </cell>
          <cell r="D590">
            <v>0</v>
          </cell>
          <cell r="E590">
            <v>0</v>
          </cell>
          <cell r="F590">
            <v>0</v>
          </cell>
          <cell r="G590" t="str">
            <v>Lệ Thủy</v>
          </cell>
          <cell r="H590">
            <v>2020</v>
          </cell>
          <cell r="I590">
            <v>0</v>
          </cell>
          <cell r="J590">
            <v>2022</v>
          </cell>
          <cell r="K590">
            <v>0</v>
          </cell>
          <cell r="L590">
            <v>0</v>
          </cell>
          <cell r="M590" t="str">
            <v>3800/QĐ-UBND ngày 07/10/2019</v>
          </cell>
          <cell r="N590">
            <v>6000</v>
          </cell>
          <cell r="O590">
            <v>0</v>
          </cell>
          <cell r="P590">
            <v>3600</v>
          </cell>
          <cell r="Q590">
            <v>0</v>
          </cell>
          <cell r="R590">
            <v>0</v>
          </cell>
          <cell r="S590">
            <v>0</v>
          </cell>
          <cell r="T590">
            <v>1080</v>
          </cell>
          <cell r="U590">
            <v>0</v>
          </cell>
          <cell r="V590">
            <v>0</v>
          </cell>
          <cell r="W590">
            <v>0</v>
          </cell>
          <cell r="X590">
            <v>0</v>
          </cell>
          <cell r="Y590">
            <v>0</v>
          </cell>
          <cell r="Z590">
            <v>0</v>
          </cell>
          <cell r="AA590">
            <v>0</v>
          </cell>
          <cell r="AB590">
            <v>0</v>
          </cell>
          <cell r="AC590">
            <v>0</v>
          </cell>
          <cell r="AD590">
            <v>1080</v>
          </cell>
          <cell r="AE590">
            <v>1080</v>
          </cell>
          <cell r="AF590">
            <v>0</v>
          </cell>
          <cell r="AG590">
            <v>0</v>
          </cell>
          <cell r="AH590">
            <v>0</v>
          </cell>
          <cell r="AI590">
            <v>0</v>
          </cell>
          <cell r="AJ590">
            <v>0</v>
          </cell>
          <cell r="AK590">
            <v>0</v>
          </cell>
          <cell r="AL590">
            <v>1080</v>
          </cell>
          <cell r="AM590">
            <v>1080</v>
          </cell>
          <cell r="AU590" t="str">
            <v>UBND xã Hồng Thủy</v>
          </cell>
        </row>
        <row r="591">
          <cell r="B591" t="str">
            <v>Ngầm tràn thôn 3 Thanh Long xã Quy Hóa</v>
          </cell>
          <cell r="C591">
            <v>0</v>
          </cell>
          <cell r="D591">
            <v>0</v>
          </cell>
          <cell r="E591">
            <v>0</v>
          </cell>
          <cell r="F591">
            <v>0</v>
          </cell>
          <cell r="G591" t="str">
            <v>Minh Hóa</v>
          </cell>
          <cell r="H591">
            <v>2020</v>
          </cell>
          <cell r="I591">
            <v>0</v>
          </cell>
          <cell r="J591">
            <v>2022</v>
          </cell>
          <cell r="K591">
            <v>0</v>
          </cell>
          <cell r="L591">
            <v>0</v>
          </cell>
          <cell r="M591" t="str">
            <v>4066/QĐ-UBND ngày 28/10/2019</v>
          </cell>
          <cell r="N591">
            <v>3212</v>
          </cell>
          <cell r="O591">
            <v>0</v>
          </cell>
          <cell r="P591">
            <v>1927</v>
          </cell>
          <cell r="Q591">
            <v>0</v>
          </cell>
          <cell r="R591">
            <v>0</v>
          </cell>
          <cell r="S591">
            <v>0</v>
          </cell>
          <cell r="T591">
            <v>578.1</v>
          </cell>
          <cell r="U591">
            <v>0</v>
          </cell>
          <cell r="V591">
            <v>0</v>
          </cell>
          <cell r="W591">
            <v>0</v>
          </cell>
          <cell r="X591">
            <v>0</v>
          </cell>
          <cell r="Y591">
            <v>0</v>
          </cell>
          <cell r="Z591">
            <v>0</v>
          </cell>
          <cell r="AA591">
            <v>0</v>
          </cell>
          <cell r="AB591">
            <v>0</v>
          </cell>
          <cell r="AC591">
            <v>0</v>
          </cell>
          <cell r="AD591">
            <v>578.1</v>
          </cell>
          <cell r="AE591">
            <v>578.1</v>
          </cell>
          <cell r="AF591">
            <v>0</v>
          </cell>
          <cell r="AG591">
            <v>0</v>
          </cell>
          <cell r="AH591">
            <v>0</v>
          </cell>
          <cell r="AI591">
            <v>0</v>
          </cell>
          <cell r="AJ591">
            <v>0</v>
          </cell>
          <cell r="AK591">
            <v>0</v>
          </cell>
          <cell r="AL591">
            <v>578.1</v>
          </cell>
          <cell r="AM591">
            <v>578.1</v>
          </cell>
          <cell r="AU591" t="str">
            <v>UBND thị trấn Quy Đạt (trước đây là UBND xã Quy Hóa)</v>
          </cell>
        </row>
        <row r="592">
          <cell r="B592" t="str">
            <v>Đường tránh lũ kết hợp di dân sau hồ Rào Đá xã Trường Xuân</v>
          </cell>
          <cell r="C592">
            <v>0</v>
          </cell>
          <cell r="D592">
            <v>0</v>
          </cell>
          <cell r="E592">
            <v>0</v>
          </cell>
          <cell r="F592">
            <v>0</v>
          </cell>
          <cell r="G592" t="str">
            <v>Quảng Ninh</v>
          </cell>
          <cell r="H592">
            <v>2020</v>
          </cell>
          <cell r="I592">
            <v>0</v>
          </cell>
          <cell r="J592">
            <v>2022</v>
          </cell>
          <cell r="K592">
            <v>0</v>
          </cell>
          <cell r="L592">
            <v>0</v>
          </cell>
          <cell r="M592" t="str">
            <v>3620/QĐ-UBND ngày 25/9/2019</v>
          </cell>
          <cell r="N592">
            <v>6000</v>
          </cell>
          <cell r="O592">
            <v>0</v>
          </cell>
          <cell r="P592">
            <v>3600</v>
          </cell>
          <cell r="Q592">
            <v>0</v>
          </cell>
          <cell r="R592">
            <v>0</v>
          </cell>
          <cell r="S592">
            <v>0</v>
          </cell>
          <cell r="T592">
            <v>1080</v>
          </cell>
          <cell r="U592">
            <v>0</v>
          </cell>
          <cell r="V592">
            <v>0</v>
          </cell>
          <cell r="W592">
            <v>0</v>
          </cell>
          <cell r="X592">
            <v>0</v>
          </cell>
          <cell r="Y592">
            <v>0</v>
          </cell>
          <cell r="Z592">
            <v>0</v>
          </cell>
          <cell r="AA592">
            <v>0</v>
          </cell>
          <cell r="AB592">
            <v>0</v>
          </cell>
          <cell r="AC592">
            <v>0</v>
          </cell>
          <cell r="AD592">
            <v>1080</v>
          </cell>
          <cell r="AE592">
            <v>1080</v>
          </cell>
          <cell r="AF592">
            <v>0</v>
          </cell>
          <cell r="AG592">
            <v>0</v>
          </cell>
          <cell r="AH592">
            <v>0</v>
          </cell>
          <cell r="AI592">
            <v>0</v>
          </cell>
          <cell r="AJ592">
            <v>0</v>
          </cell>
          <cell r="AK592">
            <v>0</v>
          </cell>
          <cell r="AL592">
            <v>1080</v>
          </cell>
          <cell r="AM592">
            <v>1080</v>
          </cell>
          <cell r="AU592" t="str">
            <v>UBND xã Trường Xuân</v>
          </cell>
        </row>
        <row r="593">
          <cell r="B593" t="str">
            <v>Kênh tưới nước Hồ Vân Tiền</v>
          </cell>
          <cell r="C593">
            <v>0</v>
          </cell>
          <cell r="D593">
            <v>0</v>
          </cell>
          <cell r="E593">
            <v>0</v>
          </cell>
          <cell r="F593">
            <v>0</v>
          </cell>
          <cell r="G593" t="str">
            <v>Quảng Trạch</v>
          </cell>
          <cell r="H593">
            <v>2020</v>
          </cell>
          <cell r="I593">
            <v>0</v>
          </cell>
          <cell r="J593">
            <v>2022</v>
          </cell>
          <cell r="K593">
            <v>0</v>
          </cell>
          <cell r="L593">
            <v>0</v>
          </cell>
          <cell r="M593" t="str">
            <v>4102/QĐ-UBND ngày 29/10/2019</v>
          </cell>
          <cell r="N593">
            <v>8600</v>
          </cell>
          <cell r="O593">
            <v>0</v>
          </cell>
          <cell r="P593">
            <v>5000</v>
          </cell>
          <cell r="Q593">
            <v>0</v>
          </cell>
          <cell r="R593">
            <v>0</v>
          </cell>
          <cell r="S593">
            <v>0</v>
          </cell>
          <cell r="T593">
            <v>1500</v>
          </cell>
          <cell r="U593">
            <v>0</v>
          </cell>
          <cell r="V593">
            <v>0</v>
          </cell>
          <cell r="W593">
            <v>0</v>
          </cell>
          <cell r="X593">
            <v>0</v>
          </cell>
          <cell r="Y593">
            <v>0</v>
          </cell>
          <cell r="Z593">
            <v>0</v>
          </cell>
          <cell r="AA593">
            <v>0</v>
          </cell>
          <cell r="AB593">
            <v>0</v>
          </cell>
          <cell r="AC593">
            <v>0</v>
          </cell>
          <cell r="AD593">
            <v>1500</v>
          </cell>
          <cell r="AE593">
            <v>1500</v>
          </cell>
          <cell r="AF593">
            <v>0</v>
          </cell>
          <cell r="AG593">
            <v>0</v>
          </cell>
          <cell r="AH593">
            <v>0</v>
          </cell>
          <cell r="AI593">
            <v>0</v>
          </cell>
          <cell r="AJ593">
            <v>0</v>
          </cell>
          <cell r="AK593">
            <v>0</v>
          </cell>
          <cell r="AL593">
            <v>1500</v>
          </cell>
          <cell r="AM593">
            <v>1500</v>
          </cell>
          <cell r="AU593" t="str">
            <v>UBND xã Quảng Lưu</v>
          </cell>
        </row>
        <row r="594">
          <cell r="B594" t="str">
            <v>Đường nội thôn Lý Nguyên xã Quảng Châu, huyện Quảng Trạch</v>
          </cell>
          <cell r="C594">
            <v>0</v>
          </cell>
          <cell r="D594">
            <v>0</v>
          </cell>
          <cell r="E594">
            <v>0</v>
          </cell>
          <cell r="F594">
            <v>0</v>
          </cell>
          <cell r="G594" t="str">
            <v>Quảng Trạch</v>
          </cell>
          <cell r="H594">
            <v>2020</v>
          </cell>
          <cell r="I594">
            <v>0</v>
          </cell>
          <cell r="J594">
            <v>2022</v>
          </cell>
          <cell r="K594">
            <v>0</v>
          </cell>
          <cell r="L594">
            <v>0</v>
          </cell>
          <cell r="M594">
            <v>0</v>
          </cell>
          <cell r="N594">
            <v>1500</v>
          </cell>
          <cell r="O594">
            <v>0</v>
          </cell>
          <cell r="P594">
            <v>900</v>
          </cell>
          <cell r="Q594">
            <v>0</v>
          </cell>
          <cell r="R594">
            <v>0</v>
          </cell>
          <cell r="S594">
            <v>0</v>
          </cell>
          <cell r="T594">
            <v>270</v>
          </cell>
          <cell r="U594">
            <v>0</v>
          </cell>
          <cell r="V594">
            <v>0</v>
          </cell>
          <cell r="W594">
            <v>0</v>
          </cell>
          <cell r="X594">
            <v>0</v>
          </cell>
          <cell r="Y594">
            <v>0</v>
          </cell>
          <cell r="Z594">
            <v>0</v>
          </cell>
          <cell r="AA594">
            <v>0</v>
          </cell>
          <cell r="AB594">
            <v>0</v>
          </cell>
          <cell r="AC594">
            <v>0</v>
          </cell>
          <cell r="AD594">
            <v>270</v>
          </cell>
          <cell r="AE594">
            <v>270</v>
          </cell>
          <cell r="AF594">
            <v>0</v>
          </cell>
          <cell r="AG594">
            <v>0</v>
          </cell>
          <cell r="AH594">
            <v>0</v>
          </cell>
          <cell r="AI594">
            <v>0</v>
          </cell>
          <cell r="AJ594">
            <v>0</v>
          </cell>
          <cell r="AK594">
            <v>0</v>
          </cell>
          <cell r="AL594">
            <v>270</v>
          </cell>
          <cell r="AM594">
            <v>270</v>
          </cell>
          <cell r="AU594" t="str">
            <v>UBND xã Quảng Châu</v>
          </cell>
        </row>
        <row r="595">
          <cell r="B595" t="str">
            <v>Cứng hóa đường giao thông liên thôn theo QH nông thôn mới xã Quảng Kim</v>
          </cell>
          <cell r="C595">
            <v>0</v>
          </cell>
          <cell r="D595">
            <v>0</v>
          </cell>
          <cell r="E595">
            <v>0</v>
          </cell>
          <cell r="F595">
            <v>0</v>
          </cell>
          <cell r="G595" t="str">
            <v>Quảng Trạch</v>
          </cell>
          <cell r="H595">
            <v>2020</v>
          </cell>
          <cell r="I595">
            <v>0</v>
          </cell>
          <cell r="J595">
            <v>2022</v>
          </cell>
          <cell r="K595">
            <v>0</v>
          </cell>
          <cell r="L595">
            <v>0</v>
          </cell>
          <cell r="M595">
            <v>0</v>
          </cell>
          <cell r="N595">
            <v>8377</v>
          </cell>
          <cell r="O595">
            <v>0</v>
          </cell>
          <cell r="P595">
            <v>5026.2</v>
          </cell>
          <cell r="Q595">
            <v>0</v>
          </cell>
          <cell r="R595">
            <v>0</v>
          </cell>
          <cell r="S595">
            <v>0</v>
          </cell>
          <cell r="T595">
            <v>1507.86</v>
          </cell>
          <cell r="U595">
            <v>0</v>
          </cell>
          <cell r="V595">
            <v>0</v>
          </cell>
          <cell r="W595">
            <v>0</v>
          </cell>
          <cell r="X595">
            <v>0</v>
          </cell>
          <cell r="Y595">
            <v>0</v>
          </cell>
          <cell r="Z595">
            <v>0</v>
          </cell>
          <cell r="AA595">
            <v>0</v>
          </cell>
          <cell r="AB595">
            <v>0</v>
          </cell>
          <cell r="AC595">
            <v>0</v>
          </cell>
          <cell r="AD595">
            <v>1507.86</v>
          </cell>
          <cell r="AE595">
            <v>1507.86</v>
          </cell>
          <cell r="AF595">
            <v>0</v>
          </cell>
          <cell r="AG595">
            <v>0</v>
          </cell>
          <cell r="AH595">
            <v>0</v>
          </cell>
          <cell r="AI595">
            <v>0</v>
          </cell>
          <cell r="AJ595">
            <v>0</v>
          </cell>
          <cell r="AK595">
            <v>0</v>
          </cell>
          <cell r="AL595">
            <v>1507.86</v>
          </cell>
          <cell r="AM595">
            <v>1507.86</v>
          </cell>
          <cell r="AU595" t="str">
            <v>UBND xã Quảng Kim</v>
          </cell>
        </row>
        <row r="596">
          <cell r="B596" t="str">
            <v>XD tuyến đường Tùng - Châu - Hợp đoạn từ thôn Lý Nguyên xã Quảng Châu đến xã Quảng Hợp</v>
          </cell>
          <cell r="C596">
            <v>0</v>
          </cell>
          <cell r="D596">
            <v>0</v>
          </cell>
          <cell r="E596">
            <v>0</v>
          </cell>
          <cell r="F596">
            <v>0</v>
          </cell>
          <cell r="G596" t="str">
            <v>Quảng Trạch</v>
          </cell>
          <cell r="H596">
            <v>2020</v>
          </cell>
          <cell r="I596">
            <v>0</v>
          </cell>
          <cell r="J596">
            <v>2022</v>
          </cell>
          <cell r="K596">
            <v>0</v>
          </cell>
          <cell r="L596">
            <v>0</v>
          </cell>
          <cell r="M596" t="str">
            <v>3403/QĐ-UBND ngày 06/9/2019</v>
          </cell>
          <cell r="N596">
            <v>7500</v>
          </cell>
          <cell r="O596">
            <v>0</v>
          </cell>
          <cell r="P596">
            <v>4500</v>
          </cell>
          <cell r="Q596">
            <v>0</v>
          </cell>
          <cell r="R596">
            <v>0</v>
          </cell>
          <cell r="S596">
            <v>0</v>
          </cell>
          <cell r="T596">
            <v>1350</v>
          </cell>
          <cell r="U596">
            <v>0</v>
          </cell>
          <cell r="V596">
            <v>0</v>
          </cell>
          <cell r="W596">
            <v>0</v>
          </cell>
          <cell r="X596">
            <v>0</v>
          </cell>
          <cell r="Y596">
            <v>0</v>
          </cell>
          <cell r="Z596">
            <v>0</v>
          </cell>
          <cell r="AA596">
            <v>0</v>
          </cell>
          <cell r="AB596">
            <v>0</v>
          </cell>
          <cell r="AC596">
            <v>0</v>
          </cell>
          <cell r="AD596">
            <v>1350</v>
          </cell>
          <cell r="AE596">
            <v>1350</v>
          </cell>
          <cell r="AF596">
            <v>0</v>
          </cell>
          <cell r="AG596">
            <v>0</v>
          </cell>
          <cell r="AH596">
            <v>0</v>
          </cell>
          <cell r="AI596">
            <v>0</v>
          </cell>
          <cell r="AJ596">
            <v>0</v>
          </cell>
          <cell r="AK596">
            <v>0</v>
          </cell>
          <cell r="AL596">
            <v>1350</v>
          </cell>
          <cell r="AM596">
            <v>1350</v>
          </cell>
          <cell r="AU596" t="str">
            <v>UBND xã Quảng Châu</v>
          </cell>
        </row>
        <row r="597">
          <cell r="B597" t="str">
            <v>Cầu Máng Bưởi Rỏi xã Quảng Hợp</v>
          </cell>
          <cell r="C597">
            <v>0</v>
          </cell>
          <cell r="D597">
            <v>0</v>
          </cell>
          <cell r="E597">
            <v>0</v>
          </cell>
          <cell r="F597">
            <v>0</v>
          </cell>
          <cell r="G597" t="str">
            <v>Quảng Trạch</v>
          </cell>
          <cell r="H597">
            <v>2020</v>
          </cell>
          <cell r="I597">
            <v>0</v>
          </cell>
          <cell r="J597">
            <v>2022</v>
          </cell>
          <cell r="K597">
            <v>0</v>
          </cell>
          <cell r="L597">
            <v>0</v>
          </cell>
          <cell r="M597">
            <v>0</v>
          </cell>
          <cell r="N597">
            <v>3500</v>
          </cell>
          <cell r="O597">
            <v>0</v>
          </cell>
          <cell r="P597">
            <v>2100</v>
          </cell>
          <cell r="Q597">
            <v>0</v>
          </cell>
          <cell r="R597">
            <v>0</v>
          </cell>
          <cell r="S597">
            <v>0</v>
          </cell>
          <cell r="T597">
            <v>630</v>
          </cell>
          <cell r="U597">
            <v>0</v>
          </cell>
          <cell r="V597">
            <v>0</v>
          </cell>
          <cell r="W597">
            <v>0</v>
          </cell>
          <cell r="X597">
            <v>0</v>
          </cell>
          <cell r="Y597">
            <v>0</v>
          </cell>
          <cell r="Z597">
            <v>0</v>
          </cell>
          <cell r="AA597">
            <v>0</v>
          </cell>
          <cell r="AB597">
            <v>0</v>
          </cell>
          <cell r="AC597">
            <v>0</v>
          </cell>
          <cell r="AD597">
            <v>630</v>
          </cell>
          <cell r="AE597">
            <v>630</v>
          </cell>
          <cell r="AF597">
            <v>0</v>
          </cell>
          <cell r="AG597">
            <v>0</v>
          </cell>
          <cell r="AH597">
            <v>0</v>
          </cell>
          <cell r="AI597">
            <v>0</v>
          </cell>
          <cell r="AJ597">
            <v>0</v>
          </cell>
          <cell r="AK597">
            <v>0</v>
          </cell>
          <cell r="AL597">
            <v>630</v>
          </cell>
          <cell r="AM597">
            <v>630</v>
          </cell>
          <cell r="AU597" t="str">
            <v>UBND xã Quảng Hợp</v>
          </cell>
        </row>
        <row r="598">
          <cell r="B598" t="str">
            <v>Xây dựng tuyến đường chống ngập lụt Cầu Lim Động Hương, thôn Minh Cầm Ngoại xã Phong Hóa</v>
          </cell>
          <cell r="C598">
            <v>0</v>
          </cell>
          <cell r="D598">
            <v>0</v>
          </cell>
          <cell r="E598">
            <v>0</v>
          </cell>
          <cell r="F598">
            <v>0</v>
          </cell>
          <cell r="G598" t="str">
            <v>Tuyên Hóa</v>
          </cell>
          <cell r="H598">
            <v>2020</v>
          </cell>
          <cell r="I598">
            <v>0</v>
          </cell>
          <cell r="J598">
            <v>2022</v>
          </cell>
          <cell r="K598">
            <v>0</v>
          </cell>
          <cell r="L598">
            <v>0</v>
          </cell>
          <cell r="M598">
            <v>0</v>
          </cell>
          <cell r="N598">
            <v>2000</v>
          </cell>
          <cell r="O598">
            <v>0</v>
          </cell>
          <cell r="P598">
            <v>1200</v>
          </cell>
          <cell r="Q598">
            <v>0</v>
          </cell>
          <cell r="R598">
            <v>0</v>
          </cell>
          <cell r="S598">
            <v>0</v>
          </cell>
          <cell r="T598">
            <v>360</v>
          </cell>
          <cell r="U598">
            <v>0</v>
          </cell>
          <cell r="V598">
            <v>0</v>
          </cell>
          <cell r="W598">
            <v>0</v>
          </cell>
          <cell r="X598">
            <v>0</v>
          </cell>
          <cell r="Y598">
            <v>0</v>
          </cell>
          <cell r="Z598">
            <v>0</v>
          </cell>
          <cell r="AA598">
            <v>0</v>
          </cell>
          <cell r="AB598">
            <v>0</v>
          </cell>
          <cell r="AC598">
            <v>0</v>
          </cell>
          <cell r="AD598">
            <v>360</v>
          </cell>
          <cell r="AE598">
            <v>360</v>
          </cell>
          <cell r="AF598">
            <v>0</v>
          </cell>
          <cell r="AG598">
            <v>0</v>
          </cell>
          <cell r="AH598">
            <v>0</v>
          </cell>
          <cell r="AI598">
            <v>0</v>
          </cell>
          <cell r="AJ598">
            <v>0</v>
          </cell>
          <cell r="AK598">
            <v>0</v>
          </cell>
          <cell r="AL598">
            <v>360</v>
          </cell>
          <cell r="AM598">
            <v>360</v>
          </cell>
          <cell r="AU598" t="str">
            <v>UBND xã Phong Hóa</v>
          </cell>
        </row>
        <row r="599">
          <cell r="B599" t="str">
            <v>Bê tông hệ thống đường, cầu bản xã Châu Hóa, huyện Tuyên Hóa</v>
          </cell>
          <cell r="C599">
            <v>0</v>
          </cell>
          <cell r="D599">
            <v>0</v>
          </cell>
          <cell r="E599">
            <v>0</v>
          </cell>
          <cell r="F599">
            <v>0</v>
          </cell>
          <cell r="G599" t="str">
            <v>Tuyên Hóa</v>
          </cell>
          <cell r="H599">
            <v>2020</v>
          </cell>
          <cell r="I599">
            <v>0</v>
          </cell>
          <cell r="J599">
            <v>2022</v>
          </cell>
          <cell r="K599">
            <v>0</v>
          </cell>
          <cell r="L599">
            <v>0</v>
          </cell>
          <cell r="M599" t="str">
            <v>4228/QĐ-UBND ngày 30/10/2019</v>
          </cell>
          <cell r="N599">
            <v>5000</v>
          </cell>
          <cell r="O599">
            <v>0</v>
          </cell>
          <cell r="P599">
            <v>3000</v>
          </cell>
          <cell r="Q599">
            <v>0</v>
          </cell>
          <cell r="R599">
            <v>0</v>
          </cell>
          <cell r="S599">
            <v>0</v>
          </cell>
          <cell r="T599">
            <v>900</v>
          </cell>
          <cell r="U599">
            <v>0</v>
          </cell>
          <cell r="V599">
            <v>0</v>
          </cell>
          <cell r="W599">
            <v>0</v>
          </cell>
          <cell r="X599">
            <v>0</v>
          </cell>
          <cell r="Y599">
            <v>0</v>
          </cell>
          <cell r="Z599">
            <v>0</v>
          </cell>
          <cell r="AA599">
            <v>0</v>
          </cell>
          <cell r="AB599">
            <v>0</v>
          </cell>
          <cell r="AC599">
            <v>0</v>
          </cell>
          <cell r="AD599">
            <v>900</v>
          </cell>
          <cell r="AE599">
            <v>900</v>
          </cell>
          <cell r="AF599">
            <v>0</v>
          </cell>
          <cell r="AG599">
            <v>0</v>
          </cell>
          <cell r="AH599">
            <v>0</v>
          </cell>
          <cell r="AI599">
            <v>0</v>
          </cell>
          <cell r="AJ599">
            <v>0</v>
          </cell>
          <cell r="AK599">
            <v>0</v>
          </cell>
          <cell r="AL599">
            <v>900</v>
          </cell>
          <cell r="AM599">
            <v>900</v>
          </cell>
          <cell r="AU599" t="str">
            <v>UBND xã Châu Hóa</v>
          </cell>
        </row>
        <row r="600">
          <cell r="B600" t="str">
            <v>Xây dựng trạm bơm điện Cầu Nghiêng và hệ thống kênh mương xã Văn Hóa</v>
          </cell>
          <cell r="C600">
            <v>0</v>
          </cell>
          <cell r="D600">
            <v>0</v>
          </cell>
          <cell r="E600">
            <v>0</v>
          </cell>
          <cell r="F600">
            <v>0</v>
          </cell>
          <cell r="G600" t="str">
            <v>Tuyên Hóa</v>
          </cell>
          <cell r="H600">
            <v>2020</v>
          </cell>
          <cell r="I600">
            <v>0</v>
          </cell>
          <cell r="J600">
            <v>2022</v>
          </cell>
          <cell r="K600">
            <v>0</v>
          </cell>
          <cell r="L600">
            <v>0</v>
          </cell>
          <cell r="M600">
            <v>0</v>
          </cell>
          <cell r="N600">
            <v>8000</v>
          </cell>
          <cell r="O600">
            <v>0</v>
          </cell>
          <cell r="P600">
            <v>4800</v>
          </cell>
          <cell r="Q600">
            <v>0</v>
          </cell>
          <cell r="R600">
            <v>0</v>
          </cell>
          <cell r="S600">
            <v>0</v>
          </cell>
          <cell r="T600">
            <v>1440</v>
          </cell>
          <cell r="U600">
            <v>0</v>
          </cell>
          <cell r="V600">
            <v>0</v>
          </cell>
          <cell r="W600">
            <v>0</v>
          </cell>
          <cell r="X600">
            <v>0</v>
          </cell>
          <cell r="Y600">
            <v>0</v>
          </cell>
          <cell r="Z600">
            <v>0</v>
          </cell>
          <cell r="AA600">
            <v>0</v>
          </cell>
          <cell r="AB600">
            <v>0</v>
          </cell>
          <cell r="AC600">
            <v>0</v>
          </cell>
          <cell r="AD600">
            <v>1440</v>
          </cell>
          <cell r="AE600">
            <v>1440</v>
          </cell>
          <cell r="AF600">
            <v>0</v>
          </cell>
          <cell r="AG600">
            <v>0</v>
          </cell>
          <cell r="AH600">
            <v>0</v>
          </cell>
          <cell r="AI600">
            <v>0</v>
          </cell>
          <cell r="AJ600">
            <v>0</v>
          </cell>
          <cell r="AK600">
            <v>0</v>
          </cell>
          <cell r="AL600">
            <v>1440</v>
          </cell>
          <cell r="AM600">
            <v>1440</v>
          </cell>
          <cell r="AU600" t="str">
            <v>UBND xã Tiến Hóa</v>
          </cell>
        </row>
        <row r="601">
          <cell r="B601" t="str">
            <v>Đường giao thông từ thị trấn Đồng Lê đi xã Thuận Hóa, huyện Tuyên Hóa</v>
          </cell>
          <cell r="C601">
            <v>0</v>
          </cell>
          <cell r="D601">
            <v>0</v>
          </cell>
          <cell r="E601">
            <v>0</v>
          </cell>
          <cell r="F601">
            <v>0</v>
          </cell>
          <cell r="G601" t="str">
            <v>Tuyên Hóa</v>
          </cell>
          <cell r="H601">
            <v>2020</v>
          </cell>
          <cell r="I601">
            <v>0</v>
          </cell>
          <cell r="J601">
            <v>2022</v>
          </cell>
          <cell r="K601">
            <v>0</v>
          </cell>
          <cell r="L601">
            <v>0</v>
          </cell>
          <cell r="M601">
            <v>0</v>
          </cell>
          <cell r="N601">
            <v>10000</v>
          </cell>
          <cell r="O601">
            <v>0</v>
          </cell>
          <cell r="P601">
            <v>6000</v>
          </cell>
          <cell r="Q601">
            <v>0</v>
          </cell>
          <cell r="R601">
            <v>0</v>
          </cell>
          <cell r="S601">
            <v>0</v>
          </cell>
          <cell r="T601">
            <v>1800</v>
          </cell>
          <cell r="U601">
            <v>0</v>
          </cell>
          <cell r="V601">
            <v>0</v>
          </cell>
          <cell r="W601">
            <v>0</v>
          </cell>
          <cell r="X601">
            <v>0</v>
          </cell>
          <cell r="Y601">
            <v>0</v>
          </cell>
          <cell r="Z601">
            <v>0</v>
          </cell>
          <cell r="AA601">
            <v>0</v>
          </cell>
          <cell r="AB601">
            <v>0</v>
          </cell>
          <cell r="AC601">
            <v>0</v>
          </cell>
          <cell r="AD601">
            <v>1800</v>
          </cell>
          <cell r="AE601">
            <v>1800</v>
          </cell>
          <cell r="AF601">
            <v>0</v>
          </cell>
          <cell r="AG601">
            <v>0</v>
          </cell>
          <cell r="AH601">
            <v>0</v>
          </cell>
          <cell r="AI601">
            <v>0</v>
          </cell>
          <cell r="AJ601">
            <v>0</v>
          </cell>
          <cell r="AK601">
            <v>0</v>
          </cell>
          <cell r="AL601">
            <v>1800</v>
          </cell>
          <cell r="AM601">
            <v>1800</v>
          </cell>
          <cell r="AU601" t="str">
            <v>UBND xã Tiến Hóa</v>
          </cell>
        </row>
        <row r="602">
          <cell r="B602" t="str">
            <v xml:space="preserve"> Đường ngăn cản lửa và PCCC rừng phòng hộ ven biển Hải Ninh, Gia Ninh và Võ Ninh, huyện Quảng Ninh</v>
          </cell>
          <cell r="C602">
            <v>0</v>
          </cell>
          <cell r="D602">
            <v>0</v>
          </cell>
          <cell r="E602">
            <v>0</v>
          </cell>
          <cell r="F602">
            <v>0</v>
          </cell>
          <cell r="G602" t="str">
            <v>Quảng Ninh</v>
          </cell>
          <cell r="H602">
            <v>2020</v>
          </cell>
          <cell r="I602">
            <v>0</v>
          </cell>
          <cell r="J602">
            <v>2022</v>
          </cell>
          <cell r="K602">
            <v>0</v>
          </cell>
          <cell r="L602">
            <v>0</v>
          </cell>
          <cell r="M602" t="str">
            <v>3882/QĐ-UBND ngày 14/10/2019</v>
          </cell>
          <cell r="N602">
            <v>5500</v>
          </cell>
          <cell r="O602">
            <v>5500</v>
          </cell>
          <cell r="P602">
            <v>5500</v>
          </cell>
          <cell r="Q602">
            <v>0</v>
          </cell>
          <cell r="R602">
            <v>0</v>
          </cell>
          <cell r="S602">
            <v>0</v>
          </cell>
          <cell r="T602">
            <v>1650</v>
          </cell>
          <cell r="U602">
            <v>0</v>
          </cell>
          <cell r="V602">
            <v>0</v>
          </cell>
          <cell r="W602">
            <v>0</v>
          </cell>
          <cell r="X602">
            <v>0</v>
          </cell>
          <cell r="Y602">
            <v>0</v>
          </cell>
          <cell r="Z602">
            <v>0</v>
          </cell>
          <cell r="AA602">
            <v>0</v>
          </cell>
          <cell r="AB602">
            <v>0</v>
          </cell>
          <cell r="AC602">
            <v>0</v>
          </cell>
          <cell r="AD602">
            <v>1650</v>
          </cell>
          <cell r="AE602">
            <v>1650</v>
          </cell>
          <cell r="AF602">
            <v>0</v>
          </cell>
          <cell r="AG602">
            <v>0</v>
          </cell>
          <cell r="AH602">
            <v>0</v>
          </cell>
          <cell r="AI602">
            <v>0</v>
          </cell>
          <cell r="AJ602">
            <v>0</v>
          </cell>
          <cell r="AK602">
            <v>0</v>
          </cell>
          <cell r="AL602">
            <v>1650</v>
          </cell>
          <cell r="AM602">
            <v>1650</v>
          </cell>
          <cell r="AU602" t="str">
            <v>Chi cục Kiểm lâm tỉnh</v>
          </cell>
        </row>
        <row r="603">
          <cell r="B603" t="str">
            <v>DANH MỤC P.VX ĐỀ NGHỊ BỔ SUNG</v>
          </cell>
          <cell r="C603">
            <v>0</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U603">
            <v>0</v>
          </cell>
        </row>
        <row r="604">
          <cell r="B604" t="str">
            <v>Dự án không có trong KH ĐTC trung hạn (Bổ sung)</v>
          </cell>
          <cell r="C604">
            <v>0</v>
          </cell>
          <cell r="D604">
            <v>0</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U604">
            <v>0</v>
          </cell>
        </row>
        <row r="605">
          <cell r="B605" t="str">
            <v>Hạ tầng khuôn viên tổ chức hội chợ tỉnh Quảng Bình</v>
          </cell>
          <cell r="C605">
            <v>0</v>
          </cell>
          <cell r="D605">
            <v>0</v>
          </cell>
          <cell r="E605">
            <v>0</v>
          </cell>
          <cell r="F605">
            <v>0</v>
          </cell>
          <cell r="G605" t="str">
            <v>Đồng Hới</v>
          </cell>
          <cell r="H605">
            <v>2020</v>
          </cell>
          <cell r="I605">
            <v>0</v>
          </cell>
          <cell r="J605">
            <v>2022</v>
          </cell>
          <cell r="K605">
            <v>0</v>
          </cell>
          <cell r="L605">
            <v>0</v>
          </cell>
          <cell r="M605" t="str">
            <v>4101/QĐ-UBND ngày 29/10/2019</v>
          </cell>
          <cell r="N605">
            <v>26000</v>
          </cell>
          <cell r="O605">
            <v>0</v>
          </cell>
          <cell r="P605">
            <v>26000</v>
          </cell>
          <cell r="Q605">
            <v>0</v>
          </cell>
          <cell r="R605">
            <v>0</v>
          </cell>
          <cell r="S605">
            <v>0</v>
          </cell>
          <cell r="T605">
            <v>7800</v>
          </cell>
          <cell r="U605">
            <v>0</v>
          </cell>
          <cell r="V605">
            <v>0</v>
          </cell>
          <cell r="W605">
            <v>0</v>
          </cell>
          <cell r="X605">
            <v>0</v>
          </cell>
          <cell r="Y605">
            <v>0</v>
          </cell>
          <cell r="Z605">
            <v>0</v>
          </cell>
          <cell r="AA605">
            <v>0</v>
          </cell>
          <cell r="AB605">
            <v>0</v>
          </cell>
          <cell r="AC605">
            <v>0</v>
          </cell>
          <cell r="AD605">
            <v>7800</v>
          </cell>
          <cell r="AE605">
            <v>7800</v>
          </cell>
          <cell r="AF605">
            <v>0</v>
          </cell>
          <cell r="AG605">
            <v>0</v>
          </cell>
          <cell r="AH605">
            <v>0</v>
          </cell>
          <cell r="AI605">
            <v>0</v>
          </cell>
          <cell r="AJ605">
            <v>0</v>
          </cell>
          <cell r="AK605">
            <v>0</v>
          </cell>
          <cell r="AL605">
            <v>7800</v>
          </cell>
          <cell r="AM605">
            <v>7800</v>
          </cell>
          <cell r="AU605" t="str">
            <v>Sở Văn hóa và Thể thao</v>
          </cell>
        </row>
        <row r="606">
          <cell r="B606" t="str">
            <v xml:space="preserve">Hạ tầng xung quanh Nghĩa trang xã Đức Ninh, TP Đồng Hới </v>
          </cell>
          <cell r="C606">
            <v>0</v>
          </cell>
          <cell r="D606">
            <v>0</v>
          </cell>
          <cell r="E606">
            <v>0</v>
          </cell>
          <cell r="F606">
            <v>0</v>
          </cell>
          <cell r="G606" t="str">
            <v>Đồng Hới</v>
          </cell>
          <cell r="H606">
            <v>2020</v>
          </cell>
          <cell r="I606">
            <v>0</v>
          </cell>
          <cell r="J606">
            <v>2022</v>
          </cell>
          <cell r="K606">
            <v>0</v>
          </cell>
          <cell r="L606">
            <v>0</v>
          </cell>
          <cell r="M606" t="str">
            <v>4186/QĐ-UBND ngày 30/10/2019</v>
          </cell>
          <cell r="N606">
            <v>9000</v>
          </cell>
          <cell r="O606">
            <v>0</v>
          </cell>
          <cell r="P606">
            <v>3900</v>
          </cell>
          <cell r="Q606">
            <v>0</v>
          </cell>
          <cell r="R606">
            <v>0</v>
          </cell>
          <cell r="S606">
            <v>0</v>
          </cell>
          <cell r="T606">
            <v>1170</v>
          </cell>
          <cell r="U606">
            <v>0</v>
          </cell>
          <cell r="V606">
            <v>0</v>
          </cell>
          <cell r="W606">
            <v>0</v>
          </cell>
          <cell r="X606">
            <v>0</v>
          </cell>
          <cell r="Y606">
            <v>0</v>
          </cell>
          <cell r="Z606">
            <v>0</v>
          </cell>
          <cell r="AA606">
            <v>0</v>
          </cell>
          <cell r="AB606">
            <v>0</v>
          </cell>
          <cell r="AC606">
            <v>0</v>
          </cell>
          <cell r="AD606">
            <v>1170</v>
          </cell>
          <cell r="AE606">
            <v>1170</v>
          </cell>
          <cell r="AF606">
            <v>0</v>
          </cell>
          <cell r="AG606">
            <v>0</v>
          </cell>
          <cell r="AH606">
            <v>0</v>
          </cell>
          <cell r="AI606">
            <v>0</v>
          </cell>
          <cell r="AJ606">
            <v>0</v>
          </cell>
          <cell r="AK606">
            <v>0</v>
          </cell>
          <cell r="AL606">
            <v>1170</v>
          </cell>
          <cell r="AM606">
            <v>1170</v>
          </cell>
          <cell r="AU606" t="str">
            <v>UBND xã Đức Ninh</v>
          </cell>
        </row>
        <row r="607">
          <cell r="B607" t="str">
            <v>Hội trường và Nhà làm việc UBND xã Quảng Phú</v>
          </cell>
          <cell r="C607">
            <v>0</v>
          </cell>
          <cell r="D607">
            <v>0</v>
          </cell>
          <cell r="E607">
            <v>0</v>
          </cell>
          <cell r="F607">
            <v>0</v>
          </cell>
          <cell r="G607" t="str">
            <v>Quảng Trạch</v>
          </cell>
          <cell r="H607">
            <v>2020</v>
          </cell>
          <cell r="I607">
            <v>0</v>
          </cell>
          <cell r="J607">
            <v>2022</v>
          </cell>
          <cell r="K607">
            <v>0</v>
          </cell>
          <cell r="L607">
            <v>0</v>
          </cell>
          <cell r="M607" t="str">
            <v>4144/QĐ-UIBND ngày 30/10/2019</v>
          </cell>
          <cell r="N607">
            <v>8000</v>
          </cell>
          <cell r="O607">
            <v>3000</v>
          </cell>
          <cell r="P607">
            <v>3000</v>
          </cell>
          <cell r="Q607">
            <v>0</v>
          </cell>
          <cell r="R607">
            <v>0</v>
          </cell>
          <cell r="S607">
            <v>0</v>
          </cell>
          <cell r="T607">
            <v>900</v>
          </cell>
          <cell r="U607">
            <v>0</v>
          </cell>
          <cell r="V607">
            <v>0</v>
          </cell>
          <cell r="W607">
            <v>0</v>
          </cell>
          <cell r="X607">
            <v>0</v>
          </cell>
          <cell r="Y607">
            <v>0</v>
          </cell>
          <cell r="Z607">
            <v>0</v>
          </cell>
          <cell r="AA607">
            <v>0</v>
          </cell>
          <cell r="AB607">
            <v>0</v>
          </cell>
          <cell r="AC607">
            <v>0</v>
          </cell>
          <cell r="AD607">
            <v>900</v>
          </cell>
          <cell r="AE607">
            <v>900</v>
          </cell>
          <cell r="AF607">
            <v>0</v>
          </cell>
          <cell r="AG607">
            <v>0</v>
          </cell>
          <cell r="AH607">
            <v>0</v>
          </cell>
          <cell r="AI607">
            <v>0</v>
          </cell>
          <cell r="AJ607">
            <v>0</v>
          </cell>
          <cell r="AK607">
            <v>0</v>
          </cell>
          <cell r="AL607">
            <v>900</v>
          </cell>
          <cell r="AM607">
            <v>900</v>
          </cell>
          <cell r="AU607" t="str">
            <v>UBND xã Quảng Phú</v>
          </cell>
        </row>
        <row r="608">
          <cell r="B608" t="str">
            <v>DANH MỤC P.KT ĐỀ NGHỊ BỔ SUNG</v>
          </cell>
          <cell r="C608">
            <v>0</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cell r="AS608">
            <v>0</v>
          </cell>
          <cell r="AT608">
            <v>0</v>
          </cell>
          <cell r="AU608">
            <v>0</v>
          </cell>
        </row>
        <row r="609">
          <cell r="B609" t="str">
            <v>Nhà ở công vụ và nâng cấp khuôn viên công an huyện Lệ Thủy</v>
          </cell>
          <cell r="C609">
            <v>0</v>
          </cell>
          <cell r="D609">
            <v>0</v>
          </cell>
          <cell r="E609">
            <v>0</v>
          </cell>
          <cell r="F609">
            <v>0</v>
          </cell>
          <cell r="G609" t="str">
            <v>Lệ Thủy</v>
          </cell>
          <cell r="H609">
            <v>2020</v>
          </cell>
          <cell r="I609">
            <v>0</v>
          </cell>
          <cell r="J609">
            <v>2022</v>
          </cell>
          <cell r="K609">
            <v>0</v>
          </cell>
          <cell r="L609">
            <v>0</v>
          </cell>
          <cell r="M609" t="str">
            <v>4056a/QĐ-UBND ngày 28/10/2019</v>
          </cell>
          <cell r="N609">
            <v>6500</v>
          </cell>
          <cell r="O609">
            <v>0</v>
          </cell>
          <cell r="P609">
            <v>6500</v>
          </cell>
          <cell r="Q609">
            <v>0</v>
          </cell>
          <cell r="R609">
            <v>0</v>
          </cell>
          <cell r="S609">
            <v>0</v>
          </cell>
          <cell r="T609">
            <v>1950</v>
          </cell>
          <cell r="U609">
            <v>0</v>
          </cell>
          <cell r="V609">
            <v>0</v>
          </cell>
          <cell r="W609">
            <v>0</v>
          </cell>
          <cell r="X609">
            <v>0</v>
          </cell>
          <cell r="Y609">
            <v>0</v>
          </cell>
          <cell r="Z609">
            <v>0</v>
          </cell>
          <cell r="AA609">
            <v>0</v>
          </cell>
          <cell r="AB609">
            <v>0</v>
          </cell>
          <cell r="AC609">
            <v>0</v>
          </cell>
          <cell r="AD609">
            <v>1950</v>
          </cell>
          <cell r="AE609">
            <v>1950</v>
          </cell>
          <cell r="AF609">
            <v>0</v>
          </cell>
          <cell r="AG609">
            <v>0</v>
          </cell>
          <cell r="AH609">
            <v>0</v>
          </cell>
          <cell r="AI609">
            <v>0</v>
          </cell>
          <cell r="AJ609">
            <v>0</v>
          </cell>
          <cell r="AK609">
            <v>0</v>
          </cell>
          <cell r="AL609">
            <v>1950</v>
          </cell>
          <cell r="AM609">
            <v>1950</v>
          </cell>
          <cell r="AN609">
            <v>0</v>
          </cell>
          <cell r="AO609">
            <v>0</v>
          </cell>
          <cell r="AP609">
            <v>0</v>
          </cell>
          <cell r="AQ609">
            <v>0</v>
          </cell>
          <cell r="AR609" t="str">
            <v>Dân dụng</v>
          </cell>
          <cell r="AS609">
            <v>0</v>
          </cell>
          <cell r="AT609">
            <v>0</v>
          </cell>
          <cell r="AU609" t="str">
            <v>Công an huyện Lệ Thủy</v>
          </cell>
        </row>
        <row r="610">
          <cell r="B610" t="str">
            <v>Đường cứu hộ, cứu nạn dọc sông Gianh xã Quảng Tiên</v>
          </cell>
          <cell r="C610">
            <v>0</v>
          </cell>
          <cell r="D610">
            <v>0</v>
          </cell>
          <cell r="E610">
            <v>0</v>
          </cell>
          <cell r="F610">
            <v>0</v>
          </cell>
          <cell r="G610" t="str">
            <v>Ba Đồn</v>
          </cell>
          <cell r="H610">
            <v>2020</v>
          </cell>
          <cell r="I610">
            <v>0</v>
          </cell>
          <cell r="J610">
            <v>2022</v>
          </cell>
          <cell r="K610">
            <v>0</v>
          </cell>
          <cell r="L610">
            <v>0</v>
          </cell>
          <cell r="M610" t="str">
            <v>4174/QĐ-UBND ngày 30/10/2019</v>
          </cell>
          <cell r="N610">
            <v>6500</v>
          </cell>
          <cell r="O610">
            <v>0</v>
          </cell>
          <cell r="P610">
            <v>6500</v>
          </cell>
          <cell r="Q610">
            <v>0</v>
          </cell>
          <cell r="R610">
            <v>0</v>
          </cell>
          <cell r="S610">
            <v>0</v>
          </cell>
          <cell r="T610">
            <v>1950</v>
          </cell>
          <cell r="U610">
            <v>0</v>
          </cell>
          <cell r="V610">
            <v>0</v>
          </cell>
          <cell r="W610">
            <v>0</v>
          </cell>
          <cell r="X610">
            <v>0</v>
          </cell>
          <cell r="Y610">
            <v>0</v>
          </cell>
          <cell r="Z610">
            <v>0</v>
          </cell>
          <cell r="AA610">
            <v>0</v>
          </cell>
          <cell r="AB610">
            <v>0</v>
          </cell>
          <cell r="AC610">
            <v>0</v>
          </cell>
          <cell r="AD610">
            <v>1950</v>
          </cell>
          <cell r="AE610">
            <v>1950</v>
          </cell>
          <cell r="AF610">
            <v>0</v>
          </cell>
          <cell r="AG610">
            <v>0</v>
          </cell>
          <cell r="AH610">
            <v>0</v>
          </cell>
          <cell r="AI610">
            <v>0</v>
          </cell>
          <cell r="AJ610">
            <v>0</v>
          </cell>
          <cell r="AK610">
            <v>0</v>
          </cell>
          <cell r="AL610">
            <v>1950</v>
          </cell>
          <cell r="AM610">
            <v>1950</v>
          </cell>
          <cell r="AN610">
            <v>0</v>
          </cell>
          <cell r="AO610">
            <v>0</v>
          </cell>
          <cell r="AP610">
            <v>0</v>
          </cell>
          <cell r="AQ610">
            <v>0</v>
          </cell>
          <cell r="AR610" t="str">
            <v>Giao thông</v>
          </cell>
          <cell r="AS610">
            <v>0</v>
          </cell>
          <cell r="AT610" t="str">
            <v>NTM</v>
          </cell>
          <cell r="AU610" t="str">
            <v>UBND xã Quảng Tiên</v>
          </cell>
        </row>
        <row r="611">
          <cell r="B611" t="str">
            <v>Bê tông hóa các tuyến đường vùng Cố Bà về Bãi Nghè xã Quảng Thủy</v>
          </cell>
          <cell r="C611">
            <v>0</v>
          </cell>
          <cell r="D611">
            <v>0</v>
          </cell>
          <cell r="E611">
            <v>0</v>
          </cell>
          <cell r="F611">
            <v>0</v>
          </cell>
          <cell r="G611" t="str">
            <v>Ba Đồn</v>
          </cell>
          <cell r="H611">
            <v>2020</v>
          </cell>
          <cell r="I611">
            <v>0</v>
          </cell>
          <cell r="J611">
            <v>2022</v>
          </cell>
          <cell r="K611">
            <v>0</v>
          </cell>
          <cell r="L611">
            <v>0</v>
          </cell>
          <cell r="M611" t="str">
            <v>4172/QĐ-UBND ngày 30/10/2019</v>
          </cell>
          <cell r="N611">
            <v>6700</v>
          </cell>
          <cell r="O611">
            <v>0</v>
          </cell>
          <cell r="P611">
            <v>6700</v>
          </cell>
          <cell r="Q611">
            <v>0</v>
          </cell>
          <cell r="R611">
            <v>0</v>
          </cell>
          <cell r="S611">
            <v>0</v>
          </cell>
          <cell r="T611">
            <v>2010</v>
          </cell>
          <cell r="U611">
            <v>0</v>
          </cell>
          <cell r="V611">
            <v>0</v>
          </cell>
          <cell r="W611">
            <v>0</v>
          </cell>
          <cell r="X611">
            <v>0</v>
          </cell>
          <cell r="Y611">
            <v>0</v>
          </cell>
          <cell r="Z611">
            <v>0</v>
          </cell>
          <cell r="AA611">
            <v>0</v>
          </cell>
          <cell r="AB611">
            <v>0</v>
          </cell>
          <cell r="AC611">
            <v>0</v>
          </cell>
          <cell r="AD611">
            <v>2010</v>
          </cell>
          <cell r="AE611">
            <v>2010</v>
          </cell>
          <cell r="AF611">
            <v>0</v>
          </cell>
          <cell r="AG611">
            <v>0</v>
          </cell>
          <cell r="AH611">
            <v>0</v>
          </cell>
          <cell r="AI611">
            <v>0</v>
          </cell>
          <cell r="AJ611">
            <v>0</v>
          </cell>
          <cell r="AK611">
            <v>0</v>
          </cell>
          <cell r="AL611">
            <v>2010</v>
          </cell>
          <cell r="AM611">
            <v>2010</v>
          </cell>
          <cell r="AN611">
            <v>0</v>
          </cell>
          <cell r="AO611">
            <v>0</v>
          </cell>
          <cell r="AP611">
            <v>0</v>
          </cell>
          <cell r="AQ611">
            <v>0</v>
          </cell>
          <cell r="AR611" t="str">
            <v>Giao thông</v>
          </cell>
          <cell r="AS611">
            <v>0</v>
          </cell>
          <cell r="AT611" t="str">
            <v>NTM</v>
          </cell>
          <cell r="AU611" t="str">
            <v>UBND xã Quảng Thủy</v>
          </cell>
        </row>
        <row r="612">
          <cell r="B612" t="str">
            <v>Các tuyến đường giao thông xã Quảng Trung, thị xã Ba Đồn</v>
          </cell>
          <cell r="C612">
            <v>0</v>
          </cell>
          <cell r="D612">
            <v>0</v>
          </cell>
          <cell r="E612">
            <v>0</v>
          </cell>
          <cell r="F612">
            <v>0</v>
          </cell>
          <cell r="G612" t="str">
            <v>Ba Đồn</v>
          </cell>
          <cell r="H612">
            <v>2020</v>
          </cell>
          <cell r="I612">
            <v>0</v>
          </cell>
          <cell r="J612">
            <v>2022</v>
          </cell>
          <cell r="K612">
            <v>0</v>
          </cell>
          <cell r="L612">
            <v>0</v>
          </cell>
          <cell r="M612" t="str">
            <v>4170/QĐ-UBND ngày 30/10/2019</v>
          </cell>
          <cell r="N612">
            <v>8500</v>
          </cell>
          <cell r="O612">
            <v>0</v>
          </cell>
          <cell r="P612">
            <v>6500</v>
          </cell>
          <cell r="Q612">
            <v>0</v>
          </cell>
          <cell r="R612">
            <v>0</v>
          </cell>
          <cell r="S612">
            <v>0</v>
          </cell>
          <cell r="T612">
            <v>1950</v>
          </cell>
          <cell r="U612">
            <v>0</v>
          </cell>
          <cell r="V612">
            <v>0</v>
          </cell>
          <cell r="W612">
            <v>0</v>
          </cell>
          <cell r="X612">
            <v>0</v>
          </cell>
          <cell r="Y612">
            <v>0</v>
          </cell>
          <cell r="Z612">
            <v>0</v>
          </cell>
          <cell r="AA612">
            <v>0</v>
          </cell>
          <cell r="AB612">
            <v>0</v>
          </cell>
          <cell r="AC612">
            <v>0</v>
          </cell>
          <cell r="AD612">
            <v>1950</v>
          </cell>
          <cell r="AE612">
            <v>1950</v>
          </cell>
          <cell r="AF612">
            <v>0</v>
          </cell>
          <cell r="AG612">
            <v>0</v>
          </cell>
          <cell r="AH612">
            <v>0</v>
          </cell>
          <cell r="AI612">
            <v>0</v>
          </cell>
          <cell r="AJ612">
            <v>0</v>
          </cell>
          <cell r="AK612">
            <v>0</v>
          </cell>
          <cell r="AL612">
            <v>1950</v>
          </cell>
          <cell r="AM612">
            <v>1950</v>
          </cell>
          <cell r="AN612">
            <v>0</v>
          </cell>
          <cell r="AO612">
            <v>0</v>
          </cell>
          <cell r="AP612">
            <v>0</v>
          </cell>
          <cell r="AQ612">
            <v>0</v>
          </cell>
          <cell r="AR612" t="str">
            <v>Giao thông</v>
          </cell>
          <cell r="AS612">
            <v>0</v>
          </cell>
          <cell r="AT612" t="str">
            <v>NTM</v>
          </cell>
          <cell r="AU612" t="str">
            <v>UBND xã Quảng Trung</v>
          </cell>
        </row>
        <row r="613">
          <cell r="B613" t="str">
            <v>Các tuyến đường giao thông xã Lương Ninh, huyện Quảng Ninh</v>
          </cell>
          <cell r="C613">
            <v>0</v>
          </cell>
          <cell r="D613">
            <v>0</v>
          </cell>
          <cell r="E613">
            <v>0</v>
          </cell>
          <cell r="F613">
            <v>0</v>
          </cell>
          <cell r="G613" t="str">
            <v>Quảng Ninh</v>
          </cell>
          <cell r="H613">
            <v>2020</v>
          </cell>
          <cell r="I613">
            <v>0</v>
          </cell>
          <cell r="J613">
            <v>2022</v>
          </cell>
          <cell r="K613">
            <v>0</v>
          </cell>
          <cell r="L613">
            <v>0</v>
          </cell>
          <cell r="M613" t="str">
            <v>4168/QĐ-UBND ngày 30/10/2019</v>
          </cell>
          <cell r="N613">
            <v>10000</v>
          </cell>
          <cell r="O613">
            <v>0</v>
          </cell>
          <cell r="P613">
            <v>7500</v>
          </cell>
          <cell r="Q613">
            <v>0</v>
          </cell>
          <cell r="R613">
            <v>0</v>
          </cell>
          <cell r="S613">
            <v>0</v>
          </cell>
          <cell r="T613">
            <v>2250</v>
          </cell>
          <cell r="U613">
            <v>0</v>
          </cell>
          <cell r="V613">
            <v>0</v>
          </cell>
          <cell r="W613">
            <v>0</v>
          </cell>
          <cell r="X613">
            <v>0</v>
          </cell>
          <cell r="Y613">
            <v>0</v>
          </cell>
          <cell r="Z613">
            <v>0</v>
          </cell>
          <cell r="AA613">
            <v>0</v>
          </cell>
          <cell r="AB613">
            <v>0</v>
          </cell>
          <cell r="AC613">
            <v>0</v>
          </cell>
          <cell r="AD613">
            <v>2250</v>
          </cell>
          <cell r="AE613">
            <v>2250</v>
          </cell>
          <cell r="AF613">
            <v>0</v>
          </cell>
          <cell r="AG613">
            <v>0</v>
          </cell>
          <cell r="AH613">
            <v>0</v>
          </cell>
          <cell r="AI613">
            <v>0</v>
          </cell>
          <cell r="AJ613">
            <v>0</v>
          </cell>
          <cell r="AK613">
            <v>0</v>
          </cell>
          <cell r="AL613">
            <v>2250</v>
          </cell>
          <cell r="AM613">
            <v>2250</v>
          </cell>
          <cell r="AN613">
            <v>0</v>
          </cell>
          <cell r="AO613">
            <v>0</v>
          </cell>
          <cell r="AP613">
            <v>0</v>
          </cell>
          <cell r="AQ613">
            <v>0</v>
          </cell>
          <cell r="AR613">
            <v>0</v>
          </cell>
          <cell r="AS613">
            <v>0</v>
          </cell>
          <cell r="AT613">
            <v>0</v>
          </cell>
          <cell r="AU613" t="str">
            <v>UBND xã Lương Ninh</v>
          </cell>
        </row>
        <row r="614">
          <cell r="B614" t="str">
            <v>Xây dựng Kè chống sạt lở hói Xuân Hồi- Đông Thành xã Liên Thủy, huyện Lệ Thủy</v>
          </cell>
          <cell r="C614">
            <v>0</v>
          </cell>
          <cell r="D614">
            <v>0</v>
          </cell>
          <cell r="E614">
            <v>0</v>
          </cell>
          <cell r="F614">
            <v>0</v>
          </cell>
          <cell r="G614" t="str">
            <v>Lệ Thủy</v>
          </cell>
          <cell r="H614">
            <v>2020</v>
          </cell>
          <cell r="I614">
            <v>0</v>
          </cell>
          <cell r="J614">
            <v>2022</v>
          </cell>
          <cell r="K614">
            <v>0</v>
          </cell>
          <cell r="L614">
            <v>0</v>
          </cell>
          <cell r="M614" t="str">
            <v>4157/QĐ-UBND ngày 30/10/2019</v>
          </cell>
          <cell r="N614">
            <v>5000</v>
          </cell>
          <cell r="O614">
            <v>0</v>
          </cell>
          <cell r="P614">
            <v>5000</v>
          </cell>
          <cell r="Q614">
            <v>0</v>
          </cell>
          <cell r="R614">
            <v>0</v>
          </cell>
          <cell r="S614">
            <v>0</v>
          </cell>
          <cell r="T614">
            <v>1500</v>
          </cell>
          <cell r="U614">
            <v>0</v>
          </cell>
          <cell r="V614">
            <v>0</v>
          </cell>
          <cell r="W614">
            <v>0</v>
          </cell>
          <cell r="X614">
            <v>0</v>
          </cell>
          <cell r="Y614">
            <v>0</v>
          </cell>
          <cell r="Z614">
            <v>0</v>
          </cell>
          <cell r="AA614">
            <v>0</v>
          </cell>
          <cell r="AB614">
            <v>0</v>
          </cell>
          <cell r="AC614">
            <v>0</v>
          </cell>
          <cell r="AD614">
            <v>1500</v>
          </cell>
          <cell r="AE614">
            <v>1500</v>
          </cell>
          <cell r="AF614">
            <v>0</v>
          </cell>
          <cell r="AG614">
            <v>0</v>
          </cell>
          <cell r="AH614">
            <v>0</v>
          </cell>
          <cell r="AI614">
            <v>0</v>
          </cell>
          <cell r="AJ614">
            <v>0</v>
          </cell>
          <cell r="AK614">
            <v>0</v>
          </cell>
          <cell r="AL614">
            <v>1500</v>
          </cell>
          <cell r="AM614">
            <v>1500</v>
          </cell>
          <cell r="AN614">
            <v>0</v>
          </cell>
          <cell r="AO614">
            <v>0</v>
          </cell>
          <cell r="AP614">
            <v>0</v>
          </cell>
          <cell r="AQ614">
            <v>0</v>
          </cell>
          <cell r="AR614">
            <v>0</v>
          </cell>
          <cell r="AS614">
            <v>0</v>
          </cell>
          <cell r="AT614">
            <v>0</v>
          </cell>
          <cell r="AU614" t="str">
            <v>UBND xã Liên Thủy</v>
          </cell>
        </row>
        <row r="615">
          <cell r="B615" t="str">
            <v>Tuyến đường từ thôn Hoàng Viễn đi xã Ngân Thủy, huyện Lệ Thủy</v>
          </cell>
          <cell r="C615">
            <v>0</v>
          </cell>
          <cell r="D615">
            <v>0</v>
          </cell>
          <cell r="E615">
            <v>0</v>
          </cell>
          <cell r="F615">
            <v>0</v>
          </cell>
          <cell r="G615" t="str">
            <v>Lệ Thủy</v>
          </cell>
          <cell r="H615">
            <v>2020</v>
          </cell>
          <cell r="I615">
            <v>0</v>
          </cell>
          <cell r="J615">
            <v>2022</v>
          </cell>
          <cell r="K615">
            <v>0</v>
          </cell>
          <cell r="L615">
            <v>0</v>
          </cell>
          <cell r="M615" t="str">
            <v>4160/QĐ-UBND ngày 30/10/2019</v>
          </cell>
          <cell r="N615">
            <v>7500</v>
          </cell>
          <cell r="O615">
            <v>0</v>
          </cell>
          <cell r="P615">
            <v>7500</v>
          </cell>
          <cell r="Q615">
            <v>0</v>
          </cell>
          <cell r="R615">
            <v>0</v>
          </cell>
          <cell r="S615">
            <v>0</v>
          </cell>
          <cell r="T615">
            <v>2250</v>
          </cell>
          <cell r="U615">
            <v>0</v>
          </cell>
          <cell r="V615">
            <v>0</v>
          </cell>
          <cell r="W615">
            <v>0</v>
          </cell>
          <cell r="X615">
            <v>0</v>
          </cell>
          <cell r="Y615">
            <v>0</v>
          </cell>
          <cell r="Z615">
            <v>0</v>
          </cell>
          <cell r="AA615">
            <v>0</v>
          </cell>
          <cell r="AB615">
            <v>0</v>
          </cell>
          <cell r="AC615">
            <v>0</v>
          </cell>
          <cell r="AD615">
            <v>2250</v>
          </cell>
          <cell r="AE615">
            <v>2250</v>
          </cell>
          <cell r="AF615">
            <v>0</v>
          </cell>
          <cell r="AG615">
            <v>0</v>
          </cell>
          <cell r="AH615">
            <v>0</v>
          </cell>
          <cell r="AI615">
            <v>0</v>
          </cell>
          <cell r="AJ615">
            <v>0</v>
          </cell>
          <cell r="AK615">
            <v>0</v>
          </cell>
          <cell r="AL615">
            <v>2250</v>
          </cell>
          <cell r="AM615">
            <v>2250</v>
          </cell>
          <cell r="AN615">
            <v>0</v>
          </cell>
          <cell r="AO615">
            <v>0</v>
          </cell>
          <cell r="AP615">
            <v>0</v>
          </cell>
          <cell r="AQ615">
            <v>0</v>
          </cell>
          <cell r="AR615">
            <v>0</v>
          </cell>
          <cell r="AS615">
            <v>0</v>
          </cell>
          <cell r="AT615">
            <v>0</v>
          </cell>
          <cell r="AU615" t="str">
            <v>UBND xã Sơn Thủy</v>
          </cell>
        </row>
        <row r="616">
          <cell r="B616" t="str">
            <v>Đường kết hợp kè chống xói lở ven biển xã Cảnh Dương (giai đoạn 2)</v>
          </cell>
          <cell r="C616">
            <v>0</v>
          </cell>
          <cell r="D616">
            <v>0</v>
          </cell>
          <cell r="E616">
            <v>0</v>
          </cell>
          <cell r="F616">
            <v>0</v>
          </cell>
          <cell r="G616" t="str">
            <v>Quảng Trạch</v>
          </cell>
          <cell r="H616">
            <v>2020</v>
          </cell>
          <cell r="I616">
            <v>0</v>
          </cell>
          <cell r="J616">
            <v>2022</v>
          </cell>
          <cell r="K616">
            <v>0</v>
          </cell>
          <cell r="L616">
            <v>0</v>
          </cell>
          <cell r="M616" t="str">
            <v>4154/QĐ-UBND ngày 30/10/2019</v>
          </cell>
          <cell r="N616">
            <v>12500</v>
          </cell>
          <cell r="O616">
            <v>0</v>
          </cell>
          <cell r="P616">
            <v>11000</v>
          </cell>
          <cell r="Q616">
            <v>0</v>
          </cell>
          <cell r="R616">
            <v>0</v>
          </cell>
          <cell r="S616">
            <v>0</v>
          </cell>
          <cell r="T616">
            <v>3300</v>
          </cell>
          <cell r="U616">
            <v>0</v>
          </cell>
          <cell r="V616">
            <v>0</v>
          </cell>
          <cell r="W616">
            <v>0</v>
          </cell>
          <cell r="X616">
            <v>0</v>
          </cell>
          <cell r="Y616">
            <v>0</v>
          </cell>
          <cell r="Z616">
            <v>0</v>
          </cell>
          <cell r="AA616">
            <v>0</v>
          </cell>
          <cell r="AB616">
            <v>0</v>
          </cell>
          <cell r="AC616">
            <v>0</v>
          </cell>
          <cell r="AD616">
            <v>3300</v>
          </cell>
          <cell r="AE616">
            <v>3300</v>
          </cell>
          <cell r="AF616">
            <v>0</v>
          </cell>
          <cell r="AG616">
            <v>0</v>
          </cell>
          <cell r="AH616">
            <v>0</v>
          </cell>
          <cell r="AI616">
            <v>0</v>
          </cell>
          <cell r="AJ616">
            <v>0</v>
          </cell>
          <cell r="AK616">
            <v>0</v>
          </cell>
          <cell r="AL616">
            <v>3300</v>
          </cell>
          <cell r="AM616">
            <v>3300</v>
          </cell>
          <cell r="AN616">
            <v>0</v>
          </cell>
          <cell r="AO616">
            <v>0</v>
          </cell>
          <cell r="AP616">
            <v>0</v>
          </cell>
          <cell r="AQ616">
            <v>0</v>
          </cell>
          <cell r="AR616">
            <v>0</v>
          </cell>
          <cell r="AS616">
            <v>0</v>
          </cell>
          <cell r="AT616">
            <v>0</v>
          </cell>
          <cell r="AU616" t="str">
            <v>UBND xã Cảnh Dương</v>
          </cell>
        </row>
        <row r="617">
          <cell r="B617" t="str">
            <v>Đường tránh lũ kết hợp đê bao ngăn mặn thôn Quảng Xá, xã Tân Ninh, huyện Quảng Ninh</v>
          </cell>
          <cell r="C617">
            <v>0</v>
          </cell>
          <cell r="D617">
            <v>0</v>
          </cell>
          <cell r="E617">
            <v>0</v>
          </cell>
          <cell r="F617">
            <v>0</v>
          </cell>
          <cell r="G617" t="str">
            <v>Quảng Ninh</v>
          </cell>
          <cell r="H617">
            <v>2020</v>
          </cell>
          <cell r="I617">
            <v>0</v>
          </cell>
          <cell r="J617">
            <v>2022</v>
          </cell>
          <cell r="K617">
            <v>0</v>
          </cell>
          <cell r="L617">
            <v>0</v>
          </cell>
          <cell r="M617" t="str">
            <v>4151/QĐ-UBND ngày 30/10/2019</v>
          </cell>
          <cell r="N617">
            <v>7500</v>
          </cell>
          <cell r="O617">
            <v>0</v>
          </cell>
          <cell r="P617">
            <v>5000</v>
          </cell>
          <cell r="Q617">
            <v>0</v>
          </cell>
          <cell r="R617">
            <v>0</v>
          </cell>
          <cell r="S617">
            <v>0</v>
          </cell>
          <cell r="T617">
            <v>1500</v>
          </cell>
          <cell r="U617">
            <v>0</v>
          </cell>
          <cell r="V617">
            <v>0</v>
          </cell>
          <cell r="W617">
            <v>0</v>
          </cell>
          <cell r="X617">
            <v>0</v>
          </cell>
          <cell r="Y617">
            <v>0</v>
          </cell>
          <cell r="Z617">
            <v>0</v>
          </cell>
          <cell r="AA617">
            <v>0</v>
          </cell>
          <cell r="AB617">
            <v>0</v>
          </cell>
          <cell r="AC617">
            <v>0</v>
          </cell>
          <cell r="AD617">
            <v>1500</v>
          </cell>
          <cell r="AE617">
            <v>1500</v>
          </cell>
          <cell r="AF617">
            <v>0</v>
          </cell>
          <cell r="AG617">
            <v>0</v>
          </cell>
          <cell r="AH617">
            <v>0</v>
          </cell>
          <cell r="AI617">
            <v>0</v>
          </cell>
          <cell r="AJ617">
            <v>0</v>
          </cell>
          <cell r="AK617">
            <v>0</v>
          </cell>
          <cell r="AL617">
            <v>1500</v>
          </cell>
          <cell r="AM617">
            <v>1500</v>
          </cell>
          <cell r="AN617">
            <v>0</v>
          </cell>
          <cell r="AO617">
            <v>0</v>
          </cell>
          <cell r="AP617">
            <v>0</v>
          </cell>
          <cell r="AQ617">
            <v>0</v>
          </cell>
          <cell r="AR617">
            <v>0</v>
          </cell>
          <cell r="AS617">
            <v>0</v>
          </cell>
          <cell r="AT617">
            <v>0</v>
          </cell>
          <cell r="AU617" t="str">
            <v>UBND xã Tân Ninh</v>
          </cell>
        </row>
        <row r="618">
          <cell r="B618" t="str">
            <v>Đường liên thôn Xuân Dục 1-Xuân Dục 4, xã Xuân Ninh, huyện Quảng Ninh</v>
          </cell>
          <cell r="C618">
            <v>0</v>
          </cell>
          <cell r="D618">
            <v>0</v>
          </cell>
          <cell r="E618">
            <v>0</v>
          </cell>
          <cell r="F618">
            <v>0</v>
          </cell>
          <cell r="G618" t="str">
            <v>Quảng Ninh</v>
          </cell>
          <cell r="H618">
            <v>2020</v>
          </cell>
          <cell r="I618">
            <v>0</v>
          </cell>
          <cell r="J618">
            <v>2022</v>
          </cell>
          <cell r="K618">
            <v>0</v>
          </cell>
          <cell r="L618">
            <v>0</v>
          </cell>
          <cell r="M618" t="str">
            <v>4149/QĐ-UBND ngày 30/10/2019</v>
          </cell>
          <cell r="N618">
            <v>5000</v>
          </cell>
          <cell r="O618">
            <v>0</v>
          </cell>
          <cell r="P618">
            <v>5000</v>
          </cell>
          <cell r="Q618">
            <v>0</v>
          </cell>
          <cell r="R618">
            <v>0</v>
          </cell>
          <cell r="S618">
            <v>0</v>
          </cell>
          <cell r="T618">
            <v>1500</v>
          </cell>
          <cell r="U618">
            <v>0</v>
          </cell>
          <cell r="V618">
            <v>0</v>
          </cell>
          <cell r="W618">
            <v>0</v>
          </cell>
          <cell r="X618">
            <v>0</v>
          </cell>
          <cell r="Y618">
            <v>0</v>
          </cell>
          <cell r="Z618">
            <v>0</v>
          </cell>
          <cell r="AA618">
            <v>0</v>
          </cell>
          <cell r="AB618">
            <v>0</v>
          </cell>
          <cell r="AC618">
            <v>0</v>
          </cell>
          <cell r="AD618">
            <v>1500</v>
          </cell>
          <cell r="AE618">
            <v>1500</v>
          </cell>
          <cell r="AF618">
            <v>0</v>
          </cell>
          <cell r="AG618">
            <v>0</v>
          </cell>
          <cell r="AH618">
            <v>0</v>
          </cell>
          <cell r="AI618">
            <v>0</v>
          </cell>
          <cell r="AJ618">
            <v>0</v>
          </cell>
          <cell r="AK618">
            <v>0</v>
          </cell>
          <cell r="AL618">
            <v>1500</v>
          </cell>
          <cell r="AM618">
            <v>1500</v>
          </cell>
          <cell r="AN618">
            <v>0</v>
          </cell>
          <cell r="AO618">
            <v>0</v>
          </cell>
          <cell r="AP618">
            <v>0</v>
          </cell>
          <cell r="AQ618">
            <v>0</v>
          </cell>
          <cell r="AR618">
            <v>0</v>
          </cell>
          <cell r="AS618">
            <v>0</v>
          </cell>
          <cell r="AT618">
            <v>0</v>
          </cell>
          <cell r="AU618" t="str">
            <v>UBND xã Xuân Ninh</v>
          </cell>
        </row>
        <row r="619">
          <cell r="B619" t="str">
            <v>Cầu sông Trước, xã Tây Trạch, huyện Bố Trạch</v>
          </cell>
          <cell r="C619">
            <v>0</v>
          </cell>
          <cell r="D619">
            <v>0</v>
          </cell>
          <cell r="E619">
            <v>0</v>
          </cell>
          <cell r="F619">
            <v>0</v>
          </cell>
          <cell r="G619" t="str">
            <v>Bố Trạch</v>
          </cell>
          <cell r="H619">
            <v>2020</v>
          </cell>
          <cell r="I619">
            <v>0</v>
          </cell>
          <cell r="J619">
            <v>2022</v>
          </cell>
          <cell r="K619">
            <v>0</v>
          </cell>
          <cell r="L619">
            <v>0</v>
          </cell>
          <cell r="M619" t="str">
            <v>4188/QĐ-UBND ngày 30/10/2019</v>
          </cell>
          <cell r="N619">
            <v>20000</v>
          </cell>
          <cell r="O619">
            <v>0</v>
          </cell>
          <cell r="P619">
            <v>1000</v>
          </cell>
          <cell r="Q619">
            <v>0</v>
          </cell>
          <cell r="R619">
            <v>0</v>
          </cell>
          <cell r="S619">
            <v>0</v>
          </cell>
          <cell r="T619">
            <v>1000</v>
          </cell>
          <cell r="U619">
            <v>0</v>
          </cell>
          <cell r="V619">
            <v>0</v>
          </cell>
          <cell r="W619">
            <v>0</v>
          </cell>
          <cell r="X619">
            <v>0</v>
          </cell>
          <cell r="Y619">
            <v>0</v>
          </cell>
          <cell r="Z619">
            <v>0</v>
          </cell>
          <cell r="AA619">
            <v>0</v>
          </cell>
          <cell r="AB619">
            <v>0</v>
          </cell>
          <cell r="AC619">
            <v>0</v>
          </cell>
          <cell r="AD619">
            <v>1000</v>
          </cell>
          <cell r="AE619">
            <v>1000</v>
          </cell>
          <cell r="AF619">
            <v>0</v>
          </cell>
          <cell r="AG619">
            <v>0</v>
          </cell>
          <cell r="AH619">
            <v>0</v>
          </cell>
          <cell r="AI619">
            <v>0</v>
          </cell>
          <cell r="AJ619">
            <v>0</v>
          </cell>
          <cell r="AK619">
            <v>0</v>
          </cell>
          <cell r="AL619">
            <v>1000</v>
          </cell>
          <cell r="AM619">
            <v>1000</v>
          </cell>
          <cell r="AN619">
            <v>0</v>
          </cell>
          <cell r="AO619">
            <v>0</v>
          </cell>
          <cell r="AP619">
            <v>0</v>
          </cell>
          <cell r="AQ619">
            <v>0</v>
          </cell>
          <cell r="AR619">
            <v>0</v>
          </cell>
          <cell r="AS619">
            <v>0</v>
          </cell>
          <cell r="AT619">
            <v>0</v>
          </cell>
          <cell r="AU619" t="str">
            <v>UBND huyện Bố Trạch</v>
          </cell>
        </row>
        <row r="620">
          <cell r="B620" t="str">
            <v>Đường phát triển kinh tế kết nối hạ tầng giao thông từ cầu Minh Lệ đi ga Ngân Sơn</v>
          </cell>
          <cell r="C620">
            <v>0</v>
          </cell>
          <cell r="D620">
            <v>0</v>
          </cell>
          <cell r="E620">
            <v>0</v>
          </cell>
          <cell r="F620">
            <v>0</v>
          </cell>
          <cell r="G620" t="str">
            <v>Ba Đồn</v>
          </cell>
          <cell r="H620">
            <v>2020</v>
          </cell>
          <cell r="I620">
            <v>0</v>
          </cell>
          <cell r="J620">
            <v>2022</v>
          </cell>
          <cell r="K620">
            <v>0</v>
          </cell>
          <cell r="L620">
            <v>0</v>
          </cell>
          <cell r="M620" t="str">
            <v>4146/QĐ-UBND ngày 30/10/2019</v>
          </cell>
          <cell r="N620">
            <v>11000</v>
          </cell>
          <cell r="O620">
            <v>0</v>
          </cell>
          <cell r="P620">
            <v>1000</v>
          </cell>
          <cell r="Q620">
            <v>0</v>
          </cell>
          <cell r="R620">
            <v>0</v>
          </cell>
          <cell r="S620">
            <v>0</v>
          </cell>
          <cell r="T620">
            <v>1000</v>
          </cell>
          <cell r="U620">
            <v>0</v>
          </cell>
          <cell r="V620">
            <v>0</v>
          </cell>
          <cell r="W620">
            <v>0</v>
          </cell>
          <cell r="X620">
            <v>0</v>
          </cell>
          <cell r="Y620">
            <v>0</v>
          </cell>
          <cell r="Z620">
            <v>0</v>
          </cell>
          <cell r="AA620">
            <v>0</v>
          </cell>
          <cell r="AB620">
            <v>0</v>
          </cell>
          <cell r="AC620">
            <v>0</v>
          </cell>
          <cell r="AD620">
            <v>1000</v>
          </cell>
          <cell r="AE620">
            <v>1000</v>
          </cell>
          <cell r="AF620">
            <v>0</v>
          </cell>
          <cell r="AG620">
            <v>0</v>
          </cell>
          <cell r="AH620">
            <v>0</v>
          </cell>
          <cell r="AI620">
            <v>0</v>
          </cell>
          <cell r="AJ620">
            <v>0</v>
          </cell>
          <cell r="AK620">
            <v>0</v>
          </cell>
          <cell r="AL620">
            <v>1000</v>
          </cell>
          <cell r="AM620">
            <v>1000</v>
          </cell>
          <cell r="AN620">
            <v>0</v>
          </cell>
          <cell r="AO620">
            <v>0</v>
          </cell>
          <cell r="AP620">
            <v>0</v>
          </cell>
          <cell r="AQ620">
            <v>0</v>
          </cell>
          <cell r="AR620">
            <v>0</v>
          </cell>
          <cell r="AS620">
            <v>0</v>
          </cell>
          <cell r="AT620">
            <v>0</v>
          </cell>
          <cell r="AU620" t="str">
            <v>UBND xã Quảng Minh</v>
          </cell>
        </row>
        <row r="621">
          <cell r="B621" t="str">
            <v>Các tuyến đường GTNT xã Minh Hóa, huyện Minh Hóa</v>
          </cell>
          <cell r="C621">
            <v>0</v>
          </cell>
          <cell r="D621">
            <v>0</v>
          </cell>
          <cell r="E621">
            <v>0</v>
          </cell>
          <cell r="F621">
            <v>0</v>
          </cell>
          <cell r="G621" t="str">
            <v>Minh Hóa</v>
          </cell>
          <cell r="H621">
            <v>2020</v>
          </cell>
          <cell r="I621">
            <v>0</v>
          </cell>
          <cell r="J621">
            <v>2022</v>
          </cell>
          <cell r="K621">
            <v>0</v>
          </cell>
          <cell r="L621">
            <v>0</v>
          </cell>
          <cell r="M621" t="str">
            <v>4182/QĐ-UBND ngày 30/10/2019</v>
          </cell>
          <cell r="N621">
            <v>8500</v>
          </cell>
          <cell r="O621">
            <v>0</v>
          </cell>
          <cell r="P621">
            <v>1000</v>
          </cell>
          <cell r="Q621">
            <v>0</v>
          </cell>
          <cell r="R621">
            <v>0</v>
          </cell>
          <cell r="S621">
            <v>0</v>
          </cell>
          <cell r="T621">
            <v>1000</v>
          </cell>
          <cell r="U621">
            <v>0</v>
          </cell>
          <cell r="V621">
            <v>0</v>
          </cell>
          <cell r="W621">
            <v>0</v>
          </cell>
          <cell r="X621">
            <v>0</v>
          </cell>
          <cell r="Y621">
            <v>0</v>
          </cell>
          <cell r="Z621">
            <v>0</v>
          </cell>
          <cell r="AA621">
            <v>0</v>
          </cell>
          <cell r="AB621">
            <v>0</v>
          </cell>
          <cell r="AC621">
            <v>0</v>
          </cell>
          <cell r="AD621">
            <v>1000</v>
          </cell>
          <cell r="AE621">
            <v>1000</v>
          </cell>
          <cell r="AF621">
            <v>0</v>
          </cell>
          <cell r="AG621">
            <v>0</v>
          </cell>
          <cell r="AH621">
            <v>0</v>
          </cell>
          <cell r="AI621">
            <v>0</v>
          </cell>
          <cell r="AJ621">
            <v>0</v>
          </cell>
          <cell r="AK621">
            <v>0</v>
          </cell>
          <cell r="AL621">
            <v>1000</v>
          </cell>
          <cell r="AM621">
            <v>1000</v>
          </cell>
          <cell r="AN621">
            <v>0</v>
          </cell>
          <cell r="AO621">
            <v>0</v>
          </cell>
          <cell r="AP621">
            <v>0</v>
          </cell>
          <cell r="AQ621">
            <v>0</v>
          </cell>
          <cell r="AR621">
            <v>0</v>
          </cell>
          <cell r="AS621">
            <v>0</v>
          </cell>
          <cell r="AT621">
            <v>0</v>
          </cell>
          <cell r="AU621" t="str">
            <v>UBND huyện Minh Hóa</v>
          </cell>
        </row>
        <row r="622">
          <cell r="B622" t="str">
            <v>Cải tạo, nâng cấp đường giao thông đoạn từ đường Phan Đình Phùng rẽ vào Nhà máy phân loại, xử lý rác thải, sản xuất biogas và phân bón khoáng hữu cơ đến Quốc lộ 1A</v>
          </cell>
          <cell r="C622">
            <v>0</v>
          </cell>
          <cell r="D622">
            <v>0</v>
          </cell>
          <cell r="E622">
            <v>0</v>
          </cell>
          <cell r="F622">
            <v>0</v>
          </cell>
          <cell r="G622" t="str">
            <v>Đồng Hới, Bố Trạch</v>
          </cell>
          <cell r="H622">
            <v>2020</v>
          </cell>
          <cell r="I622">
            <v>0</v>
          </cell>
          <cell r="J622">
            <v>2022</v>
          </cell>
          <cell r="K622">
            <v>0</v>
          </cell>
          <cell r="L622">
            <v>0</v>
          </cell>
          <cell r="M622" t="str">
            <v>4158/QĐ-UBND ngày 30/10/2019</v>
          </cell>
          <cell r="N622">
            <v>20000</v>
          </cell>
          <cell r="O622">
            <v>0</v>
          </cell>
          <cell r="P622">
            <v>1000</v>
          </cell>
          <cell r="Q622">
            <v>0</v>
          </cell>
          <cell r="R622">
            <v>0</v>
          </cell>
          <cell r="S622">
            <v>0</v>
          </cell>
          <cell r="T622">
            <v>1000</v>
          </cell>
          <cell r="U622">
            <v>0</v>
          </cell>
          <cell r="V622">
            <v>0</v>
          </cell>
          <cell r="W622">
            <v>0</v>
          </cell>
          <cell r="X622">
            <v>0</v>
          </cell>
          <cell r="Y622">
            <v>0</v>
          </cell>
          <cell r="Z622">
            <v>0</v>
          </cell>
          <cell r="AA622">
            <v>0</v>
          </cell>
          <cell r="AB622">
            <v>0</v>
          </cell>
          <cell r="AC622">
            <v>0</v>
          </cell>
          <cell r="AD622">
            <v>1000</v>
          </cell>
          <cell r="AE622">
            <v>1000</v>
          </cell>
          <cell r="AF622">
            <v>0</v>
          </cell>
          <cell r="AG622">
            <v>0</v>
          </cell>
          <cell r="AH622">
            <v>0</v>
          </cell>
          <cell r="AI622">
            <v>0</v>
          </cell>
          <cell r="AJ622">
            <v>0</v>
          </cell>
          <cell r="AK622">
            <v>0</v>
          </cell>
          <cell r="AL622">
            <v>1000</v>
          </cell>
          <cell r="AM622">
            <v>1000</v>
          </cell>
          <cell r="AN622">
            <v>0</v>
          </cell>
          <cell r="AO622">
            <v>0</v>
          </cell>
          <cell r="AP622">
            <v>0</v>
          </cell>
          <cell r="AQ622">
            <v>0</v>
          </cell>
          <cell r="AR622">
            <v>0</v>
          </cell>
          <cell r="AS622">
            <v>0</v>
          </cell>
          <cell r="AT622">
            <v>0</v>
          </cell>
          <cell r="AU622" t="str">
            <v>UBND huyện Bố Trạch</v>
          </cell>
        </row>
        <row r="623">
          <cell r="B623" t="str">
            <v>Đường tránh sau khu du lịch núi Thần Đinh xã Trường Xuân, huyện Quảng Ninh</v>
          </cell>
          <cell r="C623">
            <v>0</v>
          </cell>
          <cell r="D623">
            <v>0</v>
          </cell>
          <cell r="E623">
            <v>0</v>
          </cell>
          <cell r="F623">
            <v>0</v>
          </cell>
          <cell r="G623" t="str">
            <v>Quảng Ninh</v>
          </cell>
          <cell r="H623">
            <v>2020</v>
          </cell>
          <cell r="I623">
            <v>0</v>
          </cell>
          <cell r="J623">
            <v>2022</v>
          </cell>
          <cell r="K623">
            <v>0</v>
          </cell>
          <cell r="L623">
            <v>0</v>
          </cell>
          <cell r="M623" t="str">
            <v>4147/QĐ-UBND ngày 30/10/2019</v>
          </cell>
          <cell r="N623">
            <v>20000</v>
          </cell>
          <cell r="O623">
            <v>0</v>
          </cell>
          <cell r="P623">
            <v>1000</v>
          </cell>
          <cell r="Q623">
            <v>0</v>
          </cell>
          <cell r="R623">
            <v>0</v>
          </cell>
          <cell r="S623">
            <v>0</v>
          </cell>
          <cell r="T623">
            <v>1000</v>
          </cell>
          <cell r="U623">
            <v>0</v>
          </cell>
          <cell r="V623">
            <v>0</v>
          </cell>
          <cell r="W623">
            <v>0</v>
          </cell>
          <cell r="X623">
            <v>0</v>
          </cell>
          <cell r="Y623">
            <v>0</v>
          </cell>
          <cell r="Z623">
            <v>0</v>
          </cell>
          <cell r="AA623">
            <v>0</v>
          </cell>
          <cell r="AB623">
            <v>0</v>
          </cell>
          <cell r="AC623">
            <v>0</v>
          </cell>
          <cell r="AD623">
            <v>1000</v>
          </cell>
          <cell r="AE623">
            <v>1000</v>
          </cell>
          <cell r="AF623">
            <v>0</v>
          </cell>
          <cell r="AG623">
            <v>0</v>
          </cell>
          <cell r="AH623">
            <v>0</v>
          </cell>
          <cell r="AI623">
            <v>0</v>
          </cell>
          <cell r="AJ623">
            <v>0</v>
          </cell>
          <cell r="AK623">
            <v>0</v>
          </cell>
          <cell r="AL623">
            <v>1000</v>
          </cell>
          <cell r="AM623">
            <v>1000</v>
          </cell>
          <cell r="AN623">
            <v>0</v>
          </cell>
          <cell r="AO623">
            <v>0</v>
          </cell>
          <cell r="AP623">
            <v>0</v>
          </cell>
          <cell r="AQ623">
            <v>0</v>
          </cell>
          <cell r="AR623">
            <v>0</v>
          </cell>
          <cell r="AS623">
            <v>0</v>
          </cell>
          <cell r="AT623">
            <v>0</v>
          </cell>
          <cell r="AU623" t="str">
            <v>UBND huyện Quảng Ninh</v>
          </cell>
        </row>
        <row r="624">
          <cell r="B624" t="str">
            <v>Khắc phục khẩn cấp đường nội thị thị trấn Đồng Lê</v>
          </cell>
          <cell r="C624">
            <v>0</v>
          </cell>
          <cell r="D624">
            <v>0</v>
          </cell>
          <cell r="E624">
            <v>0</v>
          </cell>
          <cell r="F624">
            <v>0</v>
          </cell>
          <cell r="G624" t="str">
            <v>Tuyên Hóa</v>
          </cell>
          <cell r="H624">
            <v>2020</v>
          </cell>
          <cell r="I624">
            <v>0</v>
          </cell>
          <cell r="J624">
            <v>2022</v>
          </cell>
          <cell r="K624">
            <v>0</v>
          </cell>
          <cell r="L624">
            <v>0</v>
          </cell>
          <cell r="M624" t="str">
            <v>4166/QĐ-UBND ngày 30/10/2019</v>
          </cell>
          <cell r="N624">
            <v>14600</v>
          </cell>
          <cell r="O624">
            <v>0</v>
          </cell>
          <cell r="P624">
            <v>1000</v>
          </cell>
          <cell r="Q624">
            <v>0</v>
          </cell>
          <cell r="R624">
            <v>0</v>
          </cell>
          <cell r="S624">
            <v>0</v>
          </cell>
          <cell r="T624">
            <v>1000</v>
          </cell>
          <cell r="U624">
            <v>0</v>
          </cell>
          <cell r="V624">
            <v>0</v>
          </cell>
          <cell r="W624">
            <v>0</v>
          </cell>
          <cell r="X624">
            <v>0</v>
          </cell>
          <cell r="Y624">
            <v>0</v>
          </cell>
          <cell r="Z624">
            <v>0</v>
          </cell>
          <cell r="AA624">
            <v>0</v>
          </cell>
          <cell r="AB624">
            <v>0</v>
          </cell>
          <cell r="AC624">
            <v>0</v>
          </cell>
          <cell r="AD624">
            <v>1000</v>
          </cell>
          <cell r="AE624">
            <v>1000</v>
          </cell>
          <cell r="AF624">
            <v>0</v>
          </cell>
          <cell r="AG624">
            <v>0</v>
          </cell>
          <cell r="AH624">
            <v>0</v>
          </cell>
          <cell r="AI624">
            <v>0</v>
          </cell>
          <cell r="AJ624">
            <v>0</v>
          </cell>
          <cell r="AK624">
            <v>0</v>
          </cell>
          <cell r="AL624">
            <v>1000</v>
          </cell>
          <cell r="AM624">
            <v>1000</v>
          </cell>
          <cell r="AN624">
            <v>0</v>
          </cell>
          <cell r="AO624">
            <v>0</v>
          </cell>
          <cell r="AP624">
            <v>0</v>
          </cell>
          <cell r="AQ624">
            <v>0</v>
          </cell>
          <cell r="AR624">
            <v>0</v>
          </cell>
          <cell r="AS624">
            <v>0</v>
          </cell>
          <cell r="AT624">
            <v>0</v>
          </cell>
          <cell r="AU624" t="str">
            <v>UBND huyện Tuyên Hóa</v>
          </cell>
        </row>
        <row r="625">
          <cell r="B625" t="str">
            <v>Nhà ăn, nhà ở thường trực cán bộ chiến sỹ Công an tỉnh</v>
          </cell>
          <cell r="C625">
            <v>0</v>
          </cell>
          <cell r="D625">
            <v>0</v>
          </cell>
          <cell r="E625">
            <v>0</v>
          </cell>
          <cell r="F625">
            <v>0</v>
          </cell>
          <cell r="G625" t="str">
            <v>Đồng Hới</v>
          </cell>
          <cell r="H625">
            <v>2020</v>
          </cell>
          <cell r="I625">
            <v>0</v>
          </cell>
          <cell r="J625">
            <v>2022</v>
          </cell>
          <cell r="K625">
            <v>0</v>
          </cell>
          <cell r="L625">
            <v>0</v>
          </cell>
          <cell r="M625" t="str">
            <v>4162/QĐ-UBND ngày 30/10/2019</v>
          </cell>
          <cell r="N625">
            <v>10000</v>
          </cell>
          <cell r="O625">
            <v>0</v>
          </cell>
          <cell r="P625">
            <v>1000</v>
          </cell>
          <cell r="Q625">
            <v>0</v>
          </cell>
          <cell r="R625">
            <v>0</v>
          </cell>
          <cell r="S625">
            <v>0</v>
          </cell>
          <cell r="T625">
            <v>1000</v>
          </cell>
          <cell r="U625">
            <v>0</v>
          </cell>
          <cell r="V625">
            <v>0</v>
          </cell>
          <cell r="W625">
            <v>0</v>
          </cell>
          <cell r="X625">
            <v>0</v>
          </cell>
          <cell r="Y625">
            <v>0</v>
          </cell>
          <cell r="Z625">
            <v>0</v>
          </cell>
          <cell r="AA625">
            <v>0</v>
          </cell>
          <cell r="AB625">
            <v>0</v>
          </cell>
          <cell r="AC625">
            <v>0</v>
          </cell>
          <cell r="AD625">
            <v>1000</v>
          </cell>
          <cell r="AE625">
            <v>1000</v>
          </cell>
          <cell r="AF625">
            <v>0</v>
          </cell>
          <cell r="AG625">
            <v>0</v>
          </cell>
          <cell r="AH625">
            <v>0</v>
          </cell>
          <cell r="AI625">
            <v>0</v>
          </cell>
          <cell r="AJ625">
            <v>0</v>
          </cell>
          <cell r="AK625">
            <v>0</v>
          </cell>
          <cell r="AL625">
            <v>1000</v>
          </cell>
          <cell r="AM625">
            <v>1000</v>
          </cell>
          <cell r="AN625">
            <v>0</v>
          </cell>
          <cell r="AO625">
            <v>0</v>
          </cell>
          <cell r="AP625">
            <v>0</v>
          </cell>
          <cell r="AQ625">
            <v>0</v>
          </cell>
          <cell r="AR625">
            <v>0</v>
          </cell>
          <cell r="AS625">
            <v>0</v>
          </cell>
          <cell r="AT625">
            <v>0</v>
          </cell>
          <cell r="AU625" t="str">
            <v>Công an tỉnh</v>
          </cell>
        </row>
        <row r="626">
          <cell r="B626" t="str">
            <v>Xây dựng cầu kiểm soát cửa sông Roòn</v>
          </cell>
          <cell r="C626">
            <v>0</v>
          </cell>
          <cell r="D626">
            <v>0</v>
          </cell>
          <cell r="E626">
            <v>0</v>
          </cell>
          <cell r="F626">
            <v>0</v>
          </cell>
          <cell r="G626" t="str">
            <v>Quảng Trạch</v>
          </cell>
          <cell r="H626">
            <v>2020</v>
          </cell>
          <cell r="I626">
            <v>0</v>
          </cell>
          <cell r="J626">
            <v>2022</v>
          </cell>
          <cell r="K626">
            <v>0</v>
          </cell>
          <cell r="L626">
            <v>0</v>
          </cell>
          <cell r="M626" t="str">
            <v>4106/QĐ-UBND ngày 29/10/2019</v>
          </cell>
          <cell r="N626">
            <v>5000</v>
          </cell>
          <cell r="O626">
            <v>0</v>
          </cell>
          <cell r="P626">
            <v>1000</v>
          </cell>
          <cell r="Q626">
            <v>0</v>
          </cell>
          <cell r="R626">
            <v>0</v>
          </cell>
          <cell r="S626">
            <v>0</v>
          </cell>
          <cell r="T626">
            <v>1000</v>
          </cell>
          <cell r="U626">
            <v>0</v>
          </cell>
          <cell r="V626">
            <v>0</v>
          </cell>
          <cell r="W626">
            <v>0</v>
          </cell>
          <cell r="X626">
            <v>0</v>
          </cell>
          <cell r="Y626">
            <v>0</v>
          </cell>
          <cell r="Z626">
            <v>0</v>
          </cell>
          <cell r="AA626">
            <v>0</v>
          </cell>
          <cell r="AB626">
            <v>0</v>
          </cell>
          <cell r="AC626">
            <v>0</v>
          </cell>
          <cell r="AD626">
            <v>1000</v>
          </cell>
          <cell r="AE626">
            <v>1000</v>
          </cell>
          <cell r="AF626">
            <v>0</v>
          </cell>
          <cell r="AG626">
            <v>0</v>
          </cell>
          <cell r="AH626">
            <v>0</v>
          </cell>
          <cell r="AI626">
            <v>0</v>
          </cell>
          <cell r="AJ626">
            <v>0</v>
          </cell>
          <cell r="AK626">
            <v>0</v>
          </cell>
          <cell r="AL626">
            <v>1000</v>
          </cell>
          <cell r="AM626">
            <v>1000</v>
          </cell>
          <cell r="AN626">
            <v>0</v>
          </cell>
          <cell r="AO626">
            <v>0</v>
          </cell>
          <cell r="AP626">
            <v>0</v>
          </cell>
          <cell r="AQ626">
            <v>0</v>
          </cell>
          <cell r="AR626">
            <v>0</v>
          </cell>
          <cell r="AS626">
            <v>0</v>
          </cell>
          <cell r="AT626">
            <v>0</v>
          </cell>
          <cell r="AU626" t="str">
            <v>BCH Bộ đội BP tỉnh</v>
          </cell>
        </row>
        <row r="627">
          <cell r="B627" t="str">
            <v xml:space="preserve">Tuyến đường nối từ phía Nam hồ Bàu Mây kết nối với tuyến đường liên xã Quảng Phương </v>
          </cell>
          <cell r="C627">
            <v>0</v>
          </cell>
          <cell r="D627">
            <v>0</v>
          </cell>
          <cell r="E627">
            <v>0</v>
          </cell>
          <cell r="F627">
            <v>0</v>
          </cell>
          <cell r="G627" t="str">
            <v>Quảng Trạch</v>
          </cell>
          <cell r="H627">
            <v>2020</v>
          </cell>
          <cell r="I627">
            <v>0</v>
          </cell>
          <cell r="J627">
            <v>2022</v>
          </cell>
          <cell r="K627">
            <v>0</v>
          </cell>
          <cell r="L627">
            <v>0</v>
          </cell>
          <cell r="M627" t="str">
            <v>4137/QĐ-UBND ngày 30/10/2019</v>
          </cell>
          <cell r="N627">
            <v>15000</v>
          </cell>
          <cell r="O627">
            <v>0</v>
          </cell>
          <cell r="P627">
            <v>1000</v>
          </cell>
          <cell r="Q627">
            <v>0</v>
          </cell>
          <cell r="R627">
            <v>0</v>
          </cell>
          <cell r="S627">
            <v>0</v>
          </cell>
          <cell r="T627">
            <v>1000</v>
          </cell>
          <cell r="U627">
            <v>0</v>
          </cell>
          <cell r="V627">
            <v>0</v>
          </cell>
          <cell r="W627">
            <v>0</v>
          </cell>
          <cell r="X627">
            <v>0</v>
          </cell>
          <cell r="Y627">
            <v>0</v>
          </cell>
          <cell r="Z627">
            <v>0</v>
          </cell>
          <cell r="AA627">
            <v>0</v>
          </cell>
          <cell r="AB627">
            <v>0</v>
          </cell>
          <cell r="AC627">
            <v>0</v>
          </cell>
          <cell r="AD627">
            <v>1000</v>
          </cell>
          <cell r="AE627">
            <v>1000</v>
          </cell>
          <cell r="AF627">
            <v>0</v>
          </cell>
          <cell r="AG627">
            <v>0</v>
          </cell>
          <cell r="AH627">
            <v>0</v>
          </cell>
          <cell r="AI627">
            <v>0</v>
          </cell>
          <cell r="AJ627">
            <v>0</v>
          </cell>
          <cell r="AK627">
            <v>0</v>
          </cell>
          <cell r="AL627">
            <v>1000</v>
          </cell>
          <cell r="AM627">
            <v>1000</v>
          </cell>
          <cell r="AN627">
            <v>0</v>
          </cell>
          <cell r="AO627">
            <v>0</v>
          </cell>
          <cell r="AP627">
            <v>0</v>
          </cell>
          <cell r="AQ627">
            <v>0</v>
          </cell>
          <cell r="AR627">
            <v>0</v>
          </cell>
          <cell r="AS627">
            <v>0</v>
          </cell>
          <cell r="AT627">
            <v>0</v>
          </cell>
          <cell r="AU627" t="str">
            <v>UBND huyện Quảng Trạch</v>
          </cell>
        </row>
        <row r="628">
          <cell r="B628" t="str">
            <v>Sửa chữa, nâng cấp tuyến đường dọc bờ sông Kiến Giang đoạn từ cầu Phong Xuân đi di tích lịch sử chiến thắng Xuân Bồ, xã Xuân Thủy, huyện Lệ Thủy</v>
          </cell>
          <cell r="C628">
            <v>0</v>
          </cell>
          <cell r="D628">
            <v>0</v>
          </cell>
          <cell r="E628">
            <v>0</v>
          </cell>
          <cell r="F628">
            <v>0</v>
          </cell>
          <cell r="G628" t="str">
            <v>Lệ Thủy</v>
          </cell>
          <cell r="H628">
            <v>2020</v>
          </cell>
          <cell r="I628">
            <v>0</v>
          </cell>
          <cell r="J628">
            <v>2022</v>
          </cell>
          <cell r="K628">
            <v>0</v>
          </cell>
          <cell r="L628">
            <v>0</v>
          </cell>
          <cell r="M628" t="str">
            <v>4143/QĐ-UBND ngày 30/10/2019</v>
          </cell>
          <cell r="N628">
            <v>15000</v>
          </cell>
          <cell r="O628">
            <v>0</v>
          </cell>
          <cell r="P628">
            <v>1000</v>
          </cell>
          <cell r="Q628">
            <v>0</v>
          </cell>
          <cell r="R628">
            <v>0</v>
          </cell>
          <cell r="S628">
            <v>0</v>
          </cell>
          <cell r="T628">
            <v>1000</v>
          </cell>
          <cell r="U628">
            <v>0</v>
          </cell>
          <cell r="V628">
            <v>0</v>
          </cell>
          <cell r="W628">
            <v>0</v>
          </cell>
          <cell r="X628">
            <v>0</v>
          </cell>
          <cell r="Y628">
            <v>0</v>
          </cell>
          <cell r="Z628">
            <v>0</v>
          </cell>
          <cell r="AA628">
            <v>0</v>
          </cell>
          <cell r="AB628">
            <v>0</v>
          </cell>
          <cell r="AC628">
            <v>0</v>
          </cell>
          <cell r="AD628">
            <v>1000</v>
          </cell>
          <cell r="AE628">
            <v>1000</v>
          </cell>
          <cell r="AF628">
            <v>0</v>
          </cell>
          <cell r="AG628">
            <v>0</v>
          </cell>
          <cell r="AH628">
            <v>0</v>
          </cell>
          <cell r="AI628">
            <v>0</v>
          </cell>
          <cell r="AJ628">
            <v>0</v>
          </cell>
          <cell r="AK628">
            <v>0</v>
          </cell>
          <cell r="AL628">
            <v>1000</v>
          </cell>
          <cell r="AM628">
            <v>1000</v>
          </cell>
          <cell r="AN628">
            <v>0</v>
          </cell>
          <cell r="AO628">
            <v>0</v>
          </cell>
          <cell r="AP628">
            <v>0</v>
          </cell>
          <cell r="AQ628">
            <v>0</v>
          </cell>
          <cell r="AR628">
            <v>0</v>
          </cell>
          <cell r="AS628">
            <v>0</v>
          </cell>
          <cell r="AT628">
            <v>0</v>
          </cell>
          <cell r="AU628" t="str">
            <v>UBND huyện Lệ Thủy</v>
          </cell>
        </row>
        <row r="629">
          <cell r="B629" t="str">
            <v>Đường tránh lũ thôn Xuân Hạ, xã Văn Hóa</v>
          </cell>
          <cell r="C629">
            <v>0</v>
          </cell>
          <cell r="D629">
            <v>0</v>
          </cell>
          <cell r="E629">
            <v>0</v>
          </cell>
          <cell r="F629">
            <v>0</v>
          </cell>
          <cell r="G629" t="str">
            <v>Tuyên Hóa</v>
          </cell>
          <cell r="H629">
            <v>2020</v>
          </cell>
          <cell r="I629">
            <v>0</v>
          </cell>
          <cell r="J629">
            <v>2022</v>
          </cell>
          <cell r="K629">
            <v>0</v>
          </cell>
          <cell r="L629">
            <v>0</v>
          </cell>
          <cell r="M629" t="str">
            <v>4103/QĐ-UBND ngày 29/10/2019</v>
          </cell>
          <cell r="N629">
            <v>2400</v>
          </cell>
          <cell r="O629">
            <v>0</v>
          </cell>
          <cell r="P629">
            <v>2400</v>
          </cell>
          <cell r="Q629">
            <v>0</v>
          </cell>
          <cell r="R629">
            <v>0</v>
          </cell>
          <cell r="S629">
            <v>0</v>
          </cell>
          <cell r="T629">
            <v>720</v>
          </cell>
          <cell r="U629">
            <v>0</v>
          </cell>
          <cell r="V629">
            <v>0</v>
          </cell>
          <cell r="W629">
            <v>0</v>
          </cell>
          <cell r="X629">
            <v>0</v>
          </cell>
          <cell r="Y629">
            <v>0</v>
          </cell>
          <cell r="Z629">
            <v>0</v>
          </cell>
          <cell r="AA629">
            <v>0</v>
          </cell>
          <cell r="AB629">
            <v>0</v>
          </cell>
          <cell r="AC629">
            <v>0</v>
          </cell>
          <cell r="AD629">
            <v>720</v>
          </cell>
          <cell r="AE629">
            <v>720</v>
          </cell>
          <cell r="AF629">
            <v>0</v>
          </cell>
          <cell r="AG629">
            <v>0</v>
          </cell>
          <cell r="AH629">
            <v>0</v>
          </cell>
          <cell r="AI629">
            <v>0</v>
          </cell>
          <cell r="AJ629">
            <v>0</v>
          </cell>
          <cell r="AK629">
            <v>0</v>
          </cell>
          <cell r="AL629">
            <v>720</v>
          </cell>
          <cell r="AM629">
            <v>720</v>
          </cell>
          <cell r="AN629">
            <v>0</v>
          </cell>
          <cell r="AO629">
            <v>0</v>
          </cell>
          <cell r="AP629">
            <v>0</v>
          </cell>
          <cell r="AQ629">
            <v>0</v>
          </cell>
          <cell r="AR629">
            <v>0</v>
          </cell>
          <cell r="AS629">
            <v>0</v>
          </cell>
          <cell r="AT629">
            <v>0</v>
          </cell>
          <cell r="AU629" t="str">
            <v>UBND xã Văn Hóa</v>
          </cell>
        </row>
        <row r="630">
          <cell r="B630" t="str">
            <v>Tuyến đường chính Quốc lộ 12A đi vùng Nam, đoạn từ xã Quảng Lộc đi cụm trung tâm các xã vùng Nam, thị xã Ba Đồn</v>
          </cell>
          <cell r="C630">
            <v>0</v>
          </cell>
          <cell r="D630">
            <v>0</v>
          </cell>
          <cell r="E630">
            <v>0</v>
          </cell>
          <cell r="F630">
            <v>0</v>
          </cell>
          <cell r="G630" t="str">
            <v>Ba Đồn</v>
          </cell>
          <cell r="H630">
            <v>2020</v>
          </cell>
          <cell r="I630">
            <v>0</v>
          </cell>
          <cell r="J630">
            <v>2022</v>
          </cell>
          <cell r="K630">
            <v>0</v>
          </cell>
          <cell r="L630">
            <v>0</v>
          </cell>
          <cell r="M630" t="str">
            <v>4236/QĐ-UBND ngày 30/10/2019</v>
          </cell>
          <cell r="N630">
            <v>70000</v>
          </cell>
          <cell r="O630">
            <v>0</v>
          </cell>
          <cell r="P630">
            <v>50000</v>
          </cell>
          <cell r="Q630">
            <v>0</v>
          </cell>
          <cell r="R630">
            <v>0</v>
          </cell>
          <cell r="S630">
            <v>0</v>
          </cell>
          <cell r="T630">
            <v>15000</v>
          </cell>
          <cell r="U630">
            <v>0</v>
          </cell>
          <cell r="V630">
            <v>0</v>
          </cell>
          <cell r="W630">
            <v>0</v>
          </cell>
          <cell r="X630">
            <v>0</v>
          </cell>
          <cell r="Y630">
            <v>0</v>
          </cell>
          <cell r="Z630">
            <v>0</v>
          </cell>
          <cell r="AA630">
            <v>0</v>
          </cell>
          <cell r="AB630">
            <v>0</v>
          </cell>
          <cell r="AC630">
            <v>0</v>
          </cell>
          <cell r="AD630">
            <v>15000</v>
          </cell>
          <cell r="AE630">
            <v>15000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cell r="AS630">
            <v>0</v>
          </cell>
          <cell r="AT630">
            <v>0</v>
          </cell>
          <cell r="AU630" t="str">
            <v>UBND thị xã Ba Đồn</v>
          </cell>
        </row>
        <row r="631">
          <cell r="B631" t="str">
            <v>Nâng cấp tuyến đường từ trung tâm huyện lỵ mới kết nối với đường trục chính liên 5 xã đi phường Ba Đồn với các xã Quảng Tiến, Quảng Lưu, Quảng Thạch</v>
          </cell>
          <cell r="C631">
            <v>0</v>
          </cell>
          <cell r="D631">
            <v>0</v>
          </cell>
          <cell r="E631">
            <v>0</v>
          </cell>
          <cell r="F631">
            <v>0</v>
          </cell>
          <cell r="G631" t="str">
            <v>Quảng Trạch</v>
          </cell>
          <cell r="H631">
            <v>2021</v>
          </cell>
          <cell r="I631">
            <v>0</v>
          </cell>
          <cell r="J631">
            <v>2023</v>
          </cell>
          <cell r="K631">
            <v>0</v>
          </cell>
          <cell r="L631">
            <v>0</v>
          </cell>
          <cell r="M631">
            <v>0</v>
          </cell>
          <cell r="N631">
            <v>25000</v>
          </cell>
          <cell r="O631">
            <v>0</v>
          </cell>
          <cell r="P631">
            <v>25000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cell r="AS631">
            <v>0</v>
          </cell>
          <cell r="AT631">
            <v>0</v>
          </cell>
          <cell r="AU631" t="str">
            <v>UBND huyện Quảng Trạch</v>
          </cell>
        </row>
        <row r="632">
          <cell r="B632" t="str">
            <v>Điều tra, cắm mốc vết lũ trận lũ lịch sử năm 2020 và lập bản đồ ngập lụt cho 04 lưu vực sông lớn trên địa bàn tỉnh Quảng Bình</v>
          </cell>
          <cell r="C632">
            <v>0</v>
          </cell>
          <cell r="D632">
            <v>0</v>
          </cell>
          <cell r="E632">
            <v>0</v>
          </cell>
          <cell r="F632">
            <v>0</v>
          </cell>
          <cell r="G632" t="str">
            <v>Quảng Bình</v>
          </cell>
          <cell r="H632">
            <v>2021</v>
          </cell>
          <cell r="I632">
            <v>0</v>
          </cell>
          <cell r="J632">
            <v>2023</v>
          </cell>
          <cell r="K632">
            <v>0</v>
          </cell>
          <cell r="L632">
            <v>0</v>
          </cell>
          <cell r="M632">
            <v>0</v>
          </cell>
          <cell r="N632">
            <v>7000</v>
          </cell>
          <cell r="O632">
            <v>0</v>
          </cell>
          <cell r="P632">
            <v>7000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cell r="AS632">
            <v>0</v>
          </cell>
          <cell r="AT632">
            <v>0</v>
          </cell>
          <cell r="AU632" t="str">
            <v>Chi cục Thủy lợi và PCLB</v>
          </cell>
        </row>
        <row r="633">
          <cell r="B633" t="str">
            <v>Đình chợ Trung tâm xã Mai Hóa, huyện Tuyên Hóa</v>
          </cell>
          <cell r="C633">
            <v>0</v>
          </cell>
          <cell r="D633">
            <v>0</v>
          </cell>
          <cell r="E633">
            <v>0</v>
          </cell>
          <cell r="F633">
            <v>0</v>
          </cell>
          <cell r="G633" t="str">
            <v>Tuyên Hóa</v>
          </cell>
          <cell r="H633">
            <v>2021</v>
          </cell>
          <cell r="I633">
            <v>0</v>
          </cell>
          <cell r="J633">
            <v>2023</v>
          </cell>
          <cell r="K633">
            <v>0</v>
          </cell>
          <cell r="L633">
            <v>0</v>
          </cell>
          <cell r="M633">
            <v>0</v>
          </cell>
          <cell r="N633">
            <v>3500</v>
          </cell>
          <cell r="O633">
            <v>0</v>
          </cell>
          <cell r="P633">
            <v>3500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cell r="AS633">
            <v>0</v>
          </cell>
          <cell r="AT633">
            <v>0</v>
          </cell>
          <cell r="AU633" t="str">
            <v>UBND xã Mai Hóa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81"/>
  <sheetViews>
    <sheetView showGridLines="0" showZeros="0" showWhiteSpace="0" view="pageLayout" zoomScale="55" zoomScaleNormal="55" zoomScalePageLayoutView="55" workbookViewId="0">
      <selection activeCell="B12" sqref="B12"/>
    </sheetView>
  </sheetViews>
  <sheetFormatPr defaultColWidth="9.109375" defaultRowHeight="16.8"/>
  <cols>
    <col min="1" max="1" width="7" style="1" customWidth="1"/>
    <col min="2" max="2" width="45.109375" style="6" customWidth="1"/>
    <col min="3" max="3" width="16.6640625" style="6" customWidth="1"/>
    <col min="4" max="4" width="15.6640625" style="6" customWidth="1"/>
    <col min="5" max="5" width="20.109375" style="9" customWidth="1"/>
    <col min="6" max="6" width="18.88671875" style="6" customWidth="1"/>
    <col min="7" max="7" width="17.6640625" style="6" customWidth="1"/>
    <col min="8" max="8" width="17.33203125" style="6" customWidth="1"/>
    <col min="9" max="10" width="17.33203125" style="6" hidden="1" customWidth="1"/>
    <col min="11" max="12" width="19.33203125" style="7" customWidth="1"/>
    <col min="13" max="13" width="37.6640625" style="8" customWidth="1"/>
    <col min="14" max="14" width="23.5546875" style="8" customWidth="1"/>
    <col min="15" max="15" width="22.44140625" style="1" customWidth="1"/>
    <col min="16" max="16384" width="9.109375" style="1"/>
  </cols>
  <sheetData>
    <row r="1" spans="1:15" ht="37.5" customHeight="1">
      <c r="A1" s="626" t="s">
        <v>1299</v>
      </c>
      <c r="B1" s="626"/>
      <c r="C1" s="626"/>
      <c r="D1" s="626"/>
      <c r="E1" s="626"/>
      <c r="F1" s="626"/>
      <c r="G1" s="626"/>
      <c r="H1" s="626"/>
      <c r="I1" s="626"/>
      <c r="J1" s="626"/>
      <c r="K1" s="626"/>
      <c r="L1" s="626"/>
      <c r="M1" s="626"/>
      <c r="N1" s="17"/>
    </row>
    <row r="2" spans="1:15" ht="62.25" customHeight="1">
      <c r="A2" s="626" t="s">
        <v>1405</v>
      </c>
      <c r="B2" s="626"/>
      <c r="C2" s="626"/>
      <c r="D2" s="626"/>
      <c r="E2" s="626"/>
      <c r="F2" s="626"/>
      <c r="G2" s="626"/>
      <c r="H2" s="626"/>
      <c r="I2" s="626"/>
      <c r="J2" s="626"/>
      <c r="K2" s="626"/>
      <c r="L2" s="626"/>
      <c r="M2" s="626"/>
      <c r="N2" s="626"/>
      <c r="O2" s="626"/>
    </row>
    <row r="3" spans="1:15" ht="52.5" customHeight="1">
      <c r="A3" s="638" t="s">
        <v>0</v>
      </c>
      <c r="B3" s="638"/>
      <c r="C3" s="638"/>
      <c r="D3" s="638"/>
      <c r="E3" s="638"/>
      <c r="F3" s="638"/>
      <c r="G3" s="638"/>
      <c r="H3" s="638"/>
      <c r="I3" s="638"/>
      <c r="J3" s="638"/>
      <c r="K3" s="638"/>
      <c r="L3" s="638"/>
      <c r="M3" s="638"/>
      <c r="N3" s="638"/>
      <c r="O3" s="638"/>
    </row>
    <row r="4" spans="1:15" s="2" customFormat="1" ht="42.75" customHeight="1">
      <c r="A4" s="627" t="s">
        <v>1</v>
      </c>
      <c r="B4" s="627" t="s">
        <v>2</v>
      </c>
      <c r="C4" s="628" t="s">
        <v>8</v>
      </c>
      <c r="D4" s="628" t="s">
        <v>3</v>
      </c>
      <c r="E4" s="631" t="s">
        <v>4</v>
      </c>
      <c r="F4" s="632"/>
      <c r="G4" s="633"/>
      <c r="H4" s="637" t="s">
        <v>9</v>
      </c>
      <c r="I4" s="634" t="s">
        <v>10</v>
      </c>
      <c r="J4" s="637" t="s">
        <v>11</v>
      </c>
      <c r="K4" s="634" t="s">
        <v>1260</v>
      </c>
      <c r="L4" s="634" t="s">
        <v>15</v>
      </c>
      <c r="M4" s="627" t="s">
        <v>34</v>
      </c>
      <c r="N4" s="627" t="s">
        <v>88</v>
      </c>
      <c r="O4" s="627" t="s">
        <v>171</v>
      </c>
    </row>
    <row r="5" spans="1:15" s="2" customFormat="1" ht="48" customHeight="1">
      <c r="A5" s="627"/>
      <c r="B5" s="627"/>
      <c r="C5" s="629"/>
      <c r="D5" s="629"/>
      <c r="E5" s="628" t="s">
        <v>5</v>
      </c>
      <c r="F5" s="631" t="s">
        <v>6</v>
      </c>
      <c r="G5" s="633"/>
      <c r="H5" s="637"/>
      <c r="I5" s="635"/>
      <c r="J5" s="637"/>
      <c r="K5" s="635"/>
      <c r="L5" s="635"/>
      <c r="M5" s="627"/>
      <c r="N5" s="627"/>
      <c r="O5" s="627"/>
    </row>
    <row r="6" spans="1:15" s="2" customFormat="1" ht="61.5" customHeight="1">
      <c r="A6" s="627"/>
      <c r="B6" s="627"/>
      <c r="C6" s="630"/>
      <c r="D6" s="630"/>
      <c r="E6" s="630"/>
      <c r="F6" s="10" t="s">
        <v>7</v>
      </c>
      <c r="G6" s="10" t="s">
        <v>17</v>
      </c>
      <c r="H6" s="637"/>
      <c r="I6" s="636"/>
      <c r="J6" s="637"/>
      <c r="K6" s="636"/>
      <c r="L6" s="636"/>
      <c r="M6" s="627"/>
      <c r="N6" s="627"/>
      <c r="O6" s="627"/>
    </row>
    <row r="7" spans="1:15" s="2" customFormat="1" ht="37.5" customHeight="1">
      <c r="A7" s="10">
        <v>1</v>
      </c>
      <c r="B7" s="10">
        <v>2</v>
      </c>
      <c r="C7" s="286">
        <v>3</v>
      </c>
      <c r="D7" s="286">
        <v>4</v>
      </c>
      <c r="E7" s="286">
        <v>5</v>
      </c>
      <c r="F7" s="286">
        <v>6</v>
      </c>
      <c r="G7" s="286">
        <v>7</v>
      </c>
      <c r="H7" s="286">
        <v>8</v>
      </c>
      <c r="I7" s="286">
        <v>9</v>
      </c>
      <c r="J7" s="286">
        <v>10</v>
      </c>
      <c r="K7" s="286">
        <v>9</v>
      </c>
      <c r="L7" s="286">
        <v>12</v>
      </c>
      <c r="M7" s="286">
        <v>10</v>
      </c>
      <c r="N7" s="286">
        <v>11</v>
      </c>
      <c r="O7" s="286">
        <v>12</v>
      </c>
    </row>
    <row r="8" spans="1:15" s="172" customFormat="1" ht="37.5" customHeight="1">
      <c r="A8" s="105"/>
      <c r="B8" s="170" t="s">
        <v>182</v>
      </c>
      <c r="C8" s="105"/>
      <c r="D8" s="105"/>
      <c r="E8" s="105"/>
      <c r="F8" s="524">
        <f t="shared" ref="F8:K8" si="0">SUBTOTAL(109,F9:F65)</f>
        <v>5014237.7220000001</v>
      </c>
      <c r="G8" s="524">
        <f t="shared" si="0"/>
        <v>818710.38</v>
      </c>
      <c r="H8" s="524">
        <f t="shared" si="0"/>
        <v>237229.24779999998</v>
      </c>
      <c r="I8" s="171">
        <f t="shared" si="0"/>
        <v>121169.12783299999</v>
      </c>
      <c r="J8" s="171">
        <f t="shared" si="0"/>
        <v>116059.11996700004</v>
      </c>
      <c r="K8" s="524">
        <f t="shared" si="0"/>
        <v>123962.370091</v>
      </c>
      <c r="L8" s="105"/>
      <c r="M8" s="287"/>
      <c r="N8" s="105"/>
      <c r="O8" s="105"/>
    </row>
    <row r="9" spans="1:15" s="172" customFormat="1" ht="153.75" customHeight="1">
      <c r="A9" s="105" t="s">
        <v>142</v>
      </c>
      <c r="B9" s="170" t="s">
        <v>170</v>
      </c>
      <c r="C9" s="173"/>
      <c r="D9" s="173"/>
      <c r="E9" s="174"/>
      <c r="F9" s="171">
        <f t="shared" ref="F9:K9" si="1">SUBTOTAL(109,F10:F43)</f>
        <v>4805240.7220000001</v>
      </c>
      <c r="G9" s="171">
        <f t="shared" si="1"/>
        <v>751771.38</v>
      </c>
      <c r="H9" s="171">
        <f t="shared" si="1"/>
        <v>215979</v>
      </c>
      <c r="I9" s="171">
        <f t="shared" si="1"/>
        <v>98094.143832999995</v>
      </c>
      <c r="J9" s="171">
        <f t="shared" si="1"/>
        <v>117883.85616700002</v>
      </c>
      <c r="K9" s="524">
        <f t="shared" si="1"/>
        <v>120523.63209100002</v>
      </c>
      <c r="L9" s="175"/>
      <c r="M9" s="171"/>
      <c r="N9" s="176"/>
      <c r="O9" s="176"/>
    </row>
    <row r="10" spans="1:15" s="172" customFormat="1" ht="57.75" customHeight="1">
      <c r="A10" s="105"/>
      <c r="B10" s="170" t="s">
        <v>181</v>
      </c>
      <c r="C10" s="173"/>
      <c r="D10" s="173"/>
      <c r="E10" s="174"/>
      <c r="F10" s="524">
        <f>SUBTOTAL(109,F11:F17)</f>
        <v>27623</v>
      </c>
      <c r="G10" s="524">
        <f t="shared" ref="G10:K10" si="2">SUBTOTAL(109,G11:G17)</f>
        <v>20933</v>
      </c>
      <c r="H10" s="524">
        <f t="shared" si="2"/>
        <v>9923</v>
      </c>
      <c r="I10" s="171">
        <f t="shared" si="2"/>
        <v>8881.8339999999989</v>
      </c>
      <c r="J10" s="171">
        <f t="shared" si="2"/>
        <v>1041.1660000000006</v>
      </c>
      <c r="K10" s="524">
        <f t="shared" si="2"/>
        <v>678.40000000000055</v>
      </c>
      <c r="L10" s="175"/>
      <c r="M10" s="171"/>
      <c r="N10" s="176"/>
      <c r="O10" s="176"/>
    </row>
    <row r="11" spans="1:15" s="184" customFormat="1" ht="57.75" customHeight="1">
      <c r="A11" s="177" t="s">
        <v>29</v>
      </c>
      <c r="B11" s="178" t="s">
        <v>186</v>
      </c>
      <c r="C11" s="179"/>
      <c r="D11" s="179"/>
      <c r="E11" s="180"/>
      <c r="F11" s="525">
        <f>SUBTOTAL(109,G13:G14)</f>
        <v>7800</v>
      </c>
      <c r="G11" s="525">
        <f t="shared" ref="G11:J11" si="3">SUBTOTAL(109,H13:H14)</f>
        <v>5520</v>
      </c>
      <c r="H11" s="525">
        <f t="shared" si="3"/>
        <v>4742.6269999999995</v>
      </c>
      <c r="I11" s="181">
        <f t="shared" si="3"/>
        <v>777.3730000000005</v>
      </c>
      <c r="J11" s="181">
        <f t="shared" si="3"/>
        <v>414.61000000000047</v>
      </c>
      <c r="K11" s="525">
        <f>SUBTOTAL(109,K12:K14)</f>
        <v>514.79600000000062</v>
      </c>
      <c r="L11" s="182"/>
      <c r="M11" s="181"/>
      <c r="N11" s="183"/>
      <c r="O11" s="183"/>
    </row>
    <row r="12" spans="1:15" s="242" customFormat="1" ht="179.25" customHeight="1">
      <c r="A12" s="12">
        <v>1</v>
      </c>
      <c r="B12" s="13" t="s">
        <v>152</v>
      </c>
      <c r="C12" s="12" t="s">
        <v>42</v>
      </c>
      <c r="D12" s="14" t="s">
        <v>19</v>
      </c>
      <c r="E12" s="12" t="s">
        <v>153</v>
      </c>
      <c r="F12" s="194">
        <v>5200</v>
      </c>
      <c r="G12" s="195">
        <v>5200</v>
      </c>
      <c r="H12" s="190">
        <v>2860</v>
      </c>
      <c r="I12" s="191">
        <v>2759.8139999999999</v>
      </c>
      <c r="J12" s="191">
        <f>H12-I12</f>
        <v>100.18600000000015</v>
      </c>
      <c r="K12" s="191">
        <f t="shared" ref="K12" si="4">J12</f>
        <v>100.18600000000015</v>
      </c>
      <c r="L12" s="15" t="s">
        <v>154</v>
      </c>
      <c r="M12" s="15" t="s">
        <v>1334</v>
      </c>
      <c r="N12" s="185" t="s">
        <v>1282</v>
      </c>
      <c r="O12" s="185"/>
    </row>
    <row r="13" spans="1:15" s="242" customFormat="1" ht="171" customHeight="1">
      <c r="A13" s="186">
        <v>2</v>
      </c>
      <c r="B13" s="187" t="s">
        <v>159</v>
      </c>
      <c r="C13" s="12" t="s">
        <v>13</v>
      </c>
      <c r="D13" s="18" t="s">
        <v>18</v>
      </c>
      <c r="E13" s="188" t="s">
        <v>160</v>
      </c>
      <c r="F13" s="189">
        <v>3200</v>
      </c>
      <c r="G13" s="189">
        <v>1800</v>
      </c>
      <c r="H13" s="190">
        <v>720</v>
      </c>
      <c r="I13" s="191">
        <v>310.15600000000001</v>
      </c>
      <c r="J13" s="191">
        <v>409.84399999999999</v>
      </c>
      <c r="K13" s="191">
        <v>47.081000000000003</v>
      </c>
      <c r="L13" s="12" t="s">
        <v>161</v>
      </c>
      <c r="M13" s="12" t="s">
        <v>214</v>
      </c>
      <c r="N13" s="193" t="s">
        <v>162</v>
      </c>
      <c r="O13" s="185" t="s">
        <v>1339</v>
      </c>
    </row>
    <row r="14" spans="1:15" s="242" customFormat="1" ht="98.25" customHeight="1">
      <c r="A14" s="12">
        <v>3</v>
      </c>
      <c r="B14" s="13" t="s">
        <v>166</v>
      </c>
      <c r="C14" s="12" t="s">
        <v>27</v>
      </c>
      <c r="D14" s="14" t="s">
        <v>19</v>
      </c>
      <c r="E14" s="12" t="s">
        <v>167</v>
      </c>
      <c r="F14" s="194">
        <v>6000</v>
      </c>
      <c r="G14" s="195">
        <v>6000</v>
      </c>
      <c r="H14" s="190">
        <v>4800</v>
      </c>
      <c r="I14" s="191">
        <v>4432.4709999999995</v>
      </c>
      <c r="J14" s="191">
        <f>H14-I14</f>
        <v>367.52900000000045</v>
      </c>
      <c r="K14" s="191">
        <f>J14</f>
        <v>367.52900000000045</v>
      </c>
      <c r="L14" s="15" t="s">
        <v>168</v>
      </c>
      <c r="M14" s="15" t="s">
        <v>213</v>
      </c>
      <c r="N14" s="185" t="s">
        <v>169</v>
      </c>
      <c r="O14" s="185"/>
    </row>
    <row r="15" spans="1:15" s="538" customFormat="1" ht="72" customHeight="1">
      <c r="A15" s="163" t="s">
        <v>31</v>
      </c>
      <c r="B15" s="164" t="s">
        <v>187</v>
      </c>
      <c r="C15" s="163"/>
      <c r="D15" s="165"/>
      <c r="E15" s="163"/>
      <c r="F15" s="540">
        <f>SUBTOTAL(109,F16:F17)</f>
        <v>13223</v>
      </c>
      <c r="G15" s="540">
        <f t="shared" ref="G15:K15" si="5">SUBTOTAL(109,G16:G17)</f>
        <v>7933</v>
      </c>
      <c r="H15" s="540">
        <f t="shared" si="5"/>
        <v>1543</v>
      </c>
      <c r="I15" s="255">
        <f t="shared" si="5"/>
        <v>1379.393</v>
      </c>
      <c r="J15" s="255">
        <f t="shared" si="5"/>
        <v>163.60700000000003</v>
      </c>
      <c r="K15" s="540">
        <f t="shared" si="5"/>
        <v>163.60400000000001</v>
      </c>
      <c r="L15" s="166"/>
      <c r="M15" s="166"/>
      <c r="N15" s="196"/>
      <c r="O15" s="196"/>
    </row>
    <row r="16" spans="1:15" s="242" customFormat="1" ht="72" customHeight="1">
      <c r="A16" s="12">
        <v>1</v>
      </c>
      <c r="B16" s="14" t="s">
        <v>188</v>
      </c>
      <c r="C16" s="188" t="str">
        <f>VLOOKUP($B16,[1]DATA!$B$7:$AV$679,6,0)</f>
        <v>Quảng Trạch</v>
      </c>
      <c r="D16" s="14" t="s">
        <v>18</v>
      </c>
      <c r="E16" s="188" t="str">
        <f>VLOOKUP($B16,[1]DATA!$B$7:$AV$679,12,0)</f>
        <v>3520/QĐ-UBND ngày 23/10/2018</v>
      </c>
      <c r="F16" s="189">
        <f>VLOOKUP($B16,[1]DATA!$B$7:$AV$679,13,0)</f>
        <v>5000</v>
      </c>
      <c r="G16" s="189">
        <f>VLOOKUP($B16,[1]DATA!$B$7:$AV$679,15,0)</f>
        <v>3000</v>
      </c>
      <c r="H16" s="190">
        <v>1050</v>
      </c>
      <c r="I16" s="191">
        <v>1003.64</v>
      </c>
      <c r="J16" s="200">
        <f>H16-I16</f>
        <v>46.360000000000014</v>
      </c>
      <c r="K16" s="191">
        <v>46.356999999999999</v>
      </c>
      <c r="L16" s="12" t="s">
        <v>189</v>
      </c>
      <c r="M16" s="15" t="s">
        <v>190</v>
      </c>
      <c r="N16" s="12" t="s">
        <v>1205</v>
      </c>
      <c r="O16" s="185"/>
    </row>
    <row r="17" spans="1:15" s="242" customFormat="1" ht="102" customHeight="1">
      <c r="A17" s="197">
        <v>2</v>
      </c>
      <c r="B17" s="198" t="s">
        <v>1057</v>
      </c>
      <c r="C17" s="199" t="s">
        <v>1055</v>
      </c>
      <c r="D17" s="18" t="s">
        <v>18</v>
      </c>
      <c r="E17" s="188" t="s">
        <v>1059</v>
      </c>
      <c r="F17" s="189">
        <v>8223</v>
      </c>
      <c r="G17" s="189">
        <v>4933</v>
      </c>
      <c r="H17" s="190">
        <v>493</v>
      </c>
      <c r="I17" s="191">
        <v>375.75299999999999</v>
      </c>
      <c r="J17" s="200">
        <f>H17-I17</f>
        <v>117.24700000000001</v>
      </c>
      <c r="K17" s="191">
        <f>J17</f>
        <v>117.24700000000001</v>
      </c>
      <c r="L17" s="199" t="s">
        <v>1058</v>
      </c>
      <c r="M17" s="15" t="s">
        <v>190</v>
      </c>
      <c r="N17" s="12" t="s">
        <v>1060</v>
      </c>
      <c r="O17" s="12"/>
    </row>
    <row r="18" spans="1:15" s="242" customFormat="1" ht="52.5" customHeight="1">
      <c r="A18" s="12"/>
      <c r="B18" s="201" t="s">
        <v>155</v>
      </c>
      <c r="C18" s="202"/>
      <c r="D18" s="202"/>
      <c r="E18" s="203"/>
      <c r="F18" s="537">
        <f>SUBTOTAL(109,F19:F40)</f>
        <v>4758817.7220000001</v>
      </c>
      <c r="G18" s="537">
        <f t="shared" ref="G18:K18" si="6">SUBTOTAL(109,G19:G40)</f>
        <v>717038.38</v>
      </c>
      <c r="H18" s="537">
        <f t="shared" si="6"/>
        <v>203608</v>
      </c>
      <c r="I18" s="537">
        <f t="shared" si="6"/>
        <v>88294.845908999996</v>
      </c>
      <c r="J18" s="537">
        <f t="shared" si="6"/>
        <v>115312.15409100002</v>
      </c>
      <c r="K18" s="537">
        <f t="shared" si="6"/>
        <v>118314.70109100001</v>
      </c>
      <c r="L18" s="204"/>
      <c r="M18" s="205"/>
      <c r="N18" s="206"/>
      <c r="O18" s="206"/>
    </row>
    <row r="19" spans="1:15" s="538" customFormat="1" ht="37.5" customHeight="1">
      <c r="A19" s="251" t="s">
        <v>29</v>
      </c>
      <c r="B19" s="252" t="s">
        <v>30</v>
      </c>
      <c r="C19" s="253"/>
      <c r="D19" s="253"/>
      <c r="E19" s="254"/>
      <c r="F19" s="540">
        <f>SUBTOTAL(109,F20:F26)</f>
        <v>4251861.7220000001</v>
      </c>
      <c r="G19" s="540">
        <f t="shared" ref="G19:K19" si="7">SUBTOTAL(109,G20:G26)</f>
        <v>488310.38</v>
      </c>
      <c r="H19" s="540">
        <f t="shared" si="7"/>
        <v>108084</v>
      </c>
      <c r="I19" s="540">
        <f t="shared" si="7"/>
        <v>23961.887909000001</v>
      </c>
      <c r="J19" s="540">
        <f t="shared" si="7"/>
        <v>84121.112091000003</v>
      </c>
      <c r="K19" s="540">
        <f t="shared" si="7"/>
        <v>84122.321090999991</v>
      </c>
      <c r="L19" s="256"/>
      <c r="M19" s="255"/>
      <c r="N19" s="257"/>
      <c r="O19" s="257"/>
    </row>
    <row r="20" spans="1:15" s="214" customFormat="1" ht="306" customHeight="1">
      <c r="A20" s="208">
        <v>1</v>
      </c>
      <c r="B20" s="209" t="s">
        <v>61</v>
      </c>
      <c r="C20" s="210" t="s">
        <v>62</v>
      </c>
      <c r="D20" s="210" t="s">
        <v>63</v>
      </c>
      <c r="E20" s="211" t="s">
        <v>64</v>
      </c>
      <c r="F20" s="194">
        <v>277950</v>
      </c>
      <c r="G20" s="212">
        <v>14404</v>
      </c>
      <c r="H20" s="191">
        <v>1084</v>
      </c>
      <c r="I20" s="190">
        <v>377</v>
      </c>
      <c r="J20" s="190">
        <v>706</v>
      </c>
      <c r="K20" s="191">
        <v>707.21</v>
      </c>
      <c r="L20" s="213" t="s">
        <v>65</v>
      </c>
      <c r="M20" s="193" t="s">
        <v>212</v>
      </c>
      <c r="N20" s="185" t="s">
        <v>66</v>
      </c>
      <c r="O20" s="185"/>
    </row>
    <row r="21" spans="1:15" s="172" customFormat="1" ht="160.5" customHeight="1">
      <c r="A21" s="18">
        <v>2</v>
      </c>
      <c r="B21" s="14" t="s">
        <v>73</v>
      </c>
      <c r="C21" s="12" t="s">
        <v>69</v>
      </c>
      <c r="D21" s="14" t="s">
        <v>63</v>
      </c>
      <c r="E21" s="215" t="s">
        <v>74</v>
      </c>
      <c r="F21" s="194">
        <v>879208</v>
      </c>
      <c r="G21" s="194">
        <v>176748</v>
      </c>
      <c r="H21" s="191">
        <v>46874</v>
      </c>
      <c r="I21" s="190">
        <v>10237.071</v>
      </c>
      <c r="J21" s="190">
        <f>H21-I21</f>
        <v>36636.929000000004</v>
      </c>
      <c r="K21" s="523">
        <v>36636.928</v>
      </c>
      <c r="L21" s="216" t="s">
        <v>71</v>
      </c>
      <c r="M21" s="16" t="s">
        <v>211</v>
      </c>
      <c r="N21" s="185" t="s">
        <v>72</v>
      </c>
      <c r="O21" s="185"/>
    </row>
    <row r="22" spans="1:15" s="219" customFormat="1" ht="127.5" customHeight="1">
      <c r="A22" s="208">
        <v>2.6666666666666701</v>
      </c>
      <c r="B22" s="217" t="s">
        <v>68</v>
      </c>
      <c r="C22" s="218" t="s">
        <v>69</v>
      </c>
      <c r="D22" s="12" t="s">
        <v>67</v>
      </c>
      <c r="E22" s="215" t="s">
        <v>70</v>
      </c>
      <c r="F22" s="194">
        <v>1306369</v>
      </c>
      <c r="G22" s="194">
        <v>96413</v>
      </c>
      <c r="H22" s="191">
        <v>24207</v>
      </c>
      <c r="I22" s="190">
        <v>3000</v>
      </c>
      <c r="J22" s="190">
        <f>H22-I22</f>
        <v>21207</v>
      </c>
      <c r="K22" s="191">
        <f>J22</f>
        <v>21207</v>
      </c>
      <c r="L22" s="216" t="s">
        <v>71</v>
      </c>
      <c r="M22" s="218" t="s">
        <v>210</v>
      </c>
      <c r="N22" s="185" t="s">
        <v>165</v>
      </c>
      <c r="O22" s="185"/>
    </row>
    <row r="23" spans="1:15" s="172" customFormat="1" ht="271.5" customHeight="1">
      <c r="A23" s="18">
        <v>4</v>
      </c>
      <c r="B23" s="209" t="s">
        <v>77</v>
      </c>
      <c r="C23" s="210" t="s">
        <v>62</v>
      </c>
      <c r="D23" s="210" t="s">
        <v>39</v>
      </c>
      <c r="E23" s="215" t="s">
        <v>78</v>
      </c>
      <c r="F23" s="194">
        <v>975612.5</v>
      </c>
      <c r="G23" s="194">
        <v>118030</v>
      </c>
      <c r="H23" s="191">
        <v>19010</v>
      </c>
      <c r="I23" s="190">
        <v>5388.9080000000004</v>
      </c>
      <c r="J23" s="190">
        <f>H23-I23</f>
        <v>13621.092000000001</v>
      </c>
      <c r="K23" s="523">
        <f>J23</f>
        <v>13621.092000000001</v>
      </c>
      <c r="L23" s="213" t="s">
        <v>40</v>
      </c>
      <c r="M23" s="15" t="s">
        <v>209</v>
      </c>
      <c r="N23" s="193" t="s">
        <v>79</v>
      </c>
      <c r="O23" s="193"/>
    </row>
    <row r="24" spans="1:15" s="172" customFormat="1" ht="327" customHeight="1">
      <c r="A24" s="18">
        <v>5</v>
      </c>
      <c r="B24" s="209" t="s">
        <v>75</v>
      </c>
      <c r="C24" s="210" t="s">
        <v>62</v>
      </c>
      <c r="D24" s="210" t="s">
        <v>39</v>
      </c>
      <c r="E24" s="215" t="s">
        <v>76</v>
      </c>
      <c r="F24" s="194">
        <v>501959</v>
      </c>
      <c r="G24" s="194">
        <v>31330</v>
      </c>
      <c r="H24" s="191">
        <v>909</v>
      </c>
      <c r="I24" s="191">
        <v>0</v>
      </c>
      <c r="J24" s="190">
        <v>909</v>
      </c>
      <c r="K24" s="523">
        <v>909</v>
      </c>
      <c r="L24" s="213" t="s">
        <v>65</v>
      </c>
      <c r="M24" s="296" t="s">
        <v>208</v>
      </c>
      <c r="N24" s="185" t="s">
        <v>1280</v>
      </c>
      <c r="O24" s="220" t="s">
        <v>172</v>
      </c>
    </row>
    <row r="25" spans="1:15" s="172" customFormat="1" ht="293.25" customHeight="1">
      <c r="A25" s="208">
        <v>6</v>
      </c>
      <c r="B25" s="217" t="s">
        <v>80</v>
      </c>
      <c r="C25" s="218" t="s">
        <v>81</v>
      </c>
      <c r="D25" s="12" t="s">
        <v>82</v>
      </c>
      <c r="E25" s="215" t="s">
        <v>83</v>
      </c>
      <c r="F25" s="194">
        <f>275077222000/1000000</f>
        <v>275077.22200000001</v>
      </c>
      <c r="G25" s="194">
        <f>40699380000/1000000</f>
        <v>40699.379999999997</v>
      </c>
      <c r="H25" s="541">
        <v>8000</v>
      </c>
      <c r="I25" s="221">
        <f>2807618909/1000000-1203.873</f>
        <v>1603.7459089999998</v>
      </c>
      <c r="J25" s="221">
        <f>H25-I25</f>
        <v>6396.2540910000007</v>
      </c>
      <c r="K25" s="523">
        <f>J25</f>
        <v>6396.2540910000007</v>
      </c>
      <c r="L25" s="216" t="s">
        <v>84</v>
      </c>
      <c r="M25" s="16" t="s">
        <v>207</v>
      </c>
      <c r="N25" s="185" t="s">
        <v>85</v>
      </c>
      <c r="O25" s="185"/>
    </row>
    <row r="26" spans="1:15" s="172" customFormat="1" ht="324.75" customHeight="1">
      <c r="A26" s="18">
        <v>7</v>
      </c>
      <c r="B26" s="222" t="s">
        <v>20</v>
      </c>
      <c r="C26" s="210" t="s">
        <v>62</v>
      </c>
      <c r="D26" s="210" t="s">
        <v>21</v>
      </c>
      <c r="E26" s="211" t="s">
        <v>86</v>
      </c>
      <c r="F26" s="221">
        <v>35686</v>
      </c>
      <c r="G26" s="221">
        <v>10686</v>
      </c>
      <c r="H26" s="541">
        <v>8000</v>
      </c>
      <c r="I26" s="190">
        <v>3355.163</v>
      </c>
      <c r="J26" s="190">
        <f>H26-I26</f>
        <v>4644.8369999999995</v>
      </c>
      <c r="K26" s="191">
        <f>J26</f>
        <v>4644.8369999999995</v>
      </c>
      <c r="L26" s="213" t="s">
        <v>22</v>
      </c>
      <c r="M26" s="296" t="s">
        <v>206</v>
      </c>
      <c r="N26" s="193" t="s">
        <v>87</v>
      </c>
      <c r="O26" s="193"/>
    </row>
    <row r="27" spans="1:15" s="184" customFormat="1" ht="35.25" customHeight="1">
      <c r="A27" s="258" t="s">
        <v>31</v>
      </c>
      <c r="B27" s="259" t="s">
        <v>32</v>
      </c>
      <c r="C27" s="260"/>
      <c r="D27" s="260"/>
      <c r="E27" s="261"/>
      <c r="F27" s="181">
        <f>SUBTOTAL(109,F28:F40)</f>
        <v>506956</v>
      </c>
      <c r="G27" s="181">
        <f t="shared" ref="G27:K27" si="8">SUBTOTAL(109,G28:G40)</f>
        <v>228728</v>
      </c>
      <c r="H27" s="525">
        <f t="shared" si="8"/>
        <v>95524</v>
      </c>
      <c r="I27" s="181">
        <f t="shared" si="8"/>
        <v>64332.957999999991</v>
      </c>
      <c r="J27" s="181">
        <f t="shared" si="8"/>
        <v>31191.042000000001</v>
      </c>
      <c r="K27" s="525">
        <f t="shared" si="8"/>
        <v>34192.379999999997</v>
      </c>
      <c r="L27" s="262"/>
      <c r="M27" s="263"/>
      <c r="N27" s="264"/>
      <c r="O27" s="264"/>
    </row>
    <row r="28" spans="1:15" s="172" customFormat="1" ht="168" customHeight="1">
      <c r="A28" s="208">
        <v>1</v>
      </c>
      <c r="B28" s="222" t="s">
        <v>35</v>
      </c>
      <c r="C28" s="210" t="s">
        <v>13</v>
      </c>
      <c r="D28" s="210" t="s">
        <v>38</v>
      </c>
      <c r="E28" s="211" t="s">
        <v>37</v>
      </c>
      <c r="F28" s="194">
        <v>14999</v>
      </c>
      <c r="G28" s="212">
        <v>9000</v>
      </c>
      <c r="H28" s="190">
        <v>4950</v>
      </c>
      <c r="I28" s="200">
        <v>1016.48</v>
      </c>
      <c r="J28" s="200">
        <v>3933.52</v>
      </c>
      <c r="K28" s="191">
        <v>3933.5189999999998</v>
      </c>
      <c r="L28" s="213" t="s">
        <v>36</v>
      </c>
      <c r="M28" s="12" t="s">
        <v>204</v>
      </c>
      <c r="N28" s="185" t="s">
        <v>127</v>
      </c>
      <c r="O28" s="185"/>
    </row>
    <row r="29" spans="1:15" s="214" customFormat="1" ht="183.75" customHeight="1">
      <c r="A29" s="208">
        <v>2</v>
      </c>
      <c r="B29" s="209" t="s">
        <v>12</v>
      </c>
      <c r="C29" s="210" t="s">
        <v>13</v>
      </c>
      <c r="D29" s="210" t="s">
        <v>18</v>
      </c>
      <c r="E29" s="211" t="s">
        <v>14</v>
      </c>
      <c r="F29" s="194">
        <v>48800</v>
      </c>
      <c r="G29" s="212">
        <v>28800</v>
      </c>
      <c r="H29" s="190">
        <v>15840</v>
      </c>
      <c r="I29" s="200">
        <v>14227.33</v>
      </c>
      <c r="J29" s="200">
        <v>1612.67</v>
      </c>
      <c r="K29" s="191">
        <v>1612.674</v>
      </c>
      <c r="L29" s="213" t="s">
        <v>16</v>
      </c>
      <c r="M29" s="12" t="s">
        <v>205</v>
      </c>
      <c r="N29" s="185" t="s">
        <v>128</v>
      </c>
      <c r="O29" s="185"/>
    </row>
    <row r="30" spans="1:15" s="172" customFormat="1" ht="184.5" customHeight="1">
      <c r="A30" s="208">
        <v>3</v>
      </c>
      <c r="B30" s="187" t="s">
        <v>137</v>
      </c>
      <c r="C30" s="12" t="s">
        <v>13</v>
      </c>
      <c r="D30" s="18" t="s">
        <v>18</v>
      </c>
      <c r="E30" s="188" t="s">
        <v>138</v>
      </c>
      <c r="F30" s="189">
        <v>5000</v>
      </c>
      <c r="G30" s="189">
        <v>3000</v>
      </c>
      <c r="H30" s="190">
        <v>1650</v>
      </c>
      <c r="I30" s="190">
        <v>1609</v>
      </c>
      <c r="J30" s="190">
        <f>H30-I30</f>
        <v>41</v>
      </c>
      <c r="K30" s="191">
        <v>41.99</v>
      </c>
      <c r="L30" s="12" t="s">
        <v>139</v>
      </c>
      <c r="M30" s="12" t="s">
        <v>204</v>
      </c>
      <c r="N30" s="185" t="s">
        <v>140</v>
      </c>
      <c r="O30" s="185"/>
    </row>
    <row r="31" spans="1:15" s="219" customFormat="1" ht="190.5" customHeight="1">
      <c r="A31" s="208">
        <v>4</v>
      </c>
      <c r="B31" s="217" t="s">
        <v>26</v>
      </c>
      <c r="C31" s="218" t="s">
        <v>27</v>
      </c>
      <c r="D31" s="12" t="s">
        <v>19</v>
      </c>
      <c r="E31" s="218" t="s">
        <v>33</v>
      </c>
      <c r="F31" s="194">
        <v>13000</v>
      </c>
      <c r="G31" s="195">
        <v>6000</v>
      </c>
      <c r="H31" s="190">
        <v>3300</v>
      </c>
      <c r="I31" s="191">
        <v>1844.0719999999999</v>
      </c>
      <c r="J31" s="191">
        <f>H31-I31</f>
        <v>1455.9280000000001</v>
      </c>
      <c r="K31" s="191">
        <f>J31</f>
        <v>1455.9280000000001</v>
      </c>
      <c r="L31" s="216" t="s">
        <v>28</v>
      </c>
      <c r="M31" s="12" t="s">
        <v>203</v>
      </c>
      <c r="N31" s="185" t="s">
        <v>129</v>
      </c>
      <c r="O31" s="185"/>
    </row>
    <row r="32" spans="1:15" s="219" customFormat="1" ht="128.25" customHeight="1">
      <c r="A32" s="208">
        <v>5</v>
      </c>
      <c r="B32" s="223" t="s">
        <v>41</v>
      </c>
      <c r="C32" s="188" t="s">
        <v>42</v>
      </c>
      <c r="D32" s="224" t="s">
        <v>158</v>
      </c>
      <c r="E32" s="188" t="s">
        <v>43</v>
      </c>
      <c r="F32" s="225">
        <v>275945</v>
      </c>
      <c r="G32" s="225">
        <v>60501</v>
      </c>
      <c r="H32" s="190">
        <v>19100</v>
      </c>
      <c r="I32" s="190">
        <v>3585</v>
      </c>
      <c r="J32" s="190">
        <v>15515</v>
      </c>
      <c r="K32" s="191">
        <v>15514.561</v>
      </c>
      <c r="L32" s="216" t="s">
        <v>44</v>
      </c>
      <c r="M32" s="192" t="s">
        <v>202</v>
      </c>
      <c r="N32" s="193" t="s">
        <v>126</v>
      </c>
      <c r="O32" s="193"/>
    </row>
    <row r="33" spans="1:15" s="228" customFormat="1" ht="128.25" customHeight="1">
      <c r="A33" s="208">
        <v>6</v>
      </c>
      <c r="B33" s="223" t="s">
        <v>45</v>
      </c>
      <c r="C33" s="223" t="s">
        <v>24</v>
      </c>
      <c r="D33" s="223" t="s">
        <v>19</v>
      </c>
      <c r="E33" s="223" t="s">
        <v>46</v>
      </c>
      <c r="F33" s="223">
        <v>15000</v>
      </c>
      <c r="G33" s="223">
        <v>15000</v>
      </c>
      <c r="H33" s="223">
        <v>7500</v>
      </c>
      <c r="I33" s="190">
        <v>5019</v>
      </c>
      <c r="J33" s="190">
        <v>2481</v>
      </c>
      <c r="K33" s="191">
        <v>2481.444</v>
      </c>
      <c r="L33" s="216" t="s">
        <v>47</v>
      </c>
      <c r="M33" s="192" t="s">
        <v>201</v>
      </c>
      <c r="N33" s="193" t="s">
        <v>157</v>
      </c>
      <c r="O33" s="193"/>
    </row>
    <row r="34" spans="1:15" s="214" customFormat="1" ht="202.5" customHeight="1">
      <c r="A34" s="208">
        <v>7</v>
      </c>
      <c r="B34" s="217" t="s">
        <v>54</v>
      </c>
      <c r="C34" s="218" t="s">
        <v>27</v>
      </c>
      <c r="D34" s="12" t="s">
        <v>19</v>
      </c>
      <c r="E34" s="218" t="s">
        <v>55</v>
      </c>
      <c r="F34" s="194">
        <v>25000</v>
      </c>
      <c r="G34" s="195">
        <v>15000</v>
      </c>
      <c r="H34" s="190">
        <v>6000</v>
      </c>
      <c r="I34" s="191">
        <v>4539.7640000000001</v>
      </c>
      <c r="J34" s="191">
        <f t="shared" ref="J34:J40" si="9">H34-I34</f>
        <v>1460.2359999999999</v>
      </c>
      <c r="K34" s="191">
        <f t="shared" ref="K34:K39" si="10">J34</f>
        <v>1460.2359999999999</v>
      </c>
      <c r="L34" s="216" t="s">
        <v>56</v>
      </c>
      <c r="M34" s="12" t="s">
        <v>200</v>
      </c>
      <c r="N34" s="185" t="s">
        <v>130</v>
      </c>
      <c r="O34" s="185"/>
    </row>
    <row r="35" spans="1:15" s="228" customFormat="1" ht="131.25" customHeight="1">
      <c r="A35" s="208">
        <v>8</v>
      </c>
      <c r="B35" s="226" t="s">
        <v>48</v>
      </c>
      <c r="C35" s="210" t="s">
        <v>42</v>
      </c>
      <c r="D35" s="12" t="s">
        <v>19</v>
      </c>
      <c r="E35" s="218" t="s">
        <v>49</v>
      </c>
      <c r="F35" s="189">
        <f>VLOOKUP($B35,[2]DATA!$B$7:$AV$679,13,0)</f>
        <v>8500</v>
      </c>
      <c r="G35" s="189">
        <f>VLOOKUP($B35,[2]DATA!$B$7:$AV$679,15,0)</f>
        <v>1000</v>
      </c>
      <c r="H35" s="227">
        <v>2950</v>
      </c>
      <c r="I35" s="190">
        <v>2018.788</v>
      </c>
      <c r="J35" s="190">
        <f t="shared" si="9"/>
        <v>931.21199999999999</v>
      </c>
      <c r="K35" s="191">
        <v>931.21199999999999</v>
      </c>
      <c r="L35" s="188" t="str">
        <f>VLOOKUP($B35,[2]DATA!$B$7:$AV$679,46,0)</f>
        <v>UBND huyện Minh Hóa</v>
      </c>
      <c r="M35" s="218" t="s">
        <v>198</v>
      </c>
      <c r="N35" s="185" t="s">
        <v>1281</v>
      </c>
      <c r="O35" s="185"/>
    </row>
    <row r="36" spans="1:15" s="214" customFormat="1" ht="118.5" customHeight="1">
      <c r="A36" s="208">
        <v>9</v>
      </c>
      <c r="B36" s="14" t="s">
        <v>50</v>
      </c>
      <c r="C36" s="210" t="s">
        <v>42</v>
      </c>
      <c r="D36" s="210" t="s">
        <v>19</v>
      </c>
      <c r="E36" s="211" t="s">
        <v>51</v>
      </c>
      <c r="F36" s="189">
        <f>VLOOKUP($B36,[2]DATA!$B$7:$AV$679,13,0)</f>
        <v>3212</v>
      </c>
      <c r="G36" s="189">
        <f>VLOOKUP($B36,[2]DATA!$B$7:$AV$679,15,0)</f>
        <v>1927</v>
      </c>
      <c r="H36" s="189">
        <v>665</v>
      </c>
      <c r="I36" s="189">
        <v>406</v>
      </c>
      <c r="J36" s="189">
        <f t="shared" si="9"/>
        <v>259</v>
      </c>
      <c r="K36" s="541">
        <f t="shared" si="10"/>
        <v>259</v>
      </c>
      <c r="L36" s="188" t="str">
        <f>VLOOKUP($B36,[2]DATA!$B$7:$AV$679,46,0)</f>
        <v>UBND thị trấn Quy Đạt (trước đây là UBND xã Quy Hóa)</v>
      </c>
      <c r="M36" s="12" t="s">
        <v>199</v>
      </c>
      <c r="N36" s="185" t="s">
        <v>1281</v>
      </c>
      <c r="O36" s="185"/>
    </row>
    <row r="37" spans="1:15" s="214" customFormat="1" ht="108.75" customHeight="1">
      <c r="A37" s="208">
        <v>10</v>
      </c>
      <c r="B37" s="14" t="s">
        <v>52</v>
      </c>
      <c r="C37" s="210" t="s">
        <v>42</v>
      </c>
      <c r="D37" s="12" t="s">
        <v>18</v>
      </c>
      <c r="E37" s="218" t="s">
        <v>53</v>
      </c>
      <c r="F37" s="189">
        <f>VLOOKUP($B37,[2]DATA!$B$7:$AV$679,13,0)</f>
        <v>15000</v>
      </c>
      <c r="G37" s="189">
        <f>VLOOKUP($B37,[2]DATA!$B$7:$AV$679,15,0)</f>
        <v>6000</v>
      </c>
      <c r="H37" s="229">
        <v>2100</v>
      </c>
      <c r="I37" s="190">
        <v>480</v>
      </c>
      <c r="J37" s="190">
        <f t="shared" si="9"/>
        <v>1620</v>
      </c>
      <c r="K37" s="191">
        <v>1620.624</v>
      </c>
      <c r="L37" s="188" t="str">
        <f>VLOOKUP($B37,[2]DATA!$B$7:$AV$679,46,0)</f>
        <v>UBND huyện Minh Hóa</v>
      </c>
      <c r="M37" s="12" t="s">
        <v>197</v>
      </c>
      <c r="N37" s="185" t="s">
        <v>1283</v>
      </c>
      <c r="O37" s="185"/>
    </row>
    <row r="38" spans="1:15" s="172" customFormat="1" ht="176.25" customHeight="1">
      <c r="A38" s="18">
        <v>11</v>
      </c>
      <c r="B38" s="14" t="s">
        <v>143</v>
      </c>
      <c r="C38" s="12" t="s">
        <v>144</v>
      </c>
      <c r="D38" s="12" t="s">
        <v>18</v>
      </c>
      <c r="E38" s="12" t="s">
        <v>145</v>
      </c>
      <c r="F38" s="194">
        <v>67500</v>
      </c>
      <c r="G38" s="195">
        <v>67500</v>
      </c>
      <c r="H38" s="190">
        <v>24469</v>
      </c>
      <c r="I38" s="200">
        <f>21094-0.437</f>
        <v>21093.562999999998</v>
      </c>
      <c r="J38" s="191">
        <f t="shared" si="9"/>
        <v>3375.4370000000017</v>
      </c>
      <c r="K38" s="191">
        <f t="shared" si="10"/>
        <v>3375.4370000000017</v>
      </c>
      <c r="L38" s="213" t="s">
        <v>146</v>
      </c>
      <c r="M38" s="15" t="s">
        <v>1335</v>
      </c>
      <c r="N38" s="185" t="s">
        <v>1294</v>
      </c>
      <c r="O38" s="185" t="s">
        <v>175</v>
      </c>
    </row>
    <row r="39" spans="1:15" s="219" customFormat="1" ht="166.5" customHeight="1">
      <c r="A39" s="208">
        <v>12</v>
      </c>
      <c r="B39" s="217" t="s">
        <v>57</v>
      </c>
      <c r="C39" s="218" t="s">
        <v>58</v>
      </c>
      <c r="D39" s="12" t="s">
        <v>19</v>
      </c>
      <c r="E39" s="218" t="s">
        <v>59</v>
      </c>
      <c r="F39" s="194">
        <v>5000</v>
      </c>
      <c r="G39" s="195">
        <v>5000</v>
      </c>
      <c r="H39" s="190">
        <v>3000</v>
      </c>
      <c r="I39" s="191">
        <v>2883.9609999999998</v>
      </c>
      <c r="J39" s="191">
        <f t="shared" si="9"/>
        <v>116.03900000000021</v>
      </c>
      <c r="K39" s="191">
        <f t="shared" si="10"/>
        <v>116.03900000000021</v>
      </c>
      <c r="L39" s="216" t="s">
        <v>60</v>
      </c>
      <c r="M39" s="218" t="s">
        <v>196</v>
      </c>
      <c r="N39" s="185" t="s">
        <v>131</v>
      </c>
      <c r="O39" s="185" t="s">
        <v>1337</v>
      </c>
    </row>
    <row r="40" spans="1:15" s="219" customFormat="1" ht="109.5" customHeight="1">
      <c r="A40" s="208">
        <v>13</v>
      </c>
      <c r="B40" s="217" t="s">
        <v>177</v>
      </c>
      <c r="C40" s="218" t="s">
        <v>122</v>
      </c>
      <c r="D40" s="12" t="s">
        <v>176</v>
      </c>
      <c r="E40" s="218" t="s">
        <v>178</v>
      </c>
      <c r="F40" s="194">
        <v>10000</v>
      </c>
      <c r="G40" s="195">
        <v>10000</v>
      </c>
      <c r="H40" s="190">
        <v>4000</v>
      </c>
      <c r="I40" s="190">
        <v>5610</v>
      </c>
      <c r="J40" s="190">
        <f t="shared" si="9"/>
        <v>-1610</v>
      </c>
      <c r="K40" s="191">
        <v>1389.7159999999999</v>
      </c>
      <c r="L40" s="216" t="s">
        <v>179</v>
      </c>
      <c r="M40" s="12" t="s">
        <v>197</v>
      </c>
      <c r="N40" s="185" t="s">
        <v>180</v>
      </c>
      <c r="O40" s="220"/>
    </row>
    <row r="41" spans="1:15" s="219" customFormat="1" ht="33" customHeight="1">
      <c r="A41" s="230"/>
      <c r="B41" s="231" t="s">
        <v>156</v>
      </c>
      <c r="C41" s="218"/>
      <c r="D41" s="12"/>
      <c r="E41" s="218"/>
      <c r="F41" s="171">
        <f>SUBTOTAL(109,F42:F44)</f>
        <v>24300</v>
      </c>
      <c r="G41" s="171">
        <f t="shared" ref="G41:K41" si="11">SUBTOTAL(109,G42:G44)</f>
        <v>18300</v>
      </c>
      <c r="H41" s="171">
        <f t="shared" si="11"/>
        <v>5793</v>
      </c>
      <c r="I41" s="171">
        <f t="shared" si="11"/>
        <v>3479.1569240000003</v>
      </c>
      <c r="J41" s="171">
        <f t="shared" si="11"/>
        <v>2313.8430759999997</v>
      </c>
      <c r="K41" s="171">
        <f t="shared" si="11"/>
        <v>2313.8379999999997</v>
      </c>
      <c r="L41" s="216"/>
      <c r="M41" s="218"/>
      <c r="N41" s="193"/>
      <c r="O41" s="193"/>
    </row>
    <row r="42" spans="1:15" s="219" customFormat="1" ht="237" customHeight="1">
      <c r="A42" s="18">
        <v>1</v>
      </c>
      <c r="B42" s="232" t="s">
        <v>23</v>
      </c>
      <c r="C42" s="233" t="s">
        <v>24</v>
      </c>
      <c r="D42" s="12" t="s">
        <v>18</v>
      </c>
      <c r="E42" s="233" t="s">
        <v>25</v>
      </c>
      <c r="F42" s="194">
        <v>14800</v>
      </c>
      <c r="G42" s="195">
        <v>9800</v>
      </c>
      <c r="H42" s="191">
        <v>1680</v>
      </c>
      <c r="I42" s="200">
        <v>633.84392400000002</v>
      </c>
      <c r="J42" s="200">
        <f>H42-I42</f>
        <v>1046.156076</v>
      </c>
      <c r="K42" s="191">
        <v>1046.1559999999999</v>
      </c>
      <c r="L42" s="216" t="s">
        <v>22</v>
      </c>
      <c r="M42" s="12" t="s">
        <v>1336</v>
      </c>
      <c r="N42" s="193" t="s">
        <v>87</v>
      </c>
      <c r="O42" s="193"/>
    </row>
    <row r="43" spans="1:15" s="235" customFormat="1" ht="88.5" customHeight="1">
      <c r="A43" s="18">
        <v>2</v>
      </c>
      <c r="B43" s="534" t="s">
        <v>183</v>
      </c>
      <c r="C43" s="233" t="s">
        <v>24</v>
      </c>
      <c r="D43" s="12" t="s">
        <v>18</v>
      </c>
      <c r="E43" s="233" t="s">
        <v>184</v>
      </c>
      <c r="F43" s="194">
        <v>4000</v>
      </c>
      <c r="G43" s="195">
        <v>4000</v>
      </c>
      <c r="H43" s="191">
        <v>768</v>
      </c>
      <c r="I43" s="191">
        <v>283.62</v>
      </c>
      <c r="J43" s="200">
        <f>H43-I43</f>
        <v>484.38</v>
      </c>
      <c r="K43" s="191">
        <v>484.375</v>
      </c>
      <c r="L43" s="12" t="s">
        <v>185</v>
      </c>
      <c r="M43" s="15" t="s">
        <v>190</v>
      </c>
      <c r="N43" s="12" t="s">
        <v>1205</v>
      </c>
      <c r="O43" s="234"/>
    </row>
    <row r="44" spans="1:15" s="235" customFormat="1" ht="143.25" customHeight="1">
      <c r="A44" s="18">
        <v>3</v>
      </c>
      <c r="B44" s="534" t="s">
        <v>1400</v>
      </c>
      <c r="C44" s="233" t="s">
        <v>133</v>
      </c>
      <c r="D44" s="12" t="s">
        <v>19</v>
      </c>
      <c r="E44" s="233" t="s">
        <v>1401</v>
      </c>
      <c r="F44" s="194">
        <v>5500</v>
      </c>
      <c r="G44" s="195">
        <v>4500</v>
      </c>
      <c r="H44" s="191">
        <v>3345</v>
      </c>
      <c r="I44" s="191">
        <v>2561.6930000000002</v>
      </c>
      <c r="J44" s="200">
        <f>H44-I44</f>
        <v>783.30699999999979</v>
      </c>
      <c r="K44" s="191">
        <v>783.30700000000002</v>
      </c>
      <c r="L44" s="12" t="s">
        <v>1402</v>
      </c>
      <c r="M44" s="15" t="s">
        <v>1403</v>
      </c>
      <c r="N44" s="12" t="s">
        <v>1404</v>
      </c>
      <c r="O44" s="234"/>
    </row>
    <row r="45" spans="1:15" s="214" customFormat="1" ht="81.75" customHeight="1">
      <c r="A45" s="236" t="s">
        <v>105</v>
      </c>
      <c r="B45" s="170" t="s">
        <v>173</v>
      </c>
      <c r="C45" s="218"/>
      <c r="D45" s="12"/>
      <c r="E45" s="218"/>
      <c r="F45" s="171">
        <f>SUBTOTAL(109,F46:F46)</f>
        <v>20000</v>
      </c>
      <c r="G45" s="171">
        <f t="shared" ref="G45:K45" si="12">SUBTOTAL(109,G46:G46)</f>
        <v>12000</v>
      </c>
      <c r="H45" s="524">
        <f t="shared" si="12"/>
        <v>6600</v>
      </c>
      <c r="I45" s="171">
        <f t="shared" si="12"/>
        <v>10400.56</v>
      </c>
      <c r="J45" s="171">
        <f t="shared" si="12"/>
        <v>-3800.5599999999995</v>
      </c>
      <c r="K45" s="521">
        <f t="shared" si="12"/>
        <v>1454.8810000000001</v>
      </c>
      <c r="L45" s="216"/>
      <c r="M45" s="12"/>
      <c r="N45" s="185"/>
      <c r="O45" s="185"/>
    </row>
    <row r="46" spans="1:15" s="172" customFormat="1" ht="318.75" customHeight="1">
      <c r="A46" s="18">
        <v>1</v>
      </c>
      <c r="B46" s="14" t="s">
        <v>147</v>
      </c>
      <c r="C46" s="12" t="s">
        <v>148</v>
      </c>
      <c r="D46" s="12" t="s">
        <v>149</v>
      </c>
      <c r="E46" s="12" t="s">
        <v>150</v>
      </c>
      <c r="F46" s="237">
        <v>20000</v>
      </c>
      <c r="G46" s="237">
        <v>12000</v>
      </c>
      <c r="H46" s="542">
        <v>6600</v>
      </c>
      <c r="I46" s="200">
        <v>10400.56</v>
      </c>
      <c r="J46" s="200">
        <f t="shared" ref="J46" si="13">H46-I46</f>
        <v>-3800.5599999999995</v>
      </c>
      <c r="K46" s="191">
        <v>1454.8810000000001</v>
      </c>
      <c r="L46" s="213" t="s">
        <v>146</v>
      </c>
      <c r="M46" s="15" t="s">
        <v>151</v>
      </c>
      <c r="N46" s="185" t="s">
        <v>1294</v>
      </c>
      <c r="O46" s="193"/>
    </row>
    <row r="47" spans="1:15" s="219" customFormat="1" ht="69.75" customHeight="1">
      <c r="A47" s="207" t="s">
        <v>174</v>
      </c>
      <c r="B47" s="231" t="s">
        <v>191</v>
      </c>
      <c r="C47" s="218"/>
      <c r="D47" s="12"/>
      <c r="E47" s="218"/>
      <c r="F47" s="524">
        <f>SUBTOTAL(109,F48:F61)</f>
        <v>171997</v>
      </c>
      <c r="G47" s="524">
        <f t="shared" ref="G47:K47" si="14">SUBTOTAL(109,G48:G61)</f>
        <v>41939</v>
      </c>
      <c r="H47" s="524">
        <f t="shared" si="14"/>
        <v>7965.2477999999992</v>
      </c>
      <c r="I47" s="524">
        <f t="shared" si="14"/>
        <v>6832.0609999999997</v>
      </c>
      <c r="J47" s="524">
        <f t="shared" si="14"/>
        <v>1133.1867999999999</v>
      </c>
      <c r="K47" s="524">
        <f t="shared" si="14"/>
        <v>1141.211</v>
      </c>
      <c r="L47" s="216"/>
      <c r="M47" s="218"/>
      <c r="N47" s="193"/>
      <c r="O47" s="193"/>
    </row>
    <row r="48" spans="1:15" s="219" customFormat="1" ht="120.75" customHeight="1">
      <c r="A48" s="12">
        <v>1</v>
      </c>
      <c r="B48" s="217" t="s">
        <v>121</v>
      </c>
      <c r="C48" s="218" t="s">
        <v>122</v>
      </c>
      <c r="D48" s="12" t="s">
        <v>123</v>
      </c>
      <c r="E48" s="218" t="s">
        <v>124</v>
      </c>
      <c r="F48" s="194">
        <v>130000</v>
      </c>
      <c r="G48" s="195">
        <v>13000</v>
      </c>
      <c r="H48" s="191">
        <v>4658</v>
      </c>
      <c r="I48" s="191">
        <v>4256.55</v>
      </c>
      <c r="J48" s="200">
        <f>H48-I48</f>
        <v>401.44999999999982</v>
      </c>
      <c r="K48" s="191">
        <v>401.45499999999998</v>
      </c>
      <c r="L48" s="216" t="s">
        <v>125</v>
      </c>
      <c r="M48" s="12" t="s">
        <v>194</v>
      </c>
      <c r="N48" s="185" t="s">
        <v>1293</v>
      </c>
      <c r="O48" s="185"/>
    </row>
    <row r="49" spans="1:15" s="242" customFormat="1" ht="152.25" customHeight="1">
      <c r="A49" s="12">
        <v>2</v>
      </c>
      <c r="B49" s="238" t="s">
        <v>89</v>
      </c>
      <c r="C49" s="239" t="s">
        <v>42</v>
      </c>
      <c r="D49" s="240" t="s">
        <v>90</v>
      </c>
      <c r="E49" s="241" t="s">
        <v>91</v>
      </c>
      <c r="F49" s="189">
        <v>3026</v>
      </c>
      <c r="G49" s="189">
        <v>322</v>
      </c>
      <c r="H49" s="522">
        <v>126</v>
      </c>
      <c r="I49" s="189">
        <v>120</v>
      </c>
      <c r="J49" s="189">
        <f>H49-I49</f>
        <v>6</v>
      </c>
      <c r="K49" s="522">
        <v>5.9989999999999997</v>
      </c>
      <c r="L49" s="239" t="s">
        <v>92</v>
      </c>
      <c r="M49" s="12" t="s">
        <v>195</v>
      </c>
      <c r="N49" s="185" t="s">
        <v>1284</v>
      </c>
      <c r="O49" s="185"/>
    </row>
    <row r="50" spans="1:15" s="242" customFormat="1" ht="129.75" customHeight="1">
      <c r="A50" s="12">
        <v>3</v>
      </c>
      <c r="B50" s="243" t="s">
        <v>93</v>
      </c>
      <c r="C50" s="12" t="s">
        <v>42</v>
      </c>
      <c r="D50" s="244" t="s">
        <v>94</v>
      </c>
      <c r="E50" s="12" t="s">
        <v>95</v>
      </c>
      <c r="F50" s="189">
        <v>2212</v>
      </c>
      <c r="G50" s="189">
        <v>222</v>
      </c>
      <c r="H50" s="522">
        <v>89.99980000000005</v>
      </c>
      <c r="I50" s="245">
        <v>82.69</v>
      </c>
      <c r="J50" s="245">
        <f t="shared" ref="J50:J52" si="15">H50-I50</f>
        <v>7.3098000000000525</v>
      </c>
      <c r="K50" s="523">
        <v>7.3090000000000002</v>
      </c>
      <c r="L50" s="239" t="s">
        <v>96</v>
      </c>
      <c r="M50" s="12" t="s">
        <v>195</v>
      </c>
      <c r="N50" s="185" t="s">
        <v>1285</v>
      </c>
      <c r="O50" s="185"/>
    </row>
    <row r="51" spans="1:15" s="242" customFormat="1" ht="102" customHeight="1">
      <c r="A51" s="12">
        <v>4</v>
      </c>
      <c r="B51" s="14" t="s">
        <v>97</v>
      </c>
      <c r="C51" s="12" t="s">
        <v>42</v>
      </c>
      <c r="D51" s="244" t="s">
        <v>98</v>
      </c>
      <c r="E51" s="12" t="s">
        <v>99</v>
      </c>
      <c r="F51" s="189">
        <v>4200</v>
      </c>
      <c r="G51" s="189">
        <v>433</v>
      </c>
      <c r="H51" s="522">
        <v>155</v>
      </c>
      <c r="I51" s="246">
        <v>139.72</v>
      </c>
      <c r="J51" s="246">
        <f>H51-I51</f>
        <v>15.280000000000001</v>
      </c>
      <c r="K51" s="523">
        <v>15.276999999999999</v>
      </c>
      <c r="L51" s="239" t="s">
        <v>100</v>
      </c>
      <c r="M51" s="12" t="s">
        <v>195</v>
      </c>
      <c r="N51" s="185" t="s">
        <v>1281</v>
      </c>
      <c r="O51" s="185"/>
    </row>
    <row r="52" spans="1:15" s="242" customFormat="1" ht="95.25" customHeight="1">
      <c r="A52" s="12">
        <v>5</v>
      </c>
      <c r="B52" s="247" t="s">
        <v>101</v>
      </c>
      <c r="C52" s="248" t="s">
        <v>42</v>
      </c>
      <c r="D52" s="240" t="s">
        <v>102</v>
      </c>
      <c r="E52" s="12" t="s">
        <v>103</v>
      </c>
      <c r="F52" s="189">
        <v>5115</v>
      </c>
      <c r="G52" s="189">
        <v>5115</v>
      </c>
      <c r="H52" s="522">
        <v>506.24799999999999</v>
      </c>
      <c r="I52" s="189">
        <v>456</v>
      </c>
      <c r="J52" s="189">
        <f t="shared" si="15"/>
        <v>50.24799999999999</v>
      </c>
      <c r="K52" s="522">
        <v>50.356999999999999</v>
      </c>
      <c r="L52" s="239" t="s">
        <v>104</v>
      </c>
      <c r="M52" s="12" t="s">
        <v>195</v>
      </c>
      <c r="N52" s="185" t="s">
        <v>1286</v>
      </c>
      <c r="O52" s="185"/>
    </row>
    <row r="53" spans="1:15" s="242" customFormat="1" ht="117.75" customHeight="1">
      <c r="A53" s="12">
        <v>6</v>
      </c>
      <c r="B53" s="13" t="s">
        <v>106</v>
      </c>
      <c r="C53" s="12" t="s">
        <v>42</v>
      </c>
      <c r="D53" s="14" t="s">
        <v>107</v>
      </c>
      <c r="E53" s="12" t="s">
        <v>108</v>
      </c>
      <c r="F53" s="194">
        <v>4000</v>
      </c>
      <c r="G53" s="195">
        <v>4000</v>
      </c>
      <c r="H53" s="191">
        <v>183</v>
      </c>
      <c r="I53" s="191">
        <v>163.095</v>
      </c>
      <c r="J53" s="191">
        <f>H53-I53</f>
        <v>19.905000000000001</v>
      </c>
      <c r="K53" s="191">
        <f t="shared" ref="K53:K57" si="16">J53</f>
        <v>19.905000000000001</v>
      </c>
      <c r="L53" s="15" t="s">
        <v>109</v>
      </c>
      <c r="M53" s="12" t="s">
        <v>195</v>
      </c>
      <c r="N53" s="12" t="s">
        <v>163</v>
      </c>
      <c r="O53" s="12"/>
    </row>
    <row r="54" spans="1:15" s="172" customFormat="1" ht="102" customHeight="1">
      <c r="A54" s="12">
        <v>7</v>
      </c>
      <c r="B54" s="13" t="s">
        <v>164</v>
      </c>
      <c r="C54" s="12" t="s">
        <v>42</v>
      </c>
      <c r="D54" s="14" t="s">
        <v>110</v>
      </c>
      <c r="E54" s="12" t="s">
        <v>111</v>
      </c>
      <c r="F54" s="194">
        <v>5291</v>
      </c>
      <c r="G54" s="195">
        <v>5291</v>
      </c>
      <c r="H54" s="191">
        <v>248</v>
      </c>
      <c r="I54" s="191">
        <v>184.85599999999999</v>
      </c>
      <c r="J54" s="191">
        <f>H54-I54</f>
        <v>63.144000000000005</v>
      </c>
      <c r="K54" s="191">
        <f t="shared" si="16"/>
        <v>63.144000000000005</v>
      </c>
      <c r="L54" s="15" t="s">
        <v>109</v>
      </c>
      <c r="M54" s="12" t="s">
        <v>195</v>
      </c>
      <c r="N54" s="12" t="s">
        <v>163</v>
      </c>
      <c r="O54" s="12"/>
    </row>
    <row r="55" spans="1:15" s="172" customFormat="1" ht="110.25" customHeight="1">
      <c r="A55" s="12">
        <v>8</v>
      </c>
      <c r="B55" s="187" t="s">
        <v>112</v>
      </c>
      <c r="C55" s="12" t="s">
        <v>42</v>
      </c>
      <c r="D55" s="18" t="s">
        <v>113</v>
      </c>
      <c r="E55" s="12" t="s">
        <v>114</v>
      </c>
      <c r="F55" s="194">
        <v>2000</v>
      </c>
      <c r="G55" s="195">
        <v>160</v>
      </c>
      <c r="H55" s="191">
        <v>160</v>
      </c>
      <c r="I55" s="191">
        <v>0</v>
      </c>
      <c r="J55" s="190">
        <f>H55+I55</f>
        <v>160</v>
      </c>
      <c r="K55" s="191">
        <f t="shared" si="16"/>
        <v>160</v>
      </c>
      <c r="L55" s="12" t="s">
        <v>115</v>
      </c>
      <c r="M55" s="12" t="s">
        <v>195</v>
      </c>
      <c r="N55" s="12" t="s">
        <v>1287</v>
      </c>
      <c r="O55" s="12"/>
    </row>
    <row r="56" spans="1:15" s="172" customFormat="1" ht="122.25" customHeight="1">
      <c r="A56" s="12">
        <v>9</v>
      </c>
      <c r="B56" s="187" t="s">
        <v>116</v>
      </c>
      <c r="C56" s="12" t="s">
        <v>42</v>
      </c>
      <c r="D56" s="18" t="s">
        <v>98</v>
      </c>
      <c r="E56" s="12" t="s">
        <v>117</v>
      </c>
      <c r="F56" s="194">
        <v>2000</v>
      </c>
      <c r="G56" s="195">
        <v>143</v>
      </c>
      <c r="H56" s="191">
        <v>143</v>
      </c>
      <c r="I56" s="191">
        <v>0</v>
      </c>
      <c r="J56" s="190">
        <f t="shared" ref="J56:J61" si="17">H56-I56</f>
        <v>143</v>
      </c>
      <c r="K56" s="191">
        <f t="shared" si="16"/>
        <v>143</v>
      </c>
      <c r="L56" s="12" t="s">
        <v>118</v>
      </c>
      <c r="M56" s="12" t="s">
        <v>195</v>
      </c>
      <c r="N56" s="12" t="s">
        <v>1288</v>
      </c>
      <c r="O56" s="12"/>
    </row>
    <row r="57" spans="1:15" s="172" customFormat="1" ht="142.5" customHeight="1">
      <c r="A57" s="12">
        <v>10</v>
      </c>
      <c r="B57" s="187" t="s">
        <v>119</v>
      </c>
      <c r="C57" s="12" t="s">
        <v>42</v>
      </c>
      <c r="D57" s="18" t="s">
        <v>113</v>
      </c>
      <c r="E57" s="12" t="s">
        <v>120</v>
      </c>
      <c r="F57" s="194">
        <v>964</v>
      </c>
      <c r="G57" s="195">
        <v>64</v>
      </c>
      <c r="H57" s="191">
        <v>64</v>
      </c>
      <c r="I57" s="191"/>
      <c r="J57" s="190">
        <f t="shared" si="17"/>
        <v>64</v>
      </c>
      <c r="K57" s="191">
        <f t="shared" si="16"/>
        <v>64</v>
      </c>
      <c r="L57" s="12" t="s">
        <v>118</v>
      </c>
      <c r="M57" s="12" t="s">
        <v>195</v>
      </c>
      <c r="N57" s="12" t="s">
        <v>1289</v>
      </c>
      <c r="O57" s="12"/>
    </row>
    <row r="58" spans="1:15" s="172" customFormat="1" ht="123.75" customHeight="1">
      <c r="A58" s="12">
        <v>11</v>
      </c>
      <c r="B58" s="187" t="s">
        <v>132</v>
      </c>
      <c r="C58" s="12" t="s">
        <v>133</v>
      </c>
      <c r="D58" s="18" t="s">
        <v>134</v>
      </c>
      <c r="E58" s="12" t="s">
        <v>135</v>
      </c>
      <c r="F58" s="194">
        <v>3000</v>
      </c>
      <c r="G58" s="195">
        <v>3000</v>
      </c>
      <c r="H58" s="191">
        <v>329</v>
      </c>
      <c r="I58" s="191">
        <v>302.94</v>
      </c>
      <c r="J58" s="200">
        <f t="shared" si="17"/>
        <v>26.060000000000002</v>
      </c>
      <c r="K58" s="191">
        <v>33.975999999999999</v>
      </c>
      <c r="L58" s="12" t="s">
        <v>136</v>
      </c>
      <c r="M58" s="12" t="s">
        <v>195</v>
      </c>
      <c r="N58" s="12" t="s">
        <v>1292</v>
      </c>
      <c r="O58" s="12"/>
    </row>
    <row r="59" spans="1:15" s="172" customFormat="1" ht="102" customHeight="1">
      <c r="A59" s="12">
        <v>12</v>
      </c>
      <c r="B59" s="249" t="s">
        <v>1052</v>
      </c>
      <c r="C59" s="199" t="s">
        <v>1054</v>
      </c>
      <c r="D59" s="18" t="s">
        <v>123</v>
      </c>
      <c r="E59" s="12" t="s">
        <v>1061</v>
      </c>
      <c r="F59" s="194">
        <v>4671</v>
      </c>
      <c r="G59" s="195">
        <v>4671</v>
      </c>
      <c r="H59" s="191">
        <v>911</v>
      </c>
      <c r="I59" s="191">
        <v>903.81700000000001</v>
      </c>
      <c r="J59" s="200">
        <f t="shared" si="17"/>
        <v>7.1829999999999927</v>
      </c>
      <c r="K59" s="191">
        <f t="shared" ref="K59:K60" si="18">J59</f>
        <v>7.1829999999999927</v>
      </c>
      <c r="L59" s="199" t="s">
        <v>1053</v>
      </c>
      <c r="M59" s="12" t="s">
        <v>190</v>
      </c>
      <c r="N59" s="12" t="s">
        <v>1291</v>
      </c>
      <c r="O59" s="12"/>
    </row>
    <row r="60" spans="1:15" s="172" customFormat="1" ht="102" customHeight="1">
      <c r="A60" s="12">
        <v>13</v>
      </c>
      <c r="B60" s="249" t="s">
        <v>1056</v>
      </c>
      <c r="C60" s="199" t="s">
        <v>1055</v>
      </c>
      <c r="D60" s="18" t="s">
        <v>107</v>
      </c>
      <c r="E60" s="12" t="s">
        <v>1062</v>
      </c>
      <c r="F60" s="194">
        <v>2816</v>
      </c>
      <c r="G60" s="195">
        <v>2816</v>
      </c>
      <c r="H60" s="191">
        <v>34</v>
      </c>
      <c r="I60" s="191">
        <v>13.694000000000001</v>
      </c>
      <c r="J60" s="200">
        <f t="shared" si="17"/>
        <v>20.305999999999997</v>
      </c>
      <c r="K60" s="191">
        <f t="shared" si="18"/>
        <v>20.305999999999997</v>
      </c>
      <c r="L60" s="199" t="s">
        <v>1053</v>
      </c>
      <c r="M60" s="12" t="s">
        <v>190</v>
      </c>
      <c r="N60" s="12" t="s">
        <v>1291</v>
      </c>
      <c r="O60" s="12"/>
    </row>
    <row r="61" spans="1:15" s="172" customFormat="1" ht="102" customHeight="1">
      <c r="A61" s="12">
        <v>14</v>
      </c>
      <c r="B61" s="14" t="s">
        <v>1340</v>
      </c>
      <c r="C61" s="12" t="s">
        <v>27</v>
      </c>
      <c r="D61" s="18" t="s">
        <v>110</v>
      </c>
      <c r="E61" s="12" t="s">
        <v>1341</v>
      </c>
      <c r="F61" s="194">
        <v>2702</v>
      </c>
      <c r="G61" s="195">
        <v>2702</v>
      </c>
      <c r="H61" s="191">
        <v>358</v>
      </c>
      <c r="I61" s="191">
        <v>208.69900000000001</v>
      </c>
      <c r="J61" s="200">
        <f t="shared" si="17"/>
        <v>149.30099999999999</v>
      </c>
      <c r="K61" s="191">
        <v>149.30000000000001</v>
      </c>
      <c r="L61" s="12" t="s">
        <v>1342</v>
      </c>
      <c r="M61" s="12" t="s">
        <v>190</v>
      </c>
      <c r="N61" s="12" t="s">
        <v>1345</v>
      </c>
      <c r="O61" s="12"/>
    </row>
    <row r="62" spans="1:15" s="172" customFormat="1" ht="102" customHeight="1">
      <c r="A62" s="207" t="s">
        <v>1246</v>
      </c>
      <c r="B62" s="231" t="s">
        <v>192</v>
      </c>
      <c r="C62" s="12"/>
      <c r="D62" s="18"/>
      <c r="E62" s="12"/>
      <c r="F62" s="250">
        <f>SUBTOTAL(109,F63:F63)</f>
        <v>7500</v>
      </c>
      <c r="G62" s="250">
        <f t="shared" ref="G62:K64" si="19">SUBTOTAL(109,G63:G63)</f>
        <v>4500</v>
      </c>
      <c r="H62" s="521">
        <f t="shared" si="19"/>
        <v>3150</v>
      </c>
      <c r="I62" s="171">
        <f t="shared" si="19"/>
        <v>3121.15</v>
      </c>
      <c r="J62" s="171">
        <f t="shared" si="19"/>
        <v>28.849999999999909</v>
      </c>
      <c r="K62" s="524">
        <f t="shared" si="19"/>
        <v>28.850999999999999</v>
      </c>
      <c r="L62" s="12"/>
      <c r="M62" s="12"/>
      <c r="N62" s="12"/>
      <c r="O62" s="12"/>
    </row>
    <row r="63" spans="1:15" s="242" customFormat="1" ht="102" customHeight="1">
      <c r="A63" s="12">
        <v>1</v>
      </c>
      <c r="B63" s="534" t="s">
        <v>193</v>
      </c>
      <c r="C63" s="535" t="s">
        <v>24</v>
      </c>
      <c r="D63" s="18" t="s">
        <v>19</v>
      </c>
      <c r="E63" s="12" t="s">
        <v>135</v>
      </c>
      <c r="F63" s="194">
        <v>7500</v>
      </c>
      <c r="G63" s="195">
        <v>4500</v>
      </c>
      <c r="H63" s="191">
        <v>3150</v>
      </c>
      <c r="I63" s="191">
        <v>3121.15</v>
      </c>
      <c r="J63" s="200">
        <f>H63-I63</f>
        <v>28.849999999999909</v>
      </c>
      <c r="K63" s="191">
        <v>28.850999999999999</v>
      </c>
      <c r="L63" s="12" t="s">
        <v>189</v>
      </c>
      <c r="M63" s="12" t="s">
        <v>190</v>
      </c>
      <c r="N63" s="12" t="s">
        <v>1205</v>
      </c>
      <c r="O63" s="12"/>
    </row>
    <row r="64" spans="1:15" s="242" customFormat="1" ht="72" customHeight="1">
      <c r="A64" s="207" t="s">
        <v>1343</v>
      </c>
      <c r="B64" s="231" t="s">
        <v>1240</v>
      </c>
      <c r="C64" s="12"/>
      <c r="D64" s="18"/>
      <c r="E64" s="12"/>
      <c r="F64" s="536">
        <f>SUBTOTAL(109,F65:F65)</f>
        <v>4000</v>
      </c>
      <c r="G64" s="536">
        <f t="shared" si="19"/>
        <v>4000</v>
      </c>
      <c r="H64" s="537">
        <f t="shared" si="19"/>
        <v>190</v>
      </c>
      <c r="I64" s="205">
        <f t="shared" si="19"/>
        <v>159.52000000000001</v>
      </c>
      <c r="J64" s="205">
        <f t="shared" si="19"/>
        <v>30.47999999999999</v>
      </c>
      <c r="K64" s="537">
        <f t="shared" si="19"/>
        <v>30.488</v>
      </c>
      <c r="L64" s="12"/>
      <c r="M64" s="12"/>
      <c r="N64" s="12"/>
      <c r="O64" s="12"/>
    </row>
    <row r="65" spans="1:15" s="242" customFormat="1" ht="93" customHeight="1">
      <c r="A65" s="12">
        <v>1</v>
      </c>
      <c r="B65" s="534" t="s">
        <v>1244</v>
      </c>
      <c r="C65" s="535" t="s">
        <v>122</v>
      </c>
      <c r="D65" s="18" t="s">
        <v>18</v>
      </c>
      <c r="E65" s="12" t="s">
        <v>1241</v>
      </c>
      <c r="F65" s="194">
        <v>4000</v>
      </c>
      <c r="G65" s="195">
        <v>4000</v>
      </c>
      <c r="H65" s="191">
        <v>190</v>
      </c>
      <c r="I65" s="191">
        <v>159.52000000000001</v>
      </c>
      <c r="J65" s="200">
        <f>H65-I65</f>
        <v>30.47999999999999</v>
      </c>
      <c r="K65" s="191">
        <v>30.488</v>
      </c>
      <c r="L65" s="12" t="s">
        <v>1242</v>
      </c>
      <c r="M65" s="12" t="s">
        <v>1243</v>
      </c>
      <c r="N65" s="12" t="s">
        <v>1290</v>
      </c>
      <c r="O65" s="12"/>
    </row>
    <row r="66" spans="1:15">
      <c r="A66" s="3"/>
      <c r="B66" s="4"/>
      <c r="C66" s="4"/>
      <c r="D66" s="4"/>
      <c r="E66" s="3"/>
      <c r="F66" s="4"/>
      <c r="G66" s="4"/>
      <c r="H66" s="4"/>
      <c r="I66" s="4"/>
      <c r="J66" s="4"/>
      <c r="K66" s="5"/>
      <c r="L66" s="5"/>
      <c r="M66" s="5"/>
      <c r="N66" s="5"/>
    </row>
    <row r="67" spans="1:15">
      <c r="A67" s="3"/>
      <c r="B67" s="4"/>
      <c r="C67" s="4"/>
      <c r="D67" s="4"/>
      <c r="E67" s="3"/>
      <c r="F67" s="4"/>
      <c r="G67" s="4"/>
      <c r="H67" s="4"/>
      <c r="I67" s="4"/>
      <c r="J67" s="4"/>
      <c r="K67" s="5"/>
      <c r="L67" s="5"/>
      <c r="M67" s="5"/>
      <c r="N67" s="5"/>
    </row>
    <row r="68" spans="1:15">
      <c r="A68" s="3"/>
      <c r="B68" s="4"/>
      <c r="C68" s="4"/>
      <c r="D68" s="4"/>
      <c r="E68" s="3"/>
      <c r="F68" s="4"/>
      <c r="G68" s="4"/>
      <c r="H68" s="4"/>
      <c r="I68" s="4"/>
      <c r="J68" s="4"/>
      <c r="K68" s="5"/>
      <c r="L68" s="5"/>
      <c r="M68" s="5"/>
      <c r="N68" s="5"/>
    </row>
    <row r="69" spans="1:15">
      <c r="A69" s="3"/>
      <c r="B69" s="4"/>
      <c r="C69" s="4"/>
      <c r="D69" s="4"/>
      <c r="E69" s="3"/>
      <c r="F69" s="4"/>
      <c r="G69" s="4"/>
      <c r="H69" s="4"/>
      <c r="I69" s="4"/>
      <c r="J69" s="4"/>
      <c r="K69" s="5"/>
      <c r="L69" s="5"/>
      <c r="M69" s="5"/>
      <c r="N69" s="5"/>
    </row>
    <row r="70" spans="1:15">
      <c r="A70" s="3"/>
      <c r="B70" s="4"/>
      <c r="C70" s="4"/>
      <c r="D70" s="4"/>
      <c r="E70" s="3"/>
      <c r="F70" s="4"/>
      <c r="G70" s="4"/>
      <c r="H70" s="4"/>
      <c r="I70" s="4"/>
      <c r="J70" s="4"/>
      <c r="K70" s="5"/>
      <c r="L70" s="5"/>
      <c r="M70" s="5"/>
      <c r="N70" s="5"/>
    </row>
    <row r="71" spans="1:15">
      <c r="A71" s="3"/>
      <c r="B71" s="4"/>
      <c r="C71" s="4"/>
      <c r="D71" s="4"/>
      <c r="E71" s="3"/>
      <c r="F71" s="4"/>
      <c r="G71" s="4"/>
      <c r="H71" s="4"/>
      <c r="I71" s="4"/>
      <c r="J71" s="4"/>
      <c r="K71" s="5"/>
      <c r="L71" s="5"/>
      <c r="M71" s="5"/>
      <c r="N71" s="5"/>
    </row>
    <row r="72" spans="1:15">
      <c r="A72" s="3"/>
      <c r="B72" s="4"/>
      <c r="C72" s="4"/>
      <c r="D72" s="4"/>
      <c r="E72" s="3"/>
      <c r="F72" s="4"/>
      <c r="G72" s="4"/>
      <c r="H72" s="4"/>
      <c r="I72" s="4"/>
      <c r="J72" s="4"/>
      <c r="K72" s="5"/>
      <c r="L72" s="5"/>
      <c r="M72" s="5"/>
      <c r="N72" s="5"/>
    </row>
    <row r="73" spans="1:15">
      <c r="A73" s="3"/>
      <c r="B73" s="4"/>
      <c r="C73" s="4"/>
      <c r="D73" s="4"/>
      <c r="E73" s="3"/>
      <c r="F73" s="4"/>
      <c r="G73" s="4"/>
      <c r="H73" s="4"/>
      <c r="I73" s="4"/>
      <c r="J73" s="4"/>
      <c r="K73" s="5"/>
      <c r="L73" s="5"/>
      <c r="M73" s="5"/>
      <c r="N73" s="5"/>
    </row>
    <row r="74" spans="1:15">
      <c r="A74" s="3"/>
      <c r="B74" s="4"/>
      <c r="C74" s="4"/>
      <c r="D74" s="4"/>
      <c r="E74" s="3"/>
      <c r="F74" s="4"/>
      <c r="G74" s="4"/>
      <c r="H74" s="4"/>
      <c r="I74" s="4"/>
      <c r="J74" s="4"/>
      <c r="K74" s="5"/>
      <c r="L74" s="5"/>
      <c r="M74" s="5"/>
      <c r="N74" s="5"/>
    </row>
    <row r="75" spans="1:15">
      <c r="A75" s="3"/>
      <c r="B75" s="4"/>
      <c r="C75" s="4"/>
      <c r="D75" s="4"/>
      <c r="E75" s="3"/>
      <c r="F75" s="4"/>
      <c r="G75" s="4"/>
      <c r="H75" s="4"/>
      <c r="I75" s="4"/>
      <c r="J75" s="4"/>
      <c r="K75" s="5"/>
      <c r="L75" s="5"/>
      <c r="M75" s="5"/>
      <c r="N75" s="5"/>
    </row>
    <row r="76" spans="1:15">
      <c r="A76" s="3"/>
      <c r="B76" s="4"/>
      <c r="C76" s="4"/>
      <c r="D76" s="4"/>
      <c r="E76" s="3"/>
      <c r="F76" s="4"/>
      <c r="G76" s="4"/>
      <c r="H76" s="4"/>
      <c r="I76" s="4"/>
      <c r="J76" s="4"/>
      <c r="K76" s="5"/>
      <c r="L76" s="5"/>
      <c r="M76" s="5"/>
      <c r="N76" s="5"/>
    </row>
    <row r="77" spans="1:15">
      <c r="A77" s="3"/>
      <c r="B77" s="4"/>
      <c r="C77" s="4"/>
      <c r="D77" s="4"/>
      <c r="E77" s="3"/>
      <c r="F77" s="4"/>
      <c r="G77" s="4"/>
      <c r="H77" s="4"/>
      <c r="I77" s="4"/>
      <c r="J77" s="4"/>
      <c r="K77" s="5"/>
      <c r="L77" s="5"/>
      <c r="M77" s="5"/>
      <c r="N77" s="5"/>
    </row>
    <row r="78" spans="1:15">
      <c r="A78" s="3"/>
      <c r="B78" s="4"/>
      <c r="C78" s="4"/>
      <c r="D78" s="4"/>
      <c r="E78" s="3"/>
      <c r="F78" s="4"/>
      <c r="G78" s="4"/>
      <c r="H78" s="4"/>
      <c r="I78" s="4"/>
      <c r="J78" s="4"/>
      <c r="K78" s="5"/>
      <c r="L78" s="5"/>
      <c r="M78" s="5"/>
      <c r="N78" s="5"/>
    </row>
    <row r="79" spans="1:15">
      <c r="A79" s="3"/>
      <c r="B79" s="4"/>
      <c r="C79" s="4"/>
      <c r="D79" s="4"/>
      <c r="E79" s="3"/>
      <c r="F79" s="4"/>
      <c r="G79" s="4"/>
      <c r="H79" s="4"/>
      <c r="I79" s="4"/>
      <c r="J79" s="4"/>
      <c r="K79" s="5"/>
      <c r="L79" s="5"/>
      <c r="M79" s="5"/>
      <c r="N79" s="5"/>
    </row>
    <row r="80" spans="1:15">
      <c r="A80" s="3"/>
      <c r="B80" s="4"/>
      <c r="C80" s="4"/>
      <c r="D80" s="4"/>
      <c r="E80" s="3"/>
      <c r="F80" s="4"/>
      <c r="G80" s="4"/>
      <c r="H80" s="4"/>
      <c r="I80" s="4"/>
      <c r="J80" s="4"/>
      <c r="K80" s="5"/>
      <c r="L80" s="5"/>
      <c r="M80" s="5"/>
      <c r="N80" s="5"/>
    </row>
    <row r="81" spans="1:14">
      <c r="A81" s="3"/>
      <c r="B81" s="4"/>
      <c r="C81" s="4"/>
      <c r="D81" s="4"/>
      <c r="E81" s="3"/>
      <c r="F81" s="4"/>
      <c r="G81" s="4"/>
      <c r="H81" s="4"/>
      <c r="I81" s="4"/>
      <c r="J81" s="4"/>
      <c r="K81" s="5"/>
      <c r="L81" s="5"/>
      <c r="M81" s="5"/>
      <c r="N81" s="5"/>
    </row>
    <row r="82" spans="1:14">
      <c r="A82" s="3"/>
      <c r="B82" s="4"/>
      <c r="C82" s="4"/>
      <c r="D82" s="4"/>
      <c r="E82" s="3"/>
      <c r="F82" s="4"/>
      <c r="G82" s="4"/>
      <c r="H82" s="4"/>
      <c r="I82" s="4"/>
      <c r="J82" s="4"/>
      <c r="K82" s="5"/>
      <c r="L82" s="5"/>
      <c r="M82" s="5"/>
      <c r="N82" s="5"/>
    </row>
    <row r="83" spans="1:14">
      <c r="A83" s="3"/>
      <c r="B83" s="4"/>
      <c r="C83" s="4"/>
      <c r="D83" s="4"/>
      <c r="E83" s="3"/>
      <c r="F83" s="4"/>
      <c r="G83" s="4"/>
      <c r="H83" s="4"/>
      <c r="I83" s="4"/>
      <c r="J83" s="4"/>
      <c r="K83" s="5"/>
      <c r="L83" s="5"/>
      <c r="M83" s="5"/>
      <c r="N83" s="5"/>
    </row>
    <row r="84" spans="1:14">
      <c r="A84" s="3"/>
      <c r="B84" s="4"/>
      <c r="C84" s="4"/>
      <c r="D84" s="4"/>
      <c r="E84" s="3"/>
      <c r="F84" s="4"/>
      <c r="G84" s="4"/>
      <c r="H84" s="4"/>
      <c r="I84" s="4"/>
      <c r="J84" s="4"/>
      <c r="K84" s="5"/>
      <c r="L84" s="5"/>
      <c r="M84" s="5"/>
      <c r="N84" s="5"/>
    </row>
    <row r="85" spans="1:14">
      <c r="A85" s="3"/>
      <c r="B85" s="4"/>
      <c r="C85" s="4"/>
      <c r="D85" s="4"/>
      <c r="E85" s="3"/>
      <c r="F85" s="4"/>
      <c r="G85" s="4"/>
      <c r="H85" s="4"/>
      <c r="I85" s="4"/>
      <c r="J85" s="4"/>
      <c r="K85" s="5"/>
      <c r="L85" s="5"/>
      <c r="M85" s="5"/>
      <c r="N85" s="5"/>
    </row>
    <row r="86" spans="1:14">
      <c r="A86" s="3"/>
      <c r="B86" s="4"/>
      <c r="C86" s="4"/>
      <c r="D86" s="4"/>
      <c r="E86" s="3"/>
      <c r="F86" s="4"/>
      <c r="G86" s="4"/>
      <c r="H86" s="4"/>
      <c r="I86" s="4"/>
      <c r="J86" s="4"/>
      <c r="K86" s="5"/>
      <c r="L86" s="5"/>
      <c r="M86" s="5"/>
      <c r="N86" s="5"/>
    </row>
    <row r="87" spans="1:14">
      <c r="A87" s="3"/>
      <c r="B87" s="4"/>
      <c r="C87" s="4"/>
      <c r="D87" s="4"/>
      <c r="E87" s="3"/>
      <c r="F87" s="4"/>
      <c r="G87" s="4"/>
      <c r="H87" s="4"/>
      <c r="I87" s="4"/>
      <c r="J87" s="4"/>
      <c r="K87" s="5"/>
      <c r="L87" s="5"/>
      <c r="M87" s="5"/>
      <c r="N87" s="5"/>
    </row>
    <row r="88" spans="1:14">
      <c r="A88" s="3"/>
      <c r="B88" s="4"/>
      <c r="C88" s="4"/>
      <c r="D88" s="4"/>
      <c r="E88" s="3"/>
      <c r="F88" s="4"/>
      <c r="G88" s="4"/>
      <c r="H88" s="4"/>
      <c r="I88" s="4"/>
      <c r="J88" s="4"/>
      <c r="K88" s="5"/>
      <c r="L88" s="5"/>
      <c r="M88" s="5"/>
      <c r="N88" s="5"/>
    </row>
    <row r="89" spans="1:14">
      <c r="A89" s="3"/>
      <c r="B89" s="4"/>
      <c r="C89" s="4"/>
      <c r="D89" s="4"/>
      <c r="E89" s="3"/>
      <c r="F89" s="4"/>
      <c r="G89" s="4"/>
      <c r="H89" s="4"/>
      <c r="I89" s="4"/>
      <c r="J89" s="4"/>
      <c r="K89" s="5"/>
      <c r="L89" s="5"/>
      <c r="M89" s="5"/>
      <c r="N89" s="5"/>
    </row>
    <row r="90" spans="1:14">
      <c r="A90" s="3"/>
      <c r="B90" s="4"/>
      <c r="C90" s="4"/>
      <c r="D90" s="4"/>
      <c r="E90" s="3"/>
      <c r="F90" s="4"/>
      <c r="G90" s="4"/>
      <c r="H90" s="4"/>
      <c r="I90" s="4"/>
      <c r="J90" s="4"/>
      <c r="K90" s="5"/>
      <c r="L90" s="5"/>
      <c r="M90" s="5"/>
      <c r="N90" s="5"/>
    </row>
    <row r="91" spans="1:14">
      <c r="A91" s="3"/>
      <c r="B91" s="4"/>
      <c r="C91" s="4"/>
      <c r="D91" s="4"/>
      <c r="E91" s="3"/>
      <c r="F91" s="4"/>
      <c r="G91" s="4"/>
      <c r="H91" s="4"/>
      <c r="I91" s="4"/>
      <c r="J91" s="4"/>
      <c r="K91" s="5"/>
      <c r="L91" s="5"/>
      <c r="M91" s="5"/>
      <c r="N91" s="5"/>
    </row>
    <row r="92" spans="1:14">
      <c r="A92" s="3"/>
      <c r="B92" s="4"/>
      <c r="C92" s="4"/>
      <c r="D92" s="4"/>
      <c r="E92" s="3"/>
      <c r="F92" s="4"/>
      <c r="G92" s="4"/>
      <c r="H92" s="4"/>
      <c r="I92" s="4"/>
      <c r="J92" s="4"/>
      <c r="K92" s="5"/>
      <c r="L92" s="5"/>
      <c r="M92" s="5"/>
      <c r="N92" s="5"/>
    </row>
    <row r="93" spans="1:14">
      <c r="A93" s="3"/>
      <c r="B93" s="4"/>
      <c r="C93" s="4"/>
      <c r="D93" s="4"/>
      <c r="E93" s="3"/>
      <c r="F93" s="4"/>
      <c r="G93" s="4"/>
      <c r="H93" s="4"/>
      <c r="I93" s="4"/>
      <c r="J93" s="4"/>
      <c r="K93" s="5"/>
      <c r="L93" s="5"/>
      <c r="M93" s="5"/>
      <c r="N93" s="5"/>
    </row>
    <row r="94" spans="1:14">
      <c r="A94" s="3"/>
      <c r="B94" s="4"/>
      <c r="C94" s="4"/>
      <c r="D94" s="4"/>
      <c r="E94" s="3"/>
      <c r="F94" s="4"/>
      <c r="G94" s="4"/>
      <c r="H94" s="4"/>
      <c r="I94" s="4"/>
      <c r="J94" s="4"/>
      <c r="K94" s="5"/>
      <c r="L94" s="5"/>
      <c r="M94" s="5"/>
      <c r="N94" s="5"/>
    </row>
    <row r="95" spans="1:14">
      <c r="A95" s="3"/>
      <c r="B95" s="4"/>
      <c r="C95" s="4"/>
      <c r="D95" s="4"/>
      <c r="E95" s="3"/>
      <c r="F95" s="4"/>
      <c r="G95" s="4"/>
      <c r="H95" s="4"/>
      <c r="I95" s="4"/>
      <c r="J95" s="4"/>
      <c r="K95" s="5"/>
      <c r="L95" s="5"/>
      <c r="M95" s="5"/>
      <c r="N95" s="5"/>
    </row>
    <row r="96" spans="1:14">
      <c r="A96" s="3"/>
      <c r="B96" s="4"/>
      <c r="C96" s="4"/>
      <c r="D96" s="4"/>
      <c r="E96" s="3"/>
      <c r="F96" s="4"/>
      <c r="G96" s="4"/>
      <c r="H96" s="4"/>
      <c r="I96" s="4"/>
      <c r="J96" s="4"/>
      <c r="K96" s="5"/>
      <c r="L96" s="5"/>
      <c r="M96" s="5"/>
      <c r="N96" s="5"/>
    </row>
    <row r="97" spans="1:14">
      <c r="A97" s="3"/>
      <c r="B97" s="4"/>
      <c r="C97" s="4"/>
      <c r="D97" s="4"/>
      <c r="E97" s="3"/>
      <c r="F97" s="4"/>
      <c r="G97" s="4"/>
      <c r="H97" s="4"/>
      <c r="I97" s="4"/>
      <c r="J97" s="4"/>
      <c r="K97" s="5"/>
      <c r="L97" s="5"/>
      <c r="M97" s="5"/>
      <c r="N97" s="5"/>
    </row>
    <row r="98" spans="1:14">
      <c r="A98" s="3"/>
      <c r="B98" s="4"/>
      <c r="C98" s="4"/>
      <c r="D98" s="4"/>
      <c r="E98" s="3"/>
      <c r="F98" s="4"/>
      <c r="G98" s="4"/>
      <c r="H98" s="4"/>
      <c r="I98" s="4"/>
      <c r="J98" s="4"/>
      <c r="K98" s="5"/>
      <c r="L98" s="5"/>
      <c r="M98" s="5"/>
      <c r="N98" s="5"/>
    </row>
    <row r="99" spans="1:14">
      <c r="A99" s="3"/>
      <c r="B99" s="4"/>
      <c r="C99" s="4"/>
      <c r="D99" s="4"/>
      <c r="E99" s="3"/>
      <c r="F99" s="4"/>
      <c r="G99" s="4"/>
      <c r="H99" s="4"/>
      <c r="I99" s="4"/>
      <c r="J99" s="4"/>
      <c r="K99" s="5"/>
      <c r="L99" s="5"/>
      <c r="M99" s="5"/>
      <c r="N99" s="5"/>
    </row>
    <row r="100" spans="1:14">
      <c r="A100" s="3"/>
      <c r="B100" s="4"/>
      <c r="C100" s="4"/>
      <c r="D100" s="4"/>
      <c r="E100" s="3"/>
      <c r="F100" s="4"/>
      <c r="G100" s="4"/>
      <c r="H100" s="4"/>
      <c r="I100" s="4"/>
      <c r="J100" s="4"/>
      <c r="K100" s="5"/>
      <c r="L100" s="5"/>
      <c r="M100" s="5"/>
      <c r="N100" s="5"/>
    </row>
    <row r="101" spans="1:14">
      <c r="A101" s="3"/>
      <c r="B101" s="4"/>
      <c r="C101" s="4"/>
      <c r="D101" s="4"/>
      <c r="E101" s="3"/>
      <c r="F101" s="4"/>
      <c r="G101" s="4"/>
      <c r="H101" s="4"/>
      <c r="I101" s="4"/>
      <c r="J101" s="4"/>
      <c r="K101" s="5"/>
      <c r="L101" s="5"/>
      <c r="M101" s="5"/>
      <c r="N101" s="5"/>
    </row>
    <row r="102" spans="1:14">
      <c r="A102" s="3"/>
      <c r="B102" s="4"/>
      <c r="C102" s="4"/>
      <c r="D102" s="4"/>
      <c r="E102" s="3"/>
      <c r="F102" s="4"/>
      <c r="G102" s="4"/>
      <c r="H102" s="4"/>
      <c r="I102" s="4"/>
      <c r="J102" s="4"/>
      <c r="K102" s="5"/>
      <c r="L102" s="5"/>
      <c r="M102" s="5"/>
      <c r="N102" s="5"/>
    </row>
    <row r="103" spans="1:14">
      <c r="A103" s="3"/>
      <c r="B103" s="4"/>
      <c r="C103" s="4"/>
      <c r="D103" s="4"/>
      <c r="E103" s="3"/>
      <c r="F103" s="4"/>
      <c r="G103" s="4"/>
      <c r="H103" s="4"/>
      <c r="I103" s="4"/>
      <c r="J103" s="4"/>
      <c r="K103" s="5"/>
      <c r="L103" s="5"/>
      <c r="M103" s="5"/>
      <c r="N103" s="5"/>
    </row>
    <row r="104" spans="1:14">
      <c r="A104" s="3"/>
      <c r="B104" s="4"/>
      <c r="C104" s="4"/>
      <c r="D104" s="4"/>
      <c r="E104" s="3"/>
      <c r="F104" s="4"/>
      <c r="G104" s="4"/>
      <c r="H104" s="4"/>
      <c r="I104" s="4"/>
      <c r="J104" s="4"/>
      <c r="K104" s="5"/>
      <c r="L104" s="5"/>
      <c r="M104" s="5"/>
      <c r="N104" s="5"/>
    </row>
    <row r="105" spans="1:14">
      <c r="A105" s="3"/>
      <c r="B105" s="4"/>
      <c r="C105" s="4"/>
      <c r="D105" s="4"/>
      <c r="E105" s="3"/>
      <c r="F105" s="4"/>
      <c r="G105" s="4"/>
      <c r="H105" s="4"/>
      <c r="I105" s="4"/>
      <c r="J105" s="4"/>
      <c r="K105" s="5"/>
      <c r="L105" s="5"/>
      <c r="M105" s="5"/>
      <c r="N105" s="5"/>
    </row>
    <row r="106" spans="1:14">
      <c r="A106" s="3"/>
      <c r="B106" s="4"/>
      <c r="C106" s="4"/>
      <c r="D106" s="4"/>
      <c r="E106" s="3"/>
      <c r="F106" s="4"/>
      <c r="G106" s="4"/>
      <c r="H106" s="4"/>
      <c r="I106" s="4"/>
      <c r="J106" s="4"/>
      <c r="K106" s="5"/>
      <c r="L106" s="5"/>
      <c r="M106" s="5"/>
      <c r="N106" s="5"/>
    </row>
    <row r="107" spans="1:14">
      <c r="A107" s="3"/>
      <c r="B107" s="4"/>
      <c r="C107" s="4"/>
      <c r="D107" s="4"/>
      <c r="E107" s="3"/>
      <c r="F107" s="4"/>
      <c r="G107" s="4"/>
      <c r="H107" s="4"/>
      <c r="I107" s="4"/>
      <c r="J107" s="4"/>
      <c r="K107" s="5"/>
      <c r="L107" s="5"/>
      <c r="M107" s="5"/>
      <c r="N107" s="5"/>
    </row>
    <row r="108" spans="1:14">
      <c r="A108" s="3"/>
      <c r="B108" s="4"/>
      <c r="C108" s="4"/>
      <c r="D108" s="4"/>
      <c r="E108" s="3"/>
      <c r="F108" s="4"/>
      <c r="G108" s="4"/>
      <c r="H108" s="4"/>
      <c r="I108" s="4"/>
      <c r="J108" s="4"/>
      <c r="K108" s="5"/>
      <c r="L108" s="5"/>
      <c r="M108" s="5"/>
      <c r="N108" s="5"/>
    </row>
    <row r="109" spans="1:14">
      <c r="A109" s="3"/>
      <c r="B109" s="4"/>
      <c r="C109" s="4"/>
      <c r="D109" s="4"/>
      <c r="E109" s="3"/>
      <c r="F109" s="4"/>
      <c r="G109" s="4"/>
      <c r="H109" s="4"/>
      <c r="I109" s="4"/>
      <c r="J109" s="4"/>
      <c r="K109" s="5"/>
      <c r="L109" s="5"/>
      <c r="M109" s="5"/>
      <c r="N109" s="5"/>
    </row>
    <row r="110" spans="1:14">
      <c r="A110" s="3"/>
      <c r="B110" s="4"/>
      <c r="C110" s="4"/>
      <c r="D110" s="4"/>
      <c r="E110" s="3"/>
      <c r="F110" s="4"/>
      <c r="G110" s="4"/>
      <c r="H110" s="4"/>
      <c r="I110" s="4"/>
      <c r="J110" s="4"/>
      <c r="K110" s="5"/>
      <c r="L110" s="5"/>
      <c r="M110" s="5"/>
      <c r="N110" s="5"/>
    </row>
    <row r="111" spans="1:14">
      <c r="A111" s="3"/>
      <c r="B111" s="4"/>
      <c r="C111" s="4"/>
      <c r="D111" s="4"/>
      <c r="E111" s="3"/>
      <c r="F111" s="4"/>
      <c r="G111" s="4"/>
      <c r="H111" s="4"/>
      <c r="I111" s="4"/>
      <c r="J111" s="4"/>
      <c r="K111" s="5"/>
      <c r="L111" s="5"/>
      <c r="M111" s="5"/>
      <c r="N111" s="5"/>
    </row>
    <row r="112" spans="1:14">
      <c r="A112" s="3"/>
      <c r="B112" s="4"/>
      <c r="C112" s="4"/>
      <c r="D112" s="4"/>
      <c r="E112" s="3"/>
      <c r="F112" s="4"/>
      <c r="G112" s="4"/>
      <c r="H112" s="4"/>
      <c r="I112" s="4"/>
      <c r="J112" s="4"/>
      <c r="K112" s="5"/>
      <c r="L112" s="5"/>
      <c r="M112" s="5"/>
      <c r="N112" s="5"/>
    </row>
    <row r="113" spans="1:14">
      <c r="A113" s="3"/>
      <c r="B113" s="4"/>
      <c r="C113" s="4"/>
      <c r="D113" s="4"/>
      <c r="E113" s="3"/>
      <c r="F113" s="4"/>
      <c r="G113" s="4"/>
      <c r="H113" s="4"/>
      <c r="I113" s="4"/>
      <c r="J113" s="4"/>
      <c r="K113" s="5"/>
      <c r="L113" s="5"/>
      <c r="M113" s="5"/>
      <c r="N113" s="5"/>
    </row>
    <row r="114" spans="1:14">
      <c r="A114" s="3"/>
      <c r="B114" s="4"/>
      <c r="C114" s="4"/>
      <c r="D114" s="4"/>
      <c r="E114" s="3"/>
      <c r="F114" s="4"/>
      <c r="G114" s="4"/>
      <c r="H114" s="4"/>
      <c r="I114" s="4"/>
      <c r="J114" s="4"/>
      <c r="K114" s="5"/>
      <c r="L114" s="5"/>
      <c r="M114" s="5"/>
      <c r="N114" s="5"/>
    </row>
    <row r="115" spans="1:14">
      <c r="A115" s="3"/>
      <c r="B115" s="4"/>
      <c r="C115" s="4"/>
      <c r="D115" s="4"/>
      <c r="E115" s="3"/>
      <c r="F115" s="4"/>
      <c r="G115" s="4"/>
      <c r="H115" s="4"/>
      <c r="I115" s="4"/>
      <c r="J115" s="4"/>
      <c r="K115" s="5"/>
      <c r="L115" s="5"/>
      <c r="M115" s="5"/>
      <c r="N115" s="5"/>
    </row>
    <row r="116" spans="1:14">
      <c r="A116" s="3"/>
      <c r="B116" s="4"/>
      <c r="C116" s="4"/>
      <c r="D116" s="4"/>
      <c r="E116" s="3"/>
      <c r="F116" s="4"/>
      <c r="G116" s="4"/>
      <c r="H116" s="4"/>
      <c r="I116" s="4"/>
      <c r="J116" s="4"/>
      <c r="K116" s="5"/>
      <c r="L116" s="5"/>
      <c r="M116" s="5"/>
      <c r="N116" s="5"/>
    </row>
    <row r="117" spans="1:14">
      <c r="A117" s="3"/>
      <c r="B117" s="4"/>
      <c r="C117" s="4"/>
      <c r="D117" s="4"/>
      <c r="E117" s="3"/>
      <c r="F117" s="4"/>
      <c r="G117" s="4"/>
      <c r="H117" s="4"/>
      <c r="I117" s="4"/>
      <c r="J117" s="4"/>
      <c r="K117" s="5"/>
      <c r="L117" s="5"/>
      <c r="M117" s="5"/>
      <c r="N117" s="5"/>
    </row>
    <row r="118" spans="1:14">
      <c r="A118" s="3"/>
      <c r="B118" s="4"/>
      <c r="C118" s="4"/>
      <c r="D118" s="4"/>
      <c r="E118" s="3"/>
      <c r="F118" s="4"/>
      <c r="G118" s="4"/>
      <c r="H118" s="4"/>
      <c r="I118" s="4"/>
      <c r="J118" s="4"/>
      <c r="K118" s="5"/>
      <c r="L118" s="5"/>
      <c r="M118" s="5"/>
      <c r="N118" s="5"/>
    </row>
    <row r="119" spans="1:14">
      <c r="A119" s="3"/>
      <c r="B119" s="4"/>
      <c r="C119" s="4"/>
      <c r="D119" s="4"/>
      <c r="E119" s="3"/>
      <c r="F119" s="4"/>
      <c r="G119" s="4"/>
      <c r="H119" s="4"/>
      <c r="I119" s="4"/>
      <c r="J119" s="4"/>
      <c r="K119" s="5"/>
      <c r="L119" s="5"/>
      <c r="M119" s="5"/>
      <c r="N119" s="5"/>
    </row>
    <row r="120" spans="1:14">
      <c r="A120" s="3"/>
      <c r="B120" s="4"/>
      <c r="C120" s="4"/>
      <c r="D120" s="4"/>
      <c r="E120" s="3"/>
      <c r="F120" s="4"/>
      <c r="G120" s="4"/>
      <c r="H120" s="4"/>
      <c r="I120" s="4"/>
      <c r="J120" s="4"/>
      <c r="K120" s="5"/>
      <c r="L120" s="5"/>
      <c r="M120" s="5"/>
      <c r="N120" s="5"/>
    </row>
    <row r="121" spans="1:14">
      <c r="A121" s="3"/>
      <c r="B121" s="4"/>
      <c r="C121" s="4"/>
      <c r="D121" s="4"/>
      <c r="E121" s="3"/>
      <c r="F121" s="4"/>
      <c r="G121" s="4"/>
      <c r="H121" s="4"/>
      <c r="I121" s="4"/>
      <c r="J121" s="4"/>
      <c r="K121" s="5"/>
      <c r="L121" s="5"/>
      <c r="M121" s="5"/>
      <c r="N121" s="5"/>
    </row>
    <row r="122" spans="1:14">
      <c r="A122" s="3"/>
      <c r="B122" s="4"/>
      <c r="C122" s="4"/>
      <c r="D122" s="4"/>
      <c r="E122" s="3"/>
      <c r="F122" s="4"/>
      <c r="G122" s="4"/>
      <c r="H122" s="4"/>
      <c r="I122" s="4"/>
      <c r="J122" s="4"/>
      <c r="K122" s="5"/>
      <c r="L122" s="5"/>
      <c r="M122" s="5"/>
      <c r="N122" s="5"/>
    </row>
    <row r="123" spans="1:14">
      <c r="A123" s="3"/>
      <c r="B123" s="4"/>
      <c r="C123" s="4"/>
      <c r="D123" s="4"/>
      <c r="E123" s="3"/>
      <c r="F123" s="4"/>
      <c r="G123" s="4"/>
      <c r="H123" s="4"/>
      <c r="I123" s="4"/>
      <c r="J123" s="4"/>
      <c r="K123" s="5"/>
      <c r="L123" s="5"/>
      <c r="M123" s="5"/>
      <c r="N123" s="5"/>
    </row>
    <row r="124" spans="1:14">
      <c r="A124" s="3"/>
      <c r="B124" s="4"/>
      <c r="C124" s="4"/>
      <c r="D124" s="4"/>
      <c r="E124" s="3"/>
      <c r="F124" s="4"/>
      <c r="G124" s="4"/>
      <c r="H124" s="4"/>
      <c r="I124" s="4"/>
      <c r="J124" s="4"/>
      <c r="K124" s="5"/>
      <c r="L124" s="5"/>
      <c r="M124" s="5"/>
      <c r="N124" s="5"/>
    </row>
    <row r="125" spans="1:14">
      <c r="A125" s="3"/>
      <c r="B125" s="4"/>
      <c r="C125" s="4"/>
      <c r="D125" s="4"/>
      <c r="E125" s="3"/>
      <c r="F125" s="4"/>
      <c r="G125" s="4"/>
      <c r="H125" s="4"/>
      <c r="I125" s="4"/>
      <c r="J125" s="4"/>
      <c r="K125" s="5"/>
      <c r="L125" s="5"/>
      <c r="M125" s="5"/>
      <c r="N125" s="5"/>
    </row>
    <row r="126" spans="1:14">
      <c r="A126" s="3"/>
      <c r="B126" s="4"/>
      <c r="C126" s="4"/>
      <c r="D126" s="4"/>
      <c r="E126" s="3"/>
      <c r="F126" s="4"/>
      <c r="G126" s="4"/>
      <c r="H126" s="4"/>
      <c r="I126" s="4"/>
      <c r="J126" s="4"/>
      <c r="K126" s="5"/>
      <c r="L126" s="5"/>
      <c r="M126" s="5"/>
      <c r="N126" s="5"/>
    </row>
    <row r="127" spans="1:14">
      <c r="A127" s="3"/>
      <c r="B127" s="4"/>
      <c r="C127" s="4"/>
      <c r="D127" s="4"/>
      <c r="E127" s="3"/>
      <c r="F127" s="4"/>
      <c r="G127" s="4"/>
      <c r="H127" s="4"/>
      <c r="I127" s="4"/>
      <c r="J127" s="4"/>
      <c r="K127" s="5"/>
      <c r="L127" s="5"/>
      <c r="M127" s="5"/>
      <c r="N127" s="5"/>
    </row>
    <row r="128" spans="1:14">
      <c r="A128" s="3"/>
      <c r="B128" s="4"/>
      <c r="C128" s="4"/>
      <c r="D128" s="4"/>
      <c r="E128" s="3"/>
      <c r="F128" s="4"/>
      <c r="G128" s="4"/>
      <c r="H128" s="4"/>
      <c r="I128" s="4"/>
      <c r="J128" s="4"/>
      <c r="K128" s="5"/>
      <c r="L128" s="5"/>
      <c r="M128" s="5"/>
      <c r="N128" s="5"/>
    </row>
    <row r="129" spans="1:14">
      <c r="A129" s="3"/>
      <c r="B129" s="4"/>
      <c r="C129" s="4"/>
      <c r="D129" s="4"/>
      <c r="E129" s="3"/>
      <c r="F129" s="4"/>
      <c r="G129" s="4"/>
      <c r="H129" s="4"/>
      <c r="I129" s="4"/>
      <c r="J129" s="4"/>
      <c r="K129" s="5"/>
      <c r="L129" s="5"/>
      <c r="M129" s="5"/>
      <c r="N129" s="5"/>
    </row>
    <row r="130" spans="1:14">
      <c r="A130" s="3"/>
      <c r="B130" s="4"/>
      <c r="C130" s="4"/>
      <c r="D130" s="4"/>
      <c r="E130" s="3"/>
      <c r="F130" s="4"/>
      <c r="G130" s="4"/>
      <c r="H130" s="4"/>
      <c r="I130" s="4"/>
      <c r="J130" s="4"/>
      <c r="K130" s="5"/>
      <c r="L130" s="5"/>
      <c r="M130" s="5"/>
      <c r="N130" s="5"/>
    </row>
    <row r="131" spans="1:14">
      <c r="A131" s="3"/>
      <c r="B131" s="4"/>
      <c r="C131" s="4"/>
      <c r="D131" s="4"/>
      <c r="E131" s="3"/>
      <c r="F131" s="4"/>
      <c r="G131" s="4"/>
      <c r="H131" s="4"/>
      <c r="I131" s="4"/>
      <c r="J131" s="4"/>
      <c r="K131" s="5"/>
      <c r="L131" s="5"/>
      <c r="M131" s="5"/>
      <c r="N131" s="5"/>
    </row>
    <row r="132" spans="1:14">
      <c r="A132" s="3"/>
      <c r="B132" s="4"/>
      <c r="C132" s="4"/>
      <c r="D132" s="4"/>
      <c r="E132" s="3"/>
      <c r="F132" s="4"/>
      <c r="G132" s="4"/>
      <c r="H132" s="4"/>
      <c r="I132" s="4"/>
      <c r="J132" s="4"/>
      <c r="K132" s="5"/>
      <c r="L132" s="5"/>
      <c r="M132" s="5"/>
      <c r="N132" s="5"/>
    </row>
    <row r="133" spans="1:14">
      <c r="A133" s="3"/>
      <c r="B133" s="4"/>
      <c r="C133" s="4"/>
      <c r="D133" s="4"/>
      <c r="E133" s="3"/>
      <c r="F133" s="4"/>
      <c r="G133" s="4"/>
      <c r="H133" s="4"/>
      <c r="I133" s="4"/>
      <c r="J133" s="4"/>
      <c r="K133" s="5"/>
      <c r="L133" s="5"/>
      <c r="M133" s="5"/>
      <c r="N133" s="5"/>
    </row>
    <row r="134" spans="1:14">
      <c r="A134" s="3"/>
      <c r="B134" s="4"/>
      <c r="C134" s="4"/>
      <c r="D134" s="4"/>
      <c r="E134" s="3"/>
      <c r="F134" s="4"/>
      <c r="G134" s="4"/>
      <c r="H134" s="4"/>
      <c r="I134" s="4"/>
      <c r="J134" s="4"/>
      <c r="K134" s="5"/>
      <c r="L134" s="5"/>
      <c r="M134" s="5"/>
      <c r="N134" s="5"/>
    </row>
    <row r="135" spans="1:14">
      <c r="A135" s="3"/>
      <c r="B135" s="4"/>
      <c r="C135" s="4"/>
      <c r="D135" s="4"/>
      <c r="E135" s="3"/>
      <c r="F135" s="4"/>
      <c r="G135" s="4"/>
      <c r="H135" s="4"/>
      <c r="I135" s="4"/>
      <c r="J135" s="4"/>
      <c r="K135" s="5"/>
      <c r="L135" s="5"/>
      <c r="M135" s="5"/>
      <c r="N135" s="5"/>
    </row>
    <row r="136" spans="1:14">
      <c r="A136" s="3"/>
      <c r="B136" s="4"/>
      <c r="C136" s="4"/>
      <c r="D136" s="4"/>
      <c r="E136" s="3"/>
      <c r="F136" s="4"/>
      <c r="G136" s="4"/>
      <c r="H136" s="4"/>
      <c r="I136" s="4"/>
      <c r="J136" s="4"/>
      <c r="K136" s="5"/>
      <c r="L136" s="5"/>
      <c r="M136" s="5"/>
      <c r="N136" s="5"/>
    </row>
    <row r="137" spans="1:14">
      <c r="A137" s="3"/>
      <c r="B137" s="4"/>
      <c r="C137" s="4"/>
      <c r="D137" s="4"/>
      <c r="E137" s="3"/>
      <c r="F137" s="4"/>
      <c r="G137" s="4"/>
      <c r="H137" s="4"/>
      <c r="I137" s="4"/>
      <c r="J137" s="4"/>
      <c r="K137" s="5"/>
      <c r="L137" s="5"/>
      <c r="M137" s="5"/>
      <c r="N137" s="5"/>
    </row>
    <row r="138" spans="1:14">
      <c r="A138" s="3"/>
      <c r="B138" s="4"/>
      <c r="C138" s="4"/>
      <c r="D138" s="4"/>
      <c r="E138" s="3"/>
      <c r="F138" s="4"/>
      <c r="G138" s="4"/>
      <c r="H138" s="4"/>
      <c r="I138" s="4"/>
      <c r="J138" s="4"/>
      <c r="K138" s="5"/>
      <c r="L138" s="5"/>
      <c r="M138" s="5"/>
      <c r="N138" s="5"/>
    </row>
    <row r="139" spans="1:14">
      <c r="A139" s="3"/>
      <c r="B139" s="4"/>
      <c r="C139" s="4"/>
      <c r="D139" s="4"/>
      <c r="E139" s="3"/>
      <c r="F139" s="4"/>
      <c r="G139" s="4"/>
      <c r="H139" s="4"/>
      <c r="I139" s="4"/>
      <c r="J139" s="4"/>
      <c r="K139" s="5"/>
      <c r="L139" s="5"/>
      <c r="M139" s="5"/>
      <c r="N139" s="5"/>
    </row>
    <row r="140" spans="1:14">
      <c r="A140" s="3"/>
      <c r="B140" s="4"/>
      <c r="C140" s="4"/>
      <c r="D140" s="4"/>
      <c r="E140" s="3"/>
      <c r="F140" s="4"/>
      <c r="G140" s="4"/>
      <c r="H140" s="4"/>
      <c r="I140" s="4"/>
      <c r="J140" s="4"/>
      <c r="K140" s="5"/>
      <c r="L140" s="5"/>
      <c r="M140" s="5"/>
      <c r="N140" s="5"/>
    </row>
    <row r="141" spans="1:14">
      <c r="A141" s="3"/>
      <c r="B141" s="4"/>
      <c r="C141" s="4"/>
      <c r="D141" s="4"/>
      <c r="E141" s="3"/>
      <c r="F141" s="4"/>
      <c r="G141" s="4"/>
      <c r="H141" s="4"/>
      <c r="I141" s="4"/>
      <c r="J141" s="4"/>
      <c r="K141" s="5"/>
      <c r="L141" s="5"/>
      <c r="M141" s="5"/>
      <c r="N141" s="5"/>
    </row>
    <row r="142" spans="1:14">
      <c r="A142" s="3"/>
      <c r="B142" s="4"/>
      <c r="C142" s="4"/>
      <c r="D142" s="4"/>
      <c r="E142" s="3"/>
      <c r="F142" s="4"/>
      <c r="G142" s="4"/>
      <c r="H142" s="4"/>
      <c r="I142" s="4"/>
      <c r="J142" s="4"/>
      <c r="K142" s="5"/>
      <c r="L142" s="5"/>
      <c r="M142" s="5"/>
      <c r="N142" s="5"/>
    </row>
    <row r="143" spans="1:14">
      <c r="A143" s="3"/>
      <c r="B143" s="4"/>
      <c r="C143" s="4"/>
      <c r="D143" s="4"/>
      <c r="E143" s="3"/>
      <c r="F143" s="4"/>
      <c r="G143" s="4"/>
      <c r="H143" s="4"/>
      <c r="I143" s="4"/>
      <c r="J143" s="4"/>
      <c r="K143" s="5"/>
      <c r="L143" s="5"/>
      <c r="M143" s="5"/>
      <c r="N143" s="5"/>
    </row>
    <row r="144" spans="1:14">
      <c r="A144" s="3"/>
      <c r="B144" s="4"/>
      <c r="C144" s="4"/>
      <c r="D144" s="4"/>
      <c r="E144" s="3"/>
      <c r="F144" s="4"/>
      <c r="G144" s="4"/>
      <c r="H144" s="4"/>
      <c r="I144" s="4"/>
      <c r="J144" s="4"/>
      <c r="K144" s="5"/>
      <c r="L144" s="5"/>
      <c r="M144" s="5"/>
      <c r="N144" s="5"/>
    </row>
    <row r="145" spans="1:14">
      <c r="A145" s="3"/>
      <c r="B145" s="4"/>
      <c r="C145" s="4"/>
      <c r="D145" s="4"/>
      <c r="E145" s="3"/>
      <c r="F145" s="4"/>
      <c r="G145" s="4"/>
      <c r="H145" s="4"/>
      <c r="I145" s="4"/>
      <c r="J145" s="4"/>
      <c r="K145" s="5"/>
      <c r="L145" s="5"/>
      <c r="M145" s="5"/>
      <c r="N145" s="5"/>
    </row>
    <row r="146" spans="1:14">
      <c r="A146" s="3"/>
      <c r="B146" s="4"/>
      <c r="C146" s="4"/>
      <c r="D146" s="4"/>
      <c r="E146" s="3"/>
      <c r="F146" s="4"/>
      <c r="G146" s="4"/>
      <c r="H146" s="4"/>
      <c r="I146" s="4"/>
      <c r="J146" s="4"/>
      <c r="K146" s="5"/>
      <c r="L146" s="5"/>
      <c r="M146" s="5"/>
      <c r="N146" s="5"/>
    </row>
    <row r="147" spans="1:14">
      <c r="A147" s="3"/>
      <c r="B147" s="4"/>
      <c r="C147" s="4"/>
      <c r="D147" s="4"/>
      <c r="E147" s="3"/>
      <c r="F147" s="4"/>
      <c r="G147" s="4"/>
      <c r="H147" s="4"/>
      <c r="I147" s="4"/>
      <c r="J147" s="4"/>
      <c r="K147" s="5"/>
      <c r="L147" s="5"/>
      <c r="M147" s="5"/>
      <c r="N147" s="5"/>
    </row>
    <row r="148" spans="1:14">
      <c r="A148" s="3"/>
      <c r="B148" s="4"/>
      <c r="C148" s="4"/>
      <c r="D148" s="4"/>
      <c r="E148" s="3"/>
      <c r="F148" s="4"/>
      <c r="G148" s="4"/>
      <c r="H148" s="4"/>
      <c r="I148" s="4"/>
      <c r="J148" s="4"/>
      <c r="K148" s="5"/>
      <c r="L148" s="5"/>
      <c r="M148" s="5"/>
      <c r="N148" s="5"/>
    </row>
    <row r="149" spans="1:14">
      <c r="A149" s="3"/>
      <c r="B149" s="4"/>
      <c r="C149" s="4"/>
      <c r="D149" s="4"/>
      <c r="E149" s="3"/>
      <c r="F149" s="4"/>
      <c r="G149" s="4"/>
      <c r="H149" s="4"/>
      <c r="I149" s="4"/>
      <c r="J149" s="4"/>
      <c r="K149" s="5"/>
      <c r="L149" s="5"/>
      <c r="M149" s="5"/>
      <c r="N149" s="5"/>
    </row>
    <row r="150" spans="1:14">
      <c r="A150" s="3"/>
      <c r="B150" s="4"/>
      <c r="C150" s="4"/>
      <c r="D150" s="4"/>
      <c r="E150" s="3"/>
      <c r="F150" s="4"/>
      <c r="G150" s="4"/>
      <c r="H150" s="4"/>
      <c r="I150" s="4"/>
      <c r="J150" s="4"/>
      <c r="K150" s="5"/>
      <c r="L150" s="5"/>
      <c r="M150" s="5"/>
      <c r="N150" s="5"/>
    </row>
    <row r="151" spans="1:14">
      <c r="A151" s="3"/>
      <c r="B151" s="4"/>
      <c r="C151" s="4"/>
      <c r="D151" s="4"/>
      <c r="E151" s="3"/>
      <c r="F151" s="4"/>
      <c r="G151" s="4"/>
      <c r="H151" s="4"/>
      <c r="I151" s="4"/>
      <c r="J151" s="4"/>
      <c r="K151" s="5"/>
      <c r="L151" s="5"/>
      <c r="M151" s="5"/>
      <c r="N151" s="5"/>
    </row>
    <row r="152" spans="1:14">
      <c r="A152" s="3"/>
      <c r="B152" s="4"/>
      <c r="C152" s="4"/>
      <c r="D152" s="4"/>
      <c r="E152" s="3"/>
      <c r="F152" s="4"/>
      <c r="G152" s="4"/>
      <c r="H152" s="4"/>
      <c r="I152" s="4"/>
      <c r="J152" s="4"/>
      <c r="K152" s="5"/>
      <c r="L152" s="5"/>
      <c r="M152" s="5"/>
      <c r="N152" s="5"/>
    </row>
    <row r="153" spans="1:14">
      <c r="A153" s="3"/>
      <c r="B153" s="4"/>
      <c r="C153" s="4"/>
      <c r="D153" s="4"/>
      <c r="E153" s="3"/>
      <c r="F153" s="4"/>
      <c r="G153" s="4"/>
      <c r="H153" s="4"/>
      <c r="I153" s="4"/>
      <c r="J153" s="4"/>
      <c r="K153" s="5"/>
      <c r="L153" s="5"/>
      <c r="M153" s="5"/>
      <c r="N153" s="5"/>
    </row>
    <row r="154" spans="1:14">
      <c r="A154" s="3"/>
      <c r="B154" s="4"/>
      <c r="C154" s="4"/>
      <c r="D154" s="4"/>
      <c r="E154" s="3"/>
      <c r="F154" s="4"/>
      <c r="G154" s="4"/>
      <c r="H154" s="4"/>
      <c r="I154" s="4"/>
      <c r="J154" s="4"/>
      <c r="K154" s="5"/>
      <c r="L154" s="5"/>
      <c r="M154" s="5"/>
      <c r="N154" s="5"/>
    </row>
    <row r="155" spans="1:14">
      <c r="A155" s="3"/>
      <c r="B155" s="4"/>
      <c r="C155" s="4"/>
      <c r="D155" s="4"/>
      <c r="E155" s="3"/>
      <c r="F155" s="4"/>
      <c r="G155" s="4"/>
      <c r="H155" s="4"/>
      <c r="I155" s="4"/>
      <c r="J155" s="4"/>
      <c r="K155" s="5"/>
      <c r="L155" s="5"/>
      <c r="M155" s="5"/>
      <c r="N155" s="5"/>
    </row>
    <row r="156" spans="1:14">
      <c r="A156" s="3"/>
      <c r="B156" s="4"/>
      <c r="C156" s="4"/>
      <c r="D156" s="4"/>
      <c r="E156" s="3"/>
      <c r="F156" s="4"/>
      <c r="G156" s="4"/>
      <c r="H156" s="4"/>
      <c r="I156" s="4"/>
      <c r="J156" s="4"/>
      <c r="K156" s="5"/>
      <c r="L156" s="5"/>
      <c r="M156" s="5"/>
      <c r="N156" s="5"/>
    </row>
    <row r="157" spans="1:14">
      <c r="A157" s="3"/>
      <c r="B157" s="4"/>
      <c r="C157" s="4"/>
      <c r="D157" s="4"/>
      <c r="E157" s="3"/>
      <c r="F157" s="4"/>
      <c r="G157" s="4"/>
      <c r="H157" s="4"/>
      <c r="I157" s="4"/>
      <c r="J157" s="4"/>
      <c r="K157" s="5"/>
      <c r="L157" s="5"/>
      <c r="M157" s="5"/>
      <c r="N157" s="5"/>
    </row>
    <row r="158" spans="1:14">
      <c r="A158" s="3"/>
      <c r="B158" s="4"/>
      <c r="C158" s="4"/>
      <c r="D158" s="4"/>
      <c r="E158" s="3"/>
      <c r="F158" s="4"/>
      <c r="G158" s="4"/>
      <c r="H158" s="4"/>
      <c r="I158" s="4"/>
      <c r="J158" s="4"/>
      <c r="K158" s="5"/>
      <c r="L158" s="5"/>
      <c r="M158" s="5"/>
      <c r="N158" s="5"/>
    </row>
    <row r="159" spans="1:14">
      <c r="A159" s="3"/>
      <c r="B159" s="4"/>
      <c r="C159" s="4"/>
      <c r="D159" s="4"/>
      <c r="E159" s="3"/>
      <c r="F159" s="4"/>
      <c r="G159" s="4"/>
      <c r="H159" s="4"/>
      <c r="I159" s="4"/>
      <c r="J159" s="4"/>
      <c r="K159" s="5"/>
      <c r="L159" s="5"/>
      <c r="M159" s="5"/>
      <c r="N159" s="5"/>
    </row>
    <row r="160" spans="1:14">
      <c r="A160" s="3"/>
      <c r="B160" s="4"/>
      <c r="C160" s="4"/>
      <c r="D160" s="4"/>
      <c r="E160" s="3"/>
      <c r="F160" s="4"/>
      <c r="G160" s="4"/>
      <c r="H160" s="4"/>
      <c r="I160" s="4"/>
      <c r="J160" s="4"/>
      <c r="K160" s="5"/>
      <c r="L160" s="5"/>
      <c r="M160" s="5"/>
      <c r="N160" s="5"/>
    </row>
    <row r="161" spans="1:14">
      <c r="A161" s="3"/>
      <c r="B161" s="4"/>
      <c r="C161" s="4"/>
      <c r="D161" s="4"/>
      <c r="E161" s="3"/>
      <c r="F161" s="4"/>
      <c r="G161" s="4"/>
      <c r="H161" s="4"/>
      <c r="I161" s="4"/>
      <c r="J161" s="4"/>
      <c r="K161" s="5"/>
      <c r="L161" s="5"/>
      <c r="M161" s="5"/>
      <c r="N161" s="5"/>
    </row>
    <row r="162" spans="1:14">
      <c r="A162" s="3"/>
      <c r="B162" s="4"/>
      <c r="C162" s="4"/>
      <c r="D162" s="4"/>
      <c r="E162" s="3"/>
      <c r="F162" s="4"/>
      <c r="G162" s="4"/>
      <c r="H162" s="4"/>
      <c r="I162" s="4"/>
      <c r="J162" s="4"/>
      <c r="K162" s="5"/>
      <c r="L162" s="5"/>
      <c r="M162" s="5"/>
      <c r="N162" s="5"/>
    </row>
    <row r="163" spans="1:14">
      <c r="A163" s="3"/>
      <c r="B163" s="4"/>
      <c r="C163" s="4"/>
      <c r="D163" s="4"/>
      <c r="E163" s="3"/>
      <c r="F163" s="4"/>
      <c r="G163" s="4"/>
      <c r="H163" s="4"/>
      <c r="I163" s="4"/>
      <c r="J163" s="4"/>
      <c r="K163" s="5"/>
      <c r="L163" s="5"/>
      <c r="M163" s="5"/>
      <c r="N163" s="5"/>
    </row>
    <row r="164" spans="1:14">
      <c r="A164" s="3"/>
      <c r="B164" s="4"/>
      <c r="C164" s="4"/>
      <c r="D164" s="4"/>
      <c r="E164" s="3"/>
      <c r="F164" s="4"/>
      <c r="G164" s="4"/>
      <c r="H164" s="4"/>
      <c r="I164" s="4"/>
      <c r="J164" s="4"/>
      <c r="K164" s="5"/>
      <c r="L164" s="5"/>
      <c r="M164" s="5"/>
      <c r="N164" s="5"/>
    </row>
    <row r="165" spans="1:14">
      <c r="A165" s="3"/>
      <c r="B165" s="4"/>
      <c r="C165" s="4"/>
      <c r="D165" s="4"/>
      <c r="E165" s="3"/>
      <c r="F165" s="4"/>
      <c r="G165" s="4"/>
      <c r="H165" s="4"/>
      <c r="I165" s="4"/>
      <c r="J165" s="4"/>
      <c r="K165" s="5"/>
      <c r="L165" s="5"/>
      <c r="M165" s="5"/>
      <c r="N165" s="5"/>
    </row>
    <row r="166" spans="1:14">
      <c r="A166" s="3"/>
      <c r="B166" s="4"/>
      <c r="C166" s="4"/>
      <c r="D166" s="4"/>
      <c r="E166" s="3"/>
      <c r="F166" s="4"/>
      <c r="G166" s="4"/>
      <c r="H166" s="4"/>
      <c r="I166" s="4"/>
      <c r="J166" s="4"/>
      <c r="K166" s="5"/>
      <c r="L166" s="5"/>
      <c r="M166" s="5"/>
      <c r="N166" s="5"/>
    </row>
    <row r="167" spans="1:14">
      <c r="A167" s="3"/>
      <c r="B167" s="4"/>
      <c r="C167" s="4"/>
      <c r="D167" s="4"/>
      <c r="E167" s="3"/>
      <c r="F167" s="4"/>
      <c r="G167" s="4"/>
      <c r="H167" s="4"/>
      <c r="I167" s="4"/>
      <c r="J167" s="4"/>
      <c r="K167" s="5"/>
      <c r="L167" s="5"/>
      <c r="M167" s="5"/>
      <c r="N167" s="5"/>
    </row>
    <row r="168" spans="1:14">
      <c r="A168" s="3"/>
      <c r="B168" s="4"/>
      <c r="C168" s="4"/>
      <c r="D168" s="4"/>
      <c r="E168" s="3"/>
      <c r="F168" s="4"/>
      <c r="G168" s="4"/>
      <c r="H168" s="4"/>
      <c r="I168" s="4"/>
      <c r="J168" s="4"/>
      <c r="K168" s="5"/>
      <c r="L168" s="5"/>
      <c r="M168" s="5"/>
      <c r="N168" s="5"/>
    </row>
    <row r="169" spans="1:14">
      <c r="A169" s="3"/>
      <c r="B169" s="4"/>
      <c r="C169" s="4"/>
      <c r="D169" s="4"/>
      <c r="E169" s="3"/>
      <c r="F169" s="4"/>
      <c r="G169" s="4"/>
      <c r="H169" s="4"/>
      <c r="I169" s="4"/>
      <c r="J169" s="4"/>
      <c r="K169" s="5"/>
      <c r="L169" s="5"/>
      <c r="M169" s="5"/>
      <c r="N169" s="5"/>
    </row>
    <row r="170" spans="1:14">
      <c r="A170" s="3"/>
      <c r="B170" s="4"/>
      <c r="C170" s="4"/>
      <c r="D170" s="4"/>
      <c r="E170" s="3"/>
      <c r="F170" s="4"/>
      <c r="G170" s="4"/>
      <c r="H170" s="4"/>
      <c r="I170" s="4"/>
      <c r="J170" s="4"/>
      <c r="K170" s="5"/>
      <c r="L170" s="5"/>
      <c r="M170" s="5"/>
      <c r="N170" s="5"/>
    </row>
    <row r="171" spans="1:14">
      <c r="A171" s="3"/>
      <c r="B171" s="4"/>
      <c r="C171" s="4"/>
      <c r="D171" s="4"/>
      <c r="E171" s="3"/>
      <c r="F171" s="4"/>
      <c r="G171" s="4"/>
      <c r="H171" s="4"/>
      <c r="I171" s="4"/>
      <c r="J171" s="4"/>
      <c r="K171" s="5"/>
      <c r="L171" s="5"/>
      <c r="M171" s="5"/>
      <c r="N171" s="5"/>
    </row>
    <row r="172" spans="1:14">
      <c r="A172" s="3"/>
      <c r="B172" s="4"/>
      <c r="C172" s="4"/>
      <c r="D172" s="4"/>
      <c r="E172" s="3"/>
      <c r="F172" s="4"/>
      <c r="G172" s="4"/>
      <c r="H172" s="4"/>
      <c r="I172" s="4"/>
      <c r="J172" s="4"/>
      <c r="K172" s="5"/>
      <c r="L172" s="5"/>
      <c r="M172" s="5"/>
      <c r="N172" s="5"/>
    </row>
    <row r="173" spans="1:14">
      <c r="A173" s="3"/>
      <c r="B173" s="4"/>
      <c r="C173" s="4"/>
      <c r="D173" s="4"/>
      <c r="E173" s="3"/>
      <c r="F173" s="4"/>
      <c r="G173" s="4"/>
      <c r="H173" s="4"/>
      <c r="I173" s="4"/>
      <c r="J173" s="4"/>
      <c r="K173" s="5"/>
      <c r="L173" s="5"/>
      <c r="M173" s="5"/>
      <c r="N173" s="5"/>
    </row>
    <row r="174" spans="1:14">
      <c r="A174" s="3"/>
      <c r="B174" s="4"/>
      <c r="C174" s="4"/>
      <c r="D174" s="4"/>
      <c r="E174" s="3"/>
      <c r="F174" s="4"/>
      <c r="G174" s="4"/>
      <c r="H174" s="4"/>
      <c r="I174" s="4"/>
      <c r="J174" s="4"/>
      <c r="K174" s="5"/>
      <c r="L174" s="5"/>
      <c r="M174" s="5"/>
      <c r="N174" s="5"/>
    </row>
    <row r="175" spans="1:14">
      <c r="A175" s="3"/>
      <c r="B175" s="4"/>
      <c r="C175" s="4"/>
      <c r="D175" s="4"/>
      <c r="E175" s="3"/>
      <c r="F175" s="4"/>
      <c r="G175" s="4"/>
      <c r="H175" s="4"/>
      <c r="I175" s="4"/>
      <c r="J175" s="4"/>
      <c r="K175" s="5"/>
      <c r="L175" s="5"/>
      <c r="M175" s="5"/>
      <c r="N175" s="5"/>
    </row>
    <row r="176" spans="1:14">
      <c r="A176" s="3"/>
      <c r="B176" s="4"/>
      <c r="C176" s="4"/>
      <c r="D176" s="4"/>
      <c r="E176" s="3"/>
      <c r="F176" s="4"/>
      <c r="G176" s="4"/>
      <c r="H176" s="4"/>
      <c r="I176" s="4"/>
      <c r="J176" s="4"/>
      <c r="K176" s="5"/>
      <c r="L176" s="5"/>
      <c r="M176" s="5"/>
      <c r="N176" s="5"/>
    </row>
    <row r="177" spans="1:14">
      <c r="A177" s="3"/>
      <c r="B177" s="4"/>
      <c r="C177" s="4"/>
      <c r="D177" s="4"/>
      <c r="E177" s="3"/>
      <c r="F177" s="4"/>
      <c r="G177" s="4"/>
      <c r="H177" s="4"/>
      <c r="I177" s="4"/>
      <c r="J177" s="4"/>
      <c r="K177" s="5"/>
      <c r="L177" s="5"/>
      <c r="M177" s="5"/>
      <c r="N177" s="5"/>
    </row>
    <row r="178" spans="1:14">
      <c r="A178" s="3"/>
      <c r="B178" s="4"/>
      <c r="C178" s="4"/>
      <c r="D178" s="4"/>
      <c r="E178" s="3"/>
      <c r="F178" s="4"/>
      <c r="G178" s="4"/>
      <c r="H178" s="4"/>
      <c r="I178" s="4"/>
      <c r="J178" s="4"/>
      <c r="K178" s="5"/>
      <c r="L178" s="5"/>
      <c r="M178" s="5"/>
      <c r="N178" s="5"/>
    </row>
    <row r="179" spans="1:14">
      <c r="A179" s="3"/>
      <c r="B179" s="4"/>
      <c r="C179" s="4"/>
      <c r="D179" s="4"/>
      <c r="E179" s="3"/>
      <c r="F179" s="4"/>
      <c r="G179" s="4"/>
      <c r="H179" s="4"/>
      <c r="I179" s="4"/>
      <c r="J179" s="4"/>
      <c r="K179" s="5"/>
      <c r="L179" s="5"/>
      <c r="M179" s="5"/>
      <c r="N179" s="5"/>
    </row>
    <row r="180" spans="1:14">
      <c r="A180" s="3"/>
      <c r="B180" s="4"/>
      <c r="C180" s="4"/>
      <c r="D180" s="4"/>
      <c r="E180" s="3"/>
      <c r="F180" s="4"/>
      <c r="G180" s="4"/>
      <c r="H180" s="4"/>
      <c r="I180" s="4"/>
      <c r="J180" s="4"/>
      <c r="K180" s="5"/>
      <c r="L180" s="5"/>
      <c r="M180" s="5"/>
      <c r="N180" s="5"/>
    </row>
    <row r="181" spans="1:14">
      <c r="A181" s="3"/>
      <c r="B181" s="4"/>
      <c r="C181" s="4"/>
      <c r="D181" s="4"/>
      <c r="E181" s="3"/>
      <c r="F181" s="4"/>
      <c r="G181" s="4"/>
      <c r="H181" s="4"/>
      <c r="I181" s="4"/>
      <c r="J181" s="4"/>
      <c r="K181" s="5"/>
      <c r="L181" s="5"/>
      <c r="M181" s="5"/>
      <c r="N181" s="5"/>
    </row>
    <row r="182" spans="1:14">
      <c r="A182" s="3"/>
      <c r="B182" s="4"/>
      <c r="C182" s="4"/>
      <c r="D182" s="4"/>
      <c r="E182" s="3"/>
      <c r="F182" s="4"/>
      <c r="G182" s="4"/>
      <c r="H182" s="4"/>
      <c r="I182" s="4"/>
      <c r="J182" s="4"/>
      <c r="K182" s="5"/>
      <c r="L182" s="5"/>
      <c r="M182" s="5"/>
      <c r="N182" s="5"/>
    </row>
    <row r="183" spans="1:14">
      <c r="A183" s="3"/>
      <c r="B183" s="4"/>
      <c r="C183" s="4"/>
      <c r="D183" s="4"/>
      <c r="E183" s="3"/>
      <c r="F183" s="4"/>
      <c r="G183" s="4"/>
      <c r="H183" s="4"/>
      <c r="I183" s="4"/>
      <c r="J183" s="4"/>
      <c r="K183" s="5"/>
      <c r="L183" s="5"/>
      <c r="M183" s="5"/>
      <c r="N183" s="5"/>
    </row>
    <row r="184" spans="1:14">
      <c r="A184" s="3"/>
      <c r="B184" s="4"/>
      <c r="C184" s="4"/>
      <c r="D184" s="4"/>
      <c r="E184" s="3"/>
      <c r="F184" s="4"/>
      <c r="G184" s="4"/>
      <c r="H184" s="4"/>
      <c r="I184" s="4"/>
      <c r="J184" s="4"/>
      <c r="K184" s="5"/>
      <c r="L184" s="5"/>
      <c r="M184" s="5"/>
      <c r="N184" s="5"/>
    </row>
    <row r="185" spans="1:14">
      <c r="A185" s="3"/>
      <c r="B185" s="4"/>
      <c r="C185" s="4"/>
      <c r="D185" s="4"/>
      <c r="E185" s="3"/>
      <c r="F185" s="4"/>
      <c r="G185" s="4"/>
      <c r="H185" s="4"/>
      <c r="I185" s="4"/>
      <c r="J185" s="4"/>
      <c r="K185" s="5"/>
      <c r="L185" s="5"/>
      <c r="M185" s="5"/>
      <c r="N185" s="5"/>
    </row>
    <row r="186" spans="1:14">
      <c r="A186" s="3"/>
      <c r="B186" s="4"/>
      <c r="C186" s="4"/>
      <c r="D186" s="4"/>
      <c r="E186" s="3"/>
      <c r="F186" s="4"/>
      <c r="G186" s="4"/>
      <c r="H186" s="4"/>
      <c r="I186" s="4"/>
      <c r="J186" s="4"/>
      <c r="K186" s="5"/>
      <c r="L186" s="5"/>
      <c r="M186" s="5"/>
      <c r="N186" s="5"/>
    </row>
    <row r="187" spans="1:14">
      <c r="A187" s="3"/>
      <c r="B187" s="4"/>
      <c r="C187" s="4"/>
      <c r="D187" s="4"/>
      <c r="E187" s="3"/>
      <c r="F187" s="4"/>
      <c r="G187" s="4"/>
      <c r="H187" s="4"/>
      <c r="I187" s="4"/>
      <c r="J187" s="4"/>
      <c r="K187" s="5"/>
      <c r="L187" s="5"/>
      <c r="M187" s="5"/>
      <c r="N187" s="5"/>
    </row>
    <row r="188" spans="1:14">
      <c r="A188" s="3"/>
      <c r="B188" s="4"/>
      <c r="C188" s="4"/>
      <c r="D188" s="4"/>
      <c r="E188" s="3"/>
      <c r="F188" s="4"/>
      <c r="G188" s="4"/>
      <c r="H188" s="4"/>
      <c r="I188" s="4"/>
      <c r="J188" s="4"/>
      <c r="K188" s="5"/>
      <c r="L188" s="5"/>
      <c r="M188" s="5"/>
      <c r="N188" s="5"/>
    </row>
    <row r="189" spans="1:14">
      <c r="A189" s="3"/>
      <c r="B189" s="4"/>
      <c r="C189" s="4"/>
      <c r="D189" s="4"/>
      <c r="E189" s="3"/>
      <c r="F189" s="4"/>
      <c r="G189" s="4"/>
      <c r="H189" s="4"/>
      <c r="I189" s="4"/>
      <c r="J189" s="4"/>
      <c r="K189" s="5"/>
      <c r="L189" s="5"/>
      <c r="M189" s="5"/>
      <c r="N189" s="5"/>
    </row>
    <row r="190" spans="1:14">
      <c r="A190" s="3"/>
      <c r="B190" s="4"/>
      <c r="C190" s="4"/>
      <c r="D190" s="4"/>
      <c r="E190" s="3"/>
      <c r="F190" s="4"/>
      <c r="G190" s="4"/>
      <c r="H190" s="4"/>
      <c r="I190" s="4"/>
      <c r="J190" s="4"/>
      <c r="K190" s="5"/>
      <c r="L190" s="5"/>
      <c r="M190" s="5"/>
      <c r="N190" s="5"/>
    </row>
    <row r="191" spans="1:14">
      <c r="A191" s="3"/>
      <c r="B191" s="4"/>
      <c r="C191" s="4"/>
      <c r="D191" s="4"/>
      <c r="E191" s="3"/>
      <c r="F191" s="4"/>
      <c r="G191" s="4"/>
      <c r="H191" s="4"/>
      <c r="I191" s="4"/>
      <c r="J191" s="4"/>
      <c r="K191" s="5"/>
      <c r="L191" s="5"/>
      <c r="M191" s="5"/>
      <c r="N191" s="5"/>
    </row>
    <row r="192" spans="1:14">
      <c r="A192" s="3"/>
      <c r="B192" s="4"/>
      <c r="C192" s="4"/>
      <c r="D192" s="4"/>
      <c r="E192" s="3"/>
      <c r="F192" s="4"/>
      <c r="G192" s="4"/>
      <c r="H192" s="4"/>
      <c r="I192" s="4"/>
      <c r="J192" s="4"/>
      <c r="K192" s="5"/>
      <c r="L192" s="5"/>
      <c r="M192" s="5"/>
      <c r="N192" s="5"/>
    </row>
    <row r="193" spans="1:14">
      <c r="A193" s="3"/>
      <c r="B193" s="4"/>
      <c r="C193" s="4"/>
      <c r="D193" s="4"/>
      <c r="E193" s="3"/>
      <c r="F193" s="4"/>
      <c r="G193" s="4"/>
      <c r="H193" s="4"/>
      <c r="I193" s="4"/>
      <c r="J193" s="4"/>
      <c r="K193" s="5"/>
      <c r="L193" s="5"/>
      <c r="M193" s="5"/>
      <c r="N193" s="5"/>
    </row>
    <row r="194" spans="1:14">
      <c r="A194" s="3"/>
      <c r="B194" s="4"/>
      <c r="C194" s="4"/>
      <c r="D194" s="4"/>
      <c r="E194" s="3"/>
      <c r="F194" s="4"/>
      <c r="G194" s="4"/>
      <c r="H194" s="4"/>
      <c r="I194" s="4"/>
      <c r="J194" s="4"/>
      <c r="K194" s="5"/>
      <c r="L194" s="5"/>
      <c r="M194" s="5"/>
      <c r="N194" s="5"/>
    </row>
    <row r="195" spans="1:14">
      <c r="A195" s="3"/>
      <c r="B195" s="4"/>
      <c r="C195" s="4"/>
      <c r="D195" s="4"/>
      <c r="E195" s="3"/>
      <c r="F195" s="4"/>
      <c r="G195" s="4"/>
      <c r="H195" s="4"/>
      <c r="I195" s="4"/>
      <c r="J195" s="4"/>
      <c r="K195" s="5"/>
      <c r="L195" s="5"/>
      <c r="M195" s="5"/>
      <c r="N195" s="5"/>
    </row>
    <row r="196" spans="1:14">
      <c r="A196" s="3"/>
      <c r="B196" s="4"/>
      <c r="C196" s="4"/>
      <c r="D196" s="4"/>
      <c r="E196" s="3"/>
      <c r="F196" s="4"/>
      <c r="G196" s="4"/>
      <c r="H196" s="4"/>
      <c r="I196" s="4"/>
      <c r="J196" s="4"/>
      <c r="K196" s="5"/>
      <c r="L196" s="5"/>
      <c r="M196" s="5"/>
      <c r="N196" s="5"/>
    </row>
    <row r="197" spans="1:14">
      <c r="A197" s="3"/>
      <c r="B197" s="4"/>
      <c r="C197" s="4"/>
      <c r="D197" s="4"/>
      <c r="E197" s="3"/>
      <c r="F197" s="4"/>
      <c r="G197" s="4"/>
      <c r="H197" s="4"/>
      <c r="I197" s="4"/>
      <c r="J197" s="4"/>
      <c r="K197" s="5"/>
      <c r="L197" s="5"/>
      <c r="M197" s="5"/>
      <c r="N197" s="5"/>
    </row>
    <row r="198" spans="1:14">
      <c r="A198" s="3"/>
      <c r="B198" s="4"/>
      <c r="C198" s="4"/>
      <c r="D198" s="4"/>
      <c r="E198" s="3"/>
      <c r="F198" s="4"/>
      <c r="G198" s="4"/>
      <c r="H198" s="4"/>
      <c r="I198" s="4"/>
      <c r="J198" s="4"/>
      <c r="K198" s="5"/>
      <c r="L198" s="5"/>
      <c r="M198" s="5"/>
      <c r="N198" s="5"/>
    </row>
    <row r="199" spans="1:14">
      <c r="A199" s="3"/>
      <c r="B199" s="4"/>
      <c r="C199" s="4"/>
      <c r="D199" s="4"/>
      <c r="E199" s="3"/>
      <c r="F199" s="4"/>
      <c r="G199" s="4"/>
      <c r="H199" s="4"/>
      <c r="I199" s="4"/>
      <c r="J199" s="4"/>
      <c r="K199" s="5"/>
      <c r="L199" s="5"/>
      <c r="M199" s="5"/>
      <c r="N199" s="5"/>
    </row>
    <row r="200" spans="1:14">
      <c r="A200" s="3"/>
      <c r="B200" s="4"/>
      <c r="C200" s="4"/>
      <c r="D200" s="4"/>
      <c r="E200" s="3"/>
      <c r="F200" s="4"/>
      <c r="G200" s="4"/>
      <c r="H200" s="4"/>
      <c r="I200" s="4"/>
      <c r="J200" s="4"/>
      <c r="K200" s="5"/>
      <c r="L200" s="5"/>
      <c r="M200" s="5"/>
      <c r="N200" s="5"/>
    </row>
    <row r="201" spans="1:14">
      <c r="A201" s="3"/>
      <c r="B201" s="4"/>
      <c r="C201" s="4"/>
      <c r="D201" s="4"/>
      <c r="E201" s="3"/>
      <c r="F201" s="4"/>
      <c r="G201" s="4"/>
      <c r="H201" s="4"/>
      <c r="I201" s="4"/>
      <c r="J201" s="4"/>
      <c r="K201" s="5"/>
      <c r="L201" s="5"/>
      <c r="M201" s="5"/>
      <c r="N201" s="5"/>
    </row>
    <row r="202" spans="1:14">
      <c r="A202" s="3"/>
      <c r="B202" s="4"/>
      <c r="C202" s="4"/>
      <c r="D202" s="4"/>
      <c r="E202" s="3"/>
      <c r="F202" s="4"/>
      <c r="G202" s="4"/>
      <c r="H202" s="4"/>
      <c r="I202" s="4"/>
      <c r="J202" s="4"/>
      <c r="K202" s="5"/>
      <c r="L202" s="5"/>
      <c r="M202" s="5"/>
      <c r="N202" s="5"/>
    </row>
    <row r="203" spans="1:14">
      <c r="A203" s="3"/>
      <c r="B203" s="4"/>
      <c r="C203" s="4"/>
      <c r="D203" s="4"/>
      <c r="E203" s="3"/>
      <c r="F203" s="4"/>
      <c r="G203" s="4"/>
      <c r="H203" s="4"/>
      <c r="I203" s="4"/>
      <c r="J203" s="4"/>
      <c r="K203" s="5"/>
      <c r="L203" s="5"/>
      <c r="M203" s="5"/>
      <c r="N203" s="5"/>
    </row>
    <row r="204" spans="1:14">
      <c r="A204" s="3"/>
      <c r="B204" s="4"/>
      <c r="C204" s="4"/>
      <c r="D204" s="4"/>
      <c r="E204" s="3"/>
      <c r="F204" s="4"/>
      <c r="G204" s="4"/>
      <c r="H204" s="4"/>
      <c r="I204" s="4"/>
      <c r="J204" s="4"/>
      <c r="K204" s="5"/>
      <c r="L204" s="5"/>
      <c r="M204" s="5"/>
      <c r="N204" s="5"/>
    </row>
    <row r="205" spans="1:14">
      <c r="A205" s="3"/>
      <c r="B205" s="4"/>
      <c r="C205" s="4"/>
      <c r="D205" s="4"/>
      <c r="E205" s="3"/>
      <c r="F205" s="4"/>
      <c r="G205" s="4"/>
      <c r="H205" s="4"/>
      <c r="I205" s="4"/>
      <c r="J205" s="4"/>
      <c r="K205" s="5"/>
      <c r="L205" s="5"/>
      <c r="M205" s="5"/>
      <c r="N205" s="5"/>
    </row>
    <row r="206" spans="1:14">
      <c r="A206" s="3"/>
      <c r="B206" s="4"/>
      <c r="C206" s="4"/>
      <c r="D206" s="4"/>
      <c r="E206" s="3"/>
      <c r="F206" s="4"/>
      <c r="G206" s="4"/>
      <c r="H206" s="4"/>
      <c r="I206" s="4"/>
      <c r="J206" s="4"/>
      <c r="K206" s="5"/>
      <c r="L206" s="5"/>
      <c r="M206" s="5"/>
      <c r="N206" s="5"/>
    </row>
    <row r="207" spans="1:14">
      <c r="A207" s="3"/>
      <c r="B207" s="4"/>
      <c r="C207" s="4"/>
      <c r="D207" s="4"/>
      <c r="E207" s="3"/>
      <c r="F207" s="4"/>
      <c r="G207" s="4"/>
      <c r="H207" s="4"/>
      <c r="I207" s="4"/>
      <c r="J207" s="4"/>
      <c r="K207" s="5"/>
      <c r="L207" s="5"/>
      <c r="M207" s="5"/>
      <c r="N207" s="5"/>
    </row>
    <row r="208" spans="1:14">
      <c r="A208" s="3"/>
      <c r="B208" s="4"/>
      <c r="C208" s="4"/>
      <c r="D208" s="4"/>
      <c r="E208" s="3"/>
      <c r="F208" s="4"/>
      <c r="G208" s="4"/>
      <c r="H208" s="4"/>
      <c r="I208" s="4"/>
      <c r="J208" s="4"/>
      <c r="K208" s="5"/>
      <c r="L208" s="5"/>
      <c r="M208" s="5"/>
      <c r="N208" s="5"/>
    </row>
    <row r="209" spans="1:14">
      <c r="A209" s="3"/>
      <c r="B209" s="4"/>
      <c r="C209" s="4"/>
      <c r="D209" s="4"/>
      <c r="E209" s="3"/>
      <c r="F209" s="4"/>
      <c r="G209" s="4"/>
      <c r="H209" s="4"/>
      <c r="I209" s="4"/>
      <c r="J209" s="4"/>
      <c r="K209" s="5"/>
      <c r="L209" s="5"/>
      <c r="M209" s="5"/>
      <c r="N209" s="5"/>
    </row>
    <row r="210" spans="1:14">
      <c r="A210" s="3"/>
      <c r="B210" s="4"/>
      <c r="C210" s="4"/>
      <c r="D210" s="4"/>
      <c r="E210" s="3"/>
      <c r="F210" s="4"/>
      <c r="G210" s="4"/>
      <c r="H210" s="4"/>
      <c r="I210" s="4"/>
      <c r="J210" s="4"/>
      <c r="K210" s="5"/>
      <c r="L210" s="5"/>
      <c r="M210" s="5"/>
      <c r="N210" s="5"/>
    </row>
    <row r="211" spans="1:14">
      <c r="A211" s="3"/>
      <c r="B211" s="4"/>
      <c r="C211" s="4"/>
      <c r="D211" s="4"/>
      <c r="E211" s="3"/>
      <c r="F211" s="4"/>
      <c r="G211" s="4"/>
      <c r="H211" s="4"/>
      <c r="I211" s="4"/>
      <c r="J211" s="4"/>
      <c r="K211" s="5"/>
      <c r="L211" s="5"/>
      <c r="M211" s="5"/>
      <c r="N211" s="5"/>
    </row>
    <row r="212" spans="1:14">
      <c r="A212" s="3"/>
      <c r="B212" s="4"/>
      <c r="C212" s="4"/>
      <c r="D212" s="4"/>
      <c r="E212" s="3"/>
      <c r="F212" s="4"/>
      <c r="G212" s="4"/>
      <c r="H212" s="4"/>
      <c r="I212" s="4"/>
      <c r="J212" s="4"/>
      <c r="K212" s="5"/>
      <c r="L212" s="5"/>
      <c r="M212" s="5"/>
      <c r="N212" s="5"/>
    </row>
    <row r="213" spans="1:14">
      <c r="A213" s="3"/>
      <c r="B213" s="4"/>
      <c r="C213" s="4"/>
      <c r="D213" s="4"/>
      <c r="E213" s="3"/>
      <c r="F213" s="4"/>
      <c r="G213" s="4"/>
      <c r="H213" s="4"/>
      <c r="I213" s="4"/>
      <c r="J213" s="4"/>
      <c r="K213" s="5"/>
      <c r="L213" s="5"/>
      <c r="M213" s="5"/>
      <c r="N213" s="5"/>
    </row>
    <row r="214" spans="1:14">
      <c r="A214" s="3"/>
      <c r="B214" s="4"/>
      <c r="C214" s="4"/>
      <c r="D214" s="4"/>
      <c r="E214" s="3"/>
      <c r="F214" s="4"/>
      <c r="G214" s="4"/>
      <c r="H214" s="4"/>
      <c r="I214" s="4"/>
      <c r="J214" s="4"/>
      <c r="K214" s="5"/>
      <c r="L214" s="5"/>
      <c r="M214" s="5"/>
      <c r="N214" s="5"/>
    </row>
    <row r="215" spans="1:14">
      <c r="A215" s="3"/>
      <c r="B215" s="4"/>
      <c r="C215" s="4"/>
      <c r="D215" s="4"/>
      <c r="E215" s="3"/>
      <c r="F215" s="4"/>
      <c r="G215" s="4"/>
      <c r="H215" s="4"/>
      <c r="I215" s="4"/>
      <c r="J215" s="4"/>
      <c r="K215" s="5"/>
      <c r="L215" s="5"/>
      <c r="M215" s="5"/>
      <c r="N215" s="5"/>
    </row>
    <row r="216" spans="1:14">
      <c r="A216" s="3"/>
      <c r="B216" s="4"/>
      <c r="C216" s="4"/>
      <c r="D216" s="4"/>
      <c r="E216" s="3"/>
      <c r="F216" s="4"/>
      <c r="G216" s="4"/>
      <c r="H216" s="4"/>
      <c r="I216" s="4"/>
      <c r="J216" s="4"/>
      <c r="K216" s="5"/>
      <c r="L216" s="5"/>
      <c r="M216" s="5"/>
      <c r="N216" s="5"/>
    </row>
    <row r="217" spans="1:14">
      <c r="A217" s="3"/>
      <c r="B217" s="4"/>
      <c r="C217" s="4"/>
      <c r="D217" s="4"/>
      <c r="E217" s="3"/>
      <c r="F217" s="4"/>
      <c r="G217" s="4"/>
      <c r="H217" s="4"/>
      <c r="I217" s="4"/>
      <c r="J217" s="4"/>
      <c r="K217" s="5"/>
      <c r="L217" s="5"/>
      <c r="M217" s="5"/>
      <c r="N217" s="5"/>
    </row>
    <row r="218" spans="1:14">
      <c r="A218" s="3"/>
      <c r="B218" s="4"/>
      <c r="C218" s="4"/>
      <c r="D218" s="4"/>
      <c r="E218" s="3"/>
      <c r="F218" s="4"/>
      <c r="G218" s="4"/>
      <c r="H218" s="4"/>
      <c r="I218" s="4"/>
      <c r="J218" s="4"/>
      <c r="K218" s="5"/>
      <c r="L218" s="5"/>
      <c r="M218" s="5"/>
      <c r="N218" s="5"/>
    </row>
    <row r="219" spans="1:14">
      <c r="A219" s="3"/>
      <c r="B219" s="4"/>
      <c r="C219" s="4"/>
      <c r="D219" s="4"/>
      <c r="E219" s="3"/>
      <c r="F219" s="4"/>
      <c r="G219" s="4"/>
      <c r="H219" s="4"/>
      <c r="I219" s="4"/>
      <c r="J219" s="4"/>
      <c r="K219" s="5"/>
      <c r="L219" s="5"/>
      <c r="M219" s="5"/>
      <c r="N219" s="5"/>
    </row>
    <row r="220" spans="1:14">
      <c r="A220" s="3"/>
      <c r="B220" s="4"/>
      <c r="C220" s="4"/>
      <c r="D220" s="4"/>
      <c r="E220" s="3"/>
      <c r="F220" s="4"/>
      <c r="G220" s="4"/>
      <c r="H220" s="4"/>
      <c r="I220" s="4"/>
      <c r="J220" s="4"/>
      <c r="K220" s="5"/>
      <c r="L220" s="5"/>
      <c r="M220" s="5"/>
      <c r="N220" s="5"/>
    </row>
    <row r="221" spans="1:14">
      <c r="A221" s="3"/>
      <c r="B221" s="4"/>
      <c r="C221" s="4"/>
      <c r="D221" s="4"/>
      <c r="E221" s="3"/>
      <c r="F221" s="4"/>
      <c r="G221" s="4"/>
      <c r="H221" s="4"/>
      <c r="I221" s="4"/>
      <c r="J221" s="4"/>
      <c r="K221" s="5"/>
      <c r="L221" s="5"/>
      <c r="M221" s="5"/>
      <c r="N221" s="5"/>
    </row>
    <row r="222" spans="1:14">
      <c r="A222" s="3"/>
      <c r="B222" s="4"/>
      <c r="C222" s="4"/>
      <c r="D222" s="4"/>
      <c r="E222" s="3"/>
      <c r="F222" s="4"/>
      <c r="G222" s="4"/>
      <c r="H222" s="4"/>
      <c r="I222" s="4"/>
      <c r="J222" s="4"/>
      <c r="K222" s="5"/>
      <c r="L222" s="5"/>
      <c r="M222" s="5"/>
      <c r="N222" s="5"/>
    </row>
    <row r="223" spans="1:14">
      <c r="A223" s="3"/>
      <c r="B223" s="4"/>
      <c r="C223" s="4"/>
      <c r="D223" s="4"/>
      <c r="E223" s="3"/>
      <c r="F223" s="4"/>
      <c r="G223" s="4"/>
      <c r="H223" s="4"/>
      <c r="I223" s="4"/>
      <c r="J223" s="4"/>
      <c r="K223" s="5"/>
      <c r="L223" s="5"/>
      <c r="M223" s="5"/>
      <c r="N223" s="5"/>
    </row>
    <row r="224" spans="1:14">
      <c r="A224" s="3"/>
      <c r="B224" s="4"/>
      <c r="C224" s="4"/>
      <c r="D224" s="4"/>
      <c r="E224" s="3"/>
      <c r="F224" s="4"/>
      <c r="G224" s="4"/>
      <c r="H224" s="4"/>
      <c r="I224" s="4"/>
      <c r="J224" s="4"/>
      <c r="K224" s="5"/>
      <c r="L224" s="5"/>
      <c r="M224" s="5"/>
      <c r="N224" s="5"/>
    </row>
    <row r="225" spans="1:14">
      <c r="A225" s="3"/>
      <c r="B225" s="4"/>
      <c r="C225" s="4"/>
      <c r="D225" s="4"/>
      <c r="E225" s="3"/>
      <c r="F225" s="4"/>
      <c r="G225" s="4"/>
      <c r="H225" s="4"/>
      <c r="I225" s="4"/>
      <c r="J225" s="4"/>
      <c r="K225" s="5"/>
      <c r="L225" s="5"/>
      <c r="M225" s="5"/>
      <c r="N225" s="5"/>
    </row>
    <row r="226" spans="1:14">
      <c r="A226" s="3"/>
      <c r="B226" s="4"/>
      <c r="C226" s="4"/>
      <c r="D226" s="4"/>
      <c r="E226" s="3"/>
      <c r="F226" s="4"/>
      <c r="G226" s="4"/>
      <c r="H226" s="4"/>
      <c r="I226" s="4"/>
      <c r="J226" s="4"/>
      <c r="K226" s="5"/>
      <c r="L226" s="5"/>
      <c r="M226" s="5"/>
      <c r="N226" s="5"/>
    </row>
    <row r="227" spans="1:14">
      <c r="A227" s="3"/>
      <c r="B227" s="4"/>
      <c r="C227" s="4"/>
      <c r="D227" s="4"/>
      <c r="E227" s="3"/>
      <c r="F227" s="4"/>
      <c r="G227" s="4"/>
      <c r="H227" s="4"/>
      <c r="I227" s="4"/>
      <c r="J227" s="4"/>
      <c r="K227" s="5"/>
      <c r="L227" s="5"/>
      <c r="M227" s="5"/>
      <c r="N227" s="5"/>
    </row>
    <row r="228" spans="1:14">
      <c r="A228" s="3"/>
      <c r="B228" s="4"/>
      <c r="C228" s="4"/>
      <c r="D228" s="4"/>
      <c r="E228" s="3"/>
      <c r="F228" s="4"/>
      <c r="G228" s="4"/>
      <c r="H228" s="4"/>
      <c r="I228" s="4"/>
      <c r="J228" s="4"/>
      <c r="K228" s="5"/>
      <c r="L228" s="5"/>
      <c r="M228" s="5"/>
      <c r="N228" s="5"/>
    </row>
    <row r="229" spans="1:14">
      <c r="A229" s="3"/>
      <c r="B229" s="4"/>
      <c r="C229" s="4"/>
      <c r="D229" s="4"/>
      <c r="E229" s="3"/>
      <c r="F229" s="4"/>
      <c r="G229" s="4"/>
      <c r="H229" s="4"/>
      <c r="I229" s="4"/>
      <c r="J229" s="4"/>
      <c r="K229" s="5"/>
      <c r="L229" s="5"/>
      <c r="M229" s="5"/>
      <c r="N229" s="5"/>
    </row>
    <row r="230" spans="1:14">
      <c r="A230" s="3"/>
      <c r="B230" s="4"/>
      <c r="C230" s="4"/>
      <c r="D230" s="4"/>
      <c r="E230" s="3"/>
      <c r="F230" s="4"/>
      <c r="G230" s="4"/>
      <c r="H230" s="4"/>
      <c r="I230" s="4"/>
      <c r="J230" s="4"/>
      <c r="K230" s="5"/>
      <c r="L230" s="5"/>
      <c r="M230" s="5"/>
      <c r="N230" s="5"/>
    </row>
    <row r="231" spans="1:14">
      <c r="A231" s="3"/>
      <c r="B231" s="4"/>
      <c r="C231" s="4"/>
      <c r="D231" s="4"/>
      <c r="E231" s="3"/>
      <c r="F231" s="4"/>
      <c r="G231" s="4"/>
      <c r="H231" s="4"/>
      <c r="I231" s="4"/>
      <c r="J231" s="4"/>
      <c r="K231" s="5"/>
      <c r="L231" s="5"/>
      <c r="M231" s="5"/>
      <c r="N231" s="5"/>
    </row>
    <row r="232" spans="1:14">
      <c r="A232" s="3"/>
      <c r="B232" s="4"/>
      <c r="C232" s="4"/>
      <c r="D232" s="4"/>
      <c r="E232" s="3"/>
      <c r="F232" s="4"/>
      <c r="G232" s="4"/>
      <c r="H232" s="4"/>
      <c r="I232" s="4"/>
      <c r="J232" s="4"/>
      <c r="K232" s="5"/>
      <c r="L232" s="5"/>
      <c r="M232" s="5"/>
      <c r="N232" s="5"/>
    </row>
    <row r="233" spans="1:14">
      <c r="A233" s="3"/>
      <c r="B233" s="4"/>
      <c r="C233" s="4"/>
      <c r="D233" s="4"/>
      <c r="E233" s="3"/>
      <c r="F233" s="4"/>
      <c r="G233" s="4"/>
      <c r="H233" s="4"/>
      <c r="I233" s="4"/>
      <c r="J233" s="4"/>
      <c r="K233" s="5"/>
      <c r="L233" s="5"/>
      <c r="M233" s="5"/>
      <c r="N233" s="5"/>
    </row>
    <row r="234" spans="1:14">
      <c r="A234" s="3"/>
      <c r="B234" s="4"/>
      <c r="C234" s="4"/>
      <c r="D234" s="4"/>
      <c r="E234" s="3"/>
      <c r="F234" s="4"/>
      <c r="G234" s="4"/>
      <c r="H234" s="4"/>
      <c r="I234" s="4"/>
      <c r="J234" s="4"/>
      <c r="K234" s="5"/>
      <c r="L234" s="5"/>
      <c r="M234" s="5"/>
      <c r="N234" s="5"/>
    </row>
    <row r="235" spans="1:14">
      <c r="A235" s="3"/>
      <c r="B235" s="4"/>
      <c r="C235" s="4"/>
      <c r="D235" s="4"/>
      <c r="E235" s="3"/>
      <c r="F235" s="4"/>
      <c r="G235" s="4"/>
      <c r="H235" s="4"/>
      <c r="I235" s="4"/>
      <c r="J235" s="4"/>
      <c r="K235" s="5"/>
      <c r="L235" s="5"/>
      <c r="M235" s="5"/>
      <c r="N235" s="5"/>
    </row>
    <row r="236" spans="1:14">
      <c r="A236" s="3"/>
      <c r="B236" s="4"/>
      <c r="C236" s="4"/>
      <c r="D236" s="4"/>
      <c r="E236" s="3"/>
      <c r="F236" s="4"/>
      <c r="G236" s="4"/>
      <c r="H236" s="4"/>
      <c r="I236" s="4"/>
      <c r="J236" s="4"/>
      <c r="K236" s="5"/>
      <c r="L236" s="5"/>
      <c r="M236" s="5"/>
      <c r="N236" s="5"/>
    </row>
    <row r="237" spans="1:14">
      <c r="A237" s="3"/>
      <c r="B237" s="4"/>
      <c r="C237" s="4"/>
      <c r="D237" s="4"/>
      <c r="E237" s="3"/>
      <c r="F237" s="4"/>
      <c r="G237" s="4"/>
      <c r="H237" s="4"/>
      <c r="I237" s="4"/>
      <c r="J237" s="4"/>
      <c r="K237" s="5"/>
      <c r="L237" s="5"/>
      <c r="M237" s="5"/>
      <c r="N237" s="5"/>
    </row>
    <row r="238" spans="1:14">
      <c r="A238" s="3"/>
      <c r="B238" s="4"/>
      <c r="C238" s="4"/>
      <c r="D238" s="4"/>
      <c r="E238" s="3"/>
      <c r="F238" s="4"/>
      <c r="G238" s="4"/>
      <c r="H238" s="4"/>
      <c r="I238" s="4"/>
      <c r="J238" s="4"/>
      <c r="K238" s="5"/>
      <c r="L238" s="5"/>
      <c r="M238" s="5"/>
      <c r="N238" s="5"/>
    </row>
    <row r="239" spans="1:14">
      <c r="A239" s="3"/>
      <c r="B239" s="4"/>
      <c r="C239" s="4"/>
      <c r="D239" s="4"/>
      <c r="E239" s="3"/>
      <c r="F239" s="4"/>
      <c r="G239" s="4"/>
      <c r="H239" s="4"/>
      <c r="I239" s="4"/>
      <c r="J239" s="4"/>
      <c r="K239" s="5"/>
      <c r="L239" s="5"/>
      <c r="M239" s="5"/>
      <c r="N239" s="5"/>
    </row>
    <row r="240" spans="1:14">
      <c r="A240" s="3"/>
      <c r="B240" s="4"/>
      <c r="C240" s="4"/>
      <c r="D240" s="4"/>
      <c r="E240" s="3"/>
      <c r="F240" s="4"/>
      <c r="G240" s="4"/>
      <c r="H240" s="4"/>
      <c r="I240" s="4"/>
      <c r="J240" s="4"/>
      <c r="K240" s="5"/>
      <c r="L240" s="5"/>
      <c r="M240" s="5"/>
      <c r="N240" s="5"/>
    </row>
    <row r="241" spans="1:14">
      <c r="A241" s="3"/>
      <c r="B241" s="4"/>
      <c r="C241" s="4"/>
      <c r="D241" s="4"/>
      <c r="E241" s="3"/>
      <c r="F241" s="4"/>
      <c r="G241" s="4"/>
      <c r="H241" s="4"/>
      <c r="I241" s="4"/>
      <c r="J241" s="4"/>
      <c r="K241" s="5"/>
      <c r="L241" s="5"/>
      <c r="M241" s="5"/>
      <c r="N241" s="5"/>
    </row>
    <row r="242" spans="1:14">
      <c r="A242" s="3"/>
      <c r="B242" s="4"/>
      <c r="C242" s="4"/>
      <c r="D242" s="4"/>
      <c r="E242" s="3"/>
      <c r="F242" s="4"/>
      <c r="G242" s="4"/>
      <c r="H242" s="4"/>
      <c r="I242" s="4"/>
      <c r="J242" s="4"/>
      <c r="K242" s="5"/>
      <c r="L242" s="5"/>
      <c r="M242" s="5"/>
      <c r="N242" s="5"/>
    </row>
    <row r="243" spans="1:14">
      <c r="A243" s="3"/>
      <c r="B243" s="4"/>
      <c r="C243" s="4"/>
      <c r="D243" s="4"/>
      <c r="E243" s="3"/>
      <c r="F243" s="4"/>
      <c r="G243" s="4"/>
      <c r="H243" s="4"/>
      <c r="I243" s="4"/>
      <c r="J243" s="4"/>
      <c r="K243" s="5"/>
      <c r="L243" s="5"/>
      <c r="M243" s="5"/>
      <c r="N243" s="5"/>
    </row>
    <row r="244" spans="1:14">
      <c r="A244" s="3"/>
      <c r="B244" s="4"/>
      <c r="C244" s="4"/>
      <c r="D244" s="4"/>
      <c r="E244" s="3"/>
      <c r="F244" s="4"/>
      <c r="G244" s="4"/>
      <c r="H244" s="4"/>
      <c r="I244" s="4"/>
      <c r="J244" s="4"/>
      <c r="K244" s="5"/>
      <c r="L244" s="5"/>
      <c r="M244" s="5"/>
      <c r="N244" s="5"/>
    </row>
    <row r="245" spans="1:14">
      <c r="A245" s="3"/>
      <c r="B245" s="4"/>
      <c r="C245" s="4"/>
      <c r="D245" s="4"/>
      <c r="E245" s="3"/>
      <c r="F245" s="4"/>
      <c r="G245" s="4"/>
      <c r="H245" s="4"/>
      <c r="I245" s="4"/>
      <c r="J245" s="4"/>
      <c r="K245" s="5"/>
      <c r="L245" s="5"/>
      <c r="M245" s="5"/>
      <c r="N245" s="5"/>
    </row>
    <row r="246" spans="1:14">
      <c r="A246" s="3"/>
      <c r="B246" s="4"/>
      <c r="C246" s="4"/>
      <c r="D246" s="4"/>
      <c r="E246" s="3"/>
      <c r="F246" s="4"/>
      <c r="G246" s="4"/>
      <c r="H246" s="4"/>
      <c r="I246" s="4"/>
      <c r="J246" s="4"/>
      <c r="K246" s="5"/>
      <c r="L246" s="5"/>
      <c r="M246" s="5"/>
      <c r="N246" s="5"/>
    </row>
    <row r="247" spans="1:14">
      <c r="A247" s="3"/>
      <c r="B247" s="4"/>
      <c r="C247" s="4"/>
      <c r="D247" s="4"/>
      <c r="E247" s="3"/>
      <c r="F247" s="4"/>
      <c r="G247" s="4"/>
      <c r="H247" s="4"/>
      <c r="I247" s="4"/>
      <c r="J247" s="4"/>
      <c r="K247" s="5"/>
      <c r="L247" s="5"/>
      <c r="M247" s="5"/>
      <c r="N247" s="5"/>
    </row>
    <row r="248" spans="1:14">
      <c r="A248" s="3"/>
      <c r="B248" s="4"/>
      <c r="C248" s="4"/>
      <c r="D248" s="4"/>
      <c r="E248" s="3"/>
      <c r="F248" s="4"/>
      <c r="G248" s="4"/>
      <c r="H248" s="4"/>
      <c r="I248" s="4"/>
      <c r="J248" s="4"/>
      <c r="K248" s="5"/>
      <c r="L248" s="5"/>
      <c r="M248" s="5"/>
      <c r="N248" s="5"/>
    </row>
    <row r="249" spans="1:14">
      <c r="A249" s="3"/>
      <c r="B249" s="4"/>
      <c r="C249" s="4"/>
      <c r="D249" s="4"/>
      <c r="E249" s="3"/>
      <c r="F249" s="4"/>
      <c r="G249" s="4"/>
      <c r="H249" s="4"/>
      <c r="I249" s="4"/>
      <c r="J249" s="4"/>
      <c r="K249" s="5"/>
      <c r="L249" s="5"/>
      <c r="M249" s="5"/>
      <c r="N249" s="5"/>
    </row>
    <row r="250" spans="1:14">
      <c r="A250" s="3"/>
      <c r="B250" s="4"/>
      <c r="C250" s="4"/>
      <c r="D250" s="4"/>
      <c r="E250" s="3"/>
      <c r="F250" s="4"/>
      <c r="G250" s="4"/>
      <c r="H250" s="4"/>
      <c r="I250" s="4"/>
      <c r="J250" s="4"/>
      <c r="K250" s="5"/>
      <c r="L250" s="5"/>
      <c r="M250" s="5"/>
      <c r="N250" s="5"/>
    </row>
    <row r="251" spans="1:14">
      <c r="A251" s="3"/>
      <c r="B251" s="4"/>
      <c r="C251" s="4"/>
      <c r="D251" s="4"/>
      <c r="E251" s="3"/>
      <c r="F251" s="4"/>
      <c r="G251" s="4"/>
      <c r="H251" s="4"/>
      <c r="I251" s="4"/>
      <c r="J251" s="4"/>
      <c r="K251" s="5"/>
      <c r="L251" s="5"/>
      <c r="M251" s="5"/>
      <c r="N251" s="5"/>
    </row>
    <row r="252" spans="1:14">
      <c r="A252" s="3"/>
      <c r="B252" s="4"/>
      <c r="C252" s="4"/>
      <c r="D252" s="4"/>
      <c r="E252" s="3"/>
      <c r="F252" s="4"/>
      <c r="G252" s="4"/>
      <c r="H252" s="4"/>
      <c r="I252" s="4"/>
      <c r="J252" s="4"/>
      <c r="K252" s="5"/>
      <c r="L252" s="5"/>
      <c r="M252" s="5"/>
      <c r="N252" s="5"/>
    </row>
    <row r="253" spans="1:14">
      <c r="A253" s="3"/>
      <c r="B253" s="4"/>
      <c r="C253" s="4"/>
      <c r="D253" s="4"/>
      <c r="E253" s="3"/>
      <c r="F253" s="4"/>
      <c r="G253" s="4"/>
      <c r="H253" s="4"/>
      <c r="I253" s="4"/>
      <c r="J253" s="4"/>
      <c r="K253" s="5"/>
      <c r="L253" s="5"/>
      <c r="M253" s="5"/>
      <c r="N253" s="5"/>
    </row>
    <row r="254" spans="1:14">
      <c r="A254" s="3"/>
      <c r="B254" s="4"/>
      <c r="C254" s="4"/>
      <c r="D254" s="4"/>
      <c r="E254" s="3"/>
      <c r="F254" s="4"/>
      <c r="G254" s="4"/>
      <c r="H254" s="4"/>
      <c r="I254" s="4"/>
      <c r="J254" s="4"/>
      <c r="K254" s="5"/>
      <c r="L254" s="5"/>
      <c r="M254" s="5"/>
      <c r="N254" s="5"/>
    </row>
    <row r="255" spans="1:14">
      <c r="A255" s="3"/>
      <c r="B255" s="4"/>
      <c r="C255" s="4"/>
      <c r="D255" s="4"/>
      <c r="E255" s="3"/>
      <c r="F255" s="4"/>
      <c r="G255" s="4"/>
      <c r="H255" s="4"/>
      <c r="I255" s="4"/>
      <c r="J255" s="4"/>
      <c r="K255" s="5"/>
      <c r="L255" s="5"/>
      <c r="M255" s="5"/>
      <c r="N255" s="5"/>
    </row>
    <row r="256" spans="1:14">
      <c r="A256" s="3"/>
      <c r="B256" s="4"/>
      <c r="C256" s="4"/>
      <c r="D256" s="4"/>
      <c r="E256" s="3"/>
      <c r="F256" s="4"/>
      <c r="G256" s="4"/>
      <c r="H256" s="4"/>
      <c r="I256" s="4"/>
      <c r="J256" s="4"/>
      <c r="K256" s="5"/>
      <c r="L256" s="5"/>
      <c r="M256" s="5"/>
      <c r="N256" s="5"/>
    </row>
    <row r="257" spans="1:14">
      <c r="A257" s="3"/>
      <c r="B257" s="4"/>
      <c r="C257" s="4"/>
      <c r="D257" s="4"/>
      <c r="E257" s="3"/>
      <c r="F257" s="4"/>
      <c r="G257" s="4"/>
      <c r="H257" s="4"/>
      <c r="I257" s="4"/>
      <c r="J257" s="4"/>
      <c r="K257" s="5"/>
      <c r="L257" s="5"/>
      <c r="M257" s="5"/>
      <c r="N257" s="5"/>
    </row>
    <row r="258" spans="1:14">
      <c r="A258" s="3"/>
      <c r="B258" s="4"/>
      <c r="C258" s="4"/>
      <c r="D258" s="4"/>
      <c r="E258" s="3"/>
      <c r="F258" s="4"/>
      <c r="G258" s="4"/>
      <c r="H258" s="4"/>
      <c r="I258" s="4"/>
      <c r="J258" s="4"/>
      <c r="K258" s="5"/>
      <c r="L258" s="5"/>
      <c r="M258" s="5"/>
      <c r="N258" s="5"/>
    </row>
    <row r="259" spans="1:14">
      <c r="A259" s="3"/>
      <c r="B259" s="4"/>
      <c r="C259" s="4"/>
      <c r="D259" s="4"/>
      <c r="E259" s="3"/>
      <c r="F259" s="4"/>
      <c r="G259" s="4"/>
      <c r="H259" s="4"/>
      <c r="I259" s="4"/>
      <c r="J259" s="4"/>
      <c r="K259" s="5"/>
      <c r="L259" s="5"/>
      <c r="M259" s="5"/>
      <c r="N259" s="5"/>
    </row>
    <row r="260" spans="1:14">
      <c r="A260" s="3"/>
      <c r="B260" s="4"/>
      <c r="C260" s="4"/>
      <c r="D260" s="4"/>
      <c r="E260" s="3"/>
      <c r="F260" s="4"/>
      <c r="G260" s="4"/>
      <c r="H260" s="4"/>
      <c r="I260" s="4"/>
      <c r="J260" s="4"/>
      <c r="K260" s="5"/>
      <c r="L260" s="5"/>
      <c r="M260" s="5"/>
      <c r="N260" s="5"/>
    </row>
    <row r="261" spans="1:14">
      <c r="A261" s="3"/>
      <c r="B261" s="4"/>
      <c r="C261" s="4"/>
      <c r="D261" s="4"/>
      <c r="E261" s="3"/>
      <c r="F261" s="4"/>
      <c r="G261" s="4"/>
      <c r="H261" s="4"/>
      <c r="I261" s="4"/>
      <c r="J261" s="4"/>
      <c r="K261" s="5"/>
      <c r="L261" s="5"/>
      <c r="M261" s="5"/>
      <c r="N261" s="5"/>
    </row>
    <row r="262" spans="1:14">
      <c r="A262" s="3"/>
      <c r="B262" s="4"/>
      <c r="C262" s="4"/>
      <c r="D262" s="4"/>
      <c r="E262" s="3"/>
      <c r="F262" s="4"/>
      <c r="G262" s="4"/>
      <c r="H262" s="4"/>
      <c r="I262" s="4"/>
      <c r="J262" s="4"/>
      <c r="K262" s="5"/>
      <c r="L262" s="5"/>
      <c r="M262" s="5"/>
      <c r="N262" s="5"/>
    </row>
    <row r="263" spans="1:14">
      <c r="A263" s="3"/>
      <c r="B263" s="4"/>
      <c r="C263" s="4"/>
      <c r="D263" s="4"/>
      <c r="E263" s="3"/>
      <c r="F263" s="4"/>
      <c r="G263" s="4"/>
      <c r="H263" s="4"/>
      <c r="I263" s="4"/>
      <c r="J263" s="4"/>
      <c r="K263" s="5"/>
      <c r="L263" s="5"/>
      <c r="M263" s="5"/>
      <c r="N263" s="5"/>
    </row>
    <row r="264" spans="1:14">
      <c r="A264" s="3"/>
      <c r="B264" s="4"/>
      <c r="C264" s="4"/>
      <c r="D264" s="4"/>
      <c r="E264" s="3"/>
      <c r="F264" s="4"/>
      <c r="G264" s="4"/>
      <c r="H264" s="4"/>
      <c r="I264" s="4"/>
      <c r="J264" s="4"/>
      <c r="K264" s="5"/>
      <c r="L264" s="5"/>
      <c r="M264" s="5"/>
      <c r="N264" s="5"/>
    </row>
    <row r="265" spans="1:14">
      <c r="A265" s="3"/>
      <c r="B265" s="4"/>
      <c r="C265" s="4"/>
      <c r="D265" s="4"/>
      <c r="E265" s="3"/>
      <c r="F265" s="4"/>
      <c r="G265" s="4"/>
      <c r="H265" s="4"/>
      <c r="I265" s="4"/>
      <c r="J265" s="4"/>
      <c r="K265" s="5"/>
      <c r="L265" s="5"/>
      <c r="M265" s="5"/>
      <c r="N265" s="5"/>
    </row>
    <row r="266" spans="1:14">
      <c r="A266" s="3"/>
      <c r="B266" s="4"/>
      <c r="C266" s="4"/>
      <c r="D266" s="4"/>
      <c r="E266" s="3"/>
      <c r="F266" s="4"/>
      <c r="G266" s="4"/>
      <c r="H266" s="4"/>
      <c r="I266" s="4"/>
      <c r="J266" s="4"/>
      <c r="K266" s="5"/>
      <c r="L266" s="5"/>
      <c r="M266" s="5"/>
      <c r="N266" s="5"/>
    </row>
    <row r="267" spans="1:14">
      <c r="A267" s="3"/>
      <c r="B267" s="4"/>
      <c r="C267" s="4"/>
      <c r="D267" s="4"/>
      <c r="E267" s="3"/>
      <c r="F267" s="4"/>
      <c r="G267" s="4"/>
      <c r="H267" s="4"/>
      <c r="I267" s="4"/>
      <c r="J267" s="4"/>
      <c r="K267" s="5"/>
      <c r="L267" s="5"/>
      <c r="M267" s="5"/>
      <c r="N267" s="5"/>
    </row>
    <row r="268" spans="1:14">
      <c r="A268" s="3"/>
      <c r="B268" s="4"/>
      <c r="C268" s="4"/>
      <c r="D268" s="4"/>
      <c r="E268" s="3"/>
      <c r="F268" s="4"/>
      <c r="G268" s="4"/>
      <c r="H268" s="4"/>
      <c r="I268" s="4"/>
      <c r="J268" s="4"/>
      <c r="K268" s="5"/>
      <c r="L268" s="5"/>
      <c r="M268" s="5"/>
      <c r="N268" s="5"/>
    </row>
    <row r="269" spans="1:14">
      <c r="A269" s="3"/>
      <c r="B269" s="4"/>
      <c r="C269" s="4"/>
      <c r="D269" s="4"/>
      <c r="E269" s="3"/>
      <c r="F269" s="4"/>
      <c r="G269" s="4"/>
      <c r="H269" s="4"/>
      <c r="I269" s="4"/>
      <c r="J269" s="4"/>
      <c r="K269" s="5"/>
      <c r="L269" s="5"/>
      <c r="M269" s="5"/>
      <c r="N269" s="5"/>
    </row>
    <row r="270" spans="1:14">
      <c r="A270" s="3"/>
      <c r="B270" s="4"/>
      <c r="C270" s="4"/>
      <c r="D270" s="4"/>
      <c r="E270" s="3"/>
      <c r="F270" s="4"/>
      <c r="G270" s="4"/>
      <c r="H270" s="4"/>
      <c r="I270" s="4"/>
      <c r="J270" s="4"/>
      <c r="K270" s="5"/>
      <c r="L270" s="5"/>
      <c r="M270" s="5"/>
      <c r="N270" s="5"/>
    </row>
    <row r="271" spans="1:14">
      <c r="A271" s="3"/>
      <c r="B271" s="4"/>
      <c r="C271" s="4"/>
      <c r="D271" s="4"/>
      <c r="E271" s="3"/>
      <c r="F271" s="4"/>
      <c r="G271" s="4"/>
      <c r="H271" s="4"/>
      <c r="I271" s="4"/>
      <c r="J271" s="4"/>
      <c r="K271" s="5"/>
      <c r="L271" s="5"/>
      <c r="M271" s="5"/>
      <c r="N271" s="5"/>
    </row>
    <row r="272" spans="1:14">
      <c r="A272" s="3"/>
      <c r="B272" s="4"/>
      <c r="C272" s="4"/>
      <c r="D272" s="4"/>
      <c r="E272" s="3"/>
      <c r="F272" s="4"/>
      <c r="G272" s="4"/>
      <c r="H272" s="4"/>
      <c r="I272" s="4"/>
      <c r="J272" s="4"/>
      <c r="K272" s="5"/>
      <c r="L272" s="5"/>
      <c r="M272" s="5"/>
      <c r="N272" s="5"/>
    </row>
    <row r="273" spans="1:14">
      <c r="A273" s="3"/>
      <c r="B273" s="4"/>
      <c r="C273" s="4"/>
      <c r="D273" s="4"/>
      <c r="E273" s="3"/>
      <c r="F273" s="4"/>
      <c r="G273" s="4"/>
      <c r="H273" s="4"/>
      <c r="I273" s="4"/>
      <c r="J273" s="4"/>
      <c r="K273" s="5"/>
      <c r="L273" s="5"/>
      <c r="M273" s="5"/>
      <c r="N273" s="5"/>
    </row>
    <row r="274" spans="1:14">
      <c r="A274" s="3"/>
      <c r="B274" s="4"/>
      <c r="C274" s="4"/>
      <c r="D274" s="4"/>
      <c r="E274" s="3"/>
      <c r="F274" s="4"/>
      <c r="G274" s="4"/>
      <c r="H274" s="4"/>
      <c r="I274" s="4"/>
      <c r="J274" s="4"/>
      <c r="K274" s="5"/>
      <c r="L274" s="5"/>
      <c r="M274" s="5"/>
      <c r="N274" s="5"/>
    </row>
    <row r="275" spans="1:14">
      <c r="A275" s="3"/>
      <c r="B275" s="4"/>
      <c r="C275" s="4"/>
      <c r="D275" s="4"/>
      <c r="E275" s="3"/>
      <c r="F275" s="4"/>
      <c r="G275" s="4"/>
      <c r="H275" s="4"/>
      <c r="I275" s="4"/>
      <c r="J275" s="4"/>
      <c r="K275" s="5"/>
      <c r="L275" s="5"/>
      <c r="M275" s="5"/>
      <c r="N275" s="5"/>
    </row>
    <row r="276" spans="1:14">
      <c r="A276" s="3"/>
      <c r="B276" s="4"/>
      <c r="C276" s="4"/>
      <c r="D276" s="4"/>
      <c r="E276" s="3"/>
      <c r="F276" s="4"/>
      <c r="G276" s="4"/>
      <c r="H276" s="4"/>
      <c r="I276" s="4"/>
      <c r="J276" s="4"/>
      <c r="K276" s="5"/>
      <c r="L276" s="5"/>
      <c r="M276" s="5"/>
      <c r="N276" s="5"/>
    </row>
    <row r="277" spans="1:14">
      <c r="A277" s="3"/>
      <c r="B277" s="4"/>
      <c r="C277" s="4"/>
      <c r="D277" s="4"/>
      <c r="E277" s="3"/>
      <c r="F277" s="4"/>
      <c r="G277" s="4"/>
      <c r="H277" s="4"/>
      <c r="I277" s="4"/>
      <c r="J277" s="4"/>
      <c r="K277" s="5"/>
      <c r="L277" s="5"/>
      <c r="M277" s="5"/>
      <c r="N277" s="5"/>
    </row>
    <row r="278" spans="1:14">
      <c r="A278" s="3"/>
      <c r="B278" s="4"/>
      <c r="C278" s="4"/>
      <c r="D278" s="4"/>
      <c r="E278" s="3"/>
      <c r="F278" s="4"/>
      <c r="G278" s="4"/>
      <c r="H278" s="4"/>
      <c r="I278" s="4"/>
      <c r="J278" s="4"/>
      <c r="K278" s="5"/>
      <c r="L278" s="5"/>
      <c r="M278" s="5"/>
      <c r="N278" s="5"/>
    </row>
    <row r="279" spans="1:14">
      <c r="A279" s="3"/>
      <c r="B279" s="4"/>
      <c r="C279" s="4"/>
      <c r="D279" s="4"/>
      <c r="E279" s="3"/>
      <c r="F279" s="4"/>
      <c r="G279" s="4"/>
      <c r="H279" s="4"/>
      <c r="I279" s="4"/>
      <c r="J279" s="4"/>
      <c r="K279" s="5"/>
      <c r="L279" s="5"/>
      <c r="M279" s="5"/>
      <c r="N279" s="5"/>
    </row>
    <row r="280" spans="1:14">
      <c r="A280" s="3"/>
      <c r="B280" s="4"/>
      <c r="C280" s="4"/>
      <c r="D280" s="4"/>
      <c r="E280" s="3"/>
      <c r="F280" s="4"/>
      <c r="G280" s="4"/>
      <c r="H280" s="4"/>
      <c r="I280" s="4"/>
      <c r="J280" s="4"/>
      <c r="K280" s="5"/>
      <c r="L280" s="5"/>
      <c r="M280" s="5"/>
      <c r="N280" s="5"/>
    </row>
    <row r="281" spans="1:14">
      <c r="A281" s="3"/>
      <c r="B281" s="4"/>
      <c r="C281" s="4"/>
      <c r="D281" s="4"/>
      <c r="E281" s="3"/>
      <c r="F281" s="4"/>
      <c r="G281" s="4"/>
      <c r="H281" s="4"/>
      <c r="I281" s="4"/>
      <c r="J281" s="4"/>
      <c r="K281" s="5"/>
      <c r="L281" s="5"/>
      <c r="M281" s="5"/>
      <c r="N281" s="5"/>
    </row>
    <row r="282" spans="1:14">
      <c r="A282" s="3"/>
      <c r="B282" s="4"/>
      <c r="C282" s="4"/>
      <c r="D282" s="4"/>
      <c r="E282" s="3"/>
      <c r="F282" s="4"/>
      <c r="G282" s="4"/>
      <c r="H282" s="4"/>
      <c r="I282" s="4"/>
      <c r="J282" s="4"/>
      <c r="K282" s="5"/>
      <c r="L282" s="5"/>
      <c r="M282" s="5"/>
      <c r="N282" s="5"/>
    </row>
    <row r="283" spans="1:14">
      <c r="A283" s="3"/>
      <c r="B283" s="4"/>
      <c r="C283" s="4"/>
      <c r="D283" s="4"/>
      <c r="E283" s="3"/>
      <c r="F283" s="4"/>
      <c r="G283" s="4"/>
      <c r="H283" s="4"/>
      <c r="I283" s="4"/>
      <c r="J283" s="4"/>
      <c r="K283" s="5"/>
      <c r="L283" s="5"/>
      <c r="M283" s="5"/>
      <c r="N283" s="5"/>
    </row>
    <row r="284" spans="1:14">
      <c r="A284" s="3"/>
      <c r="B284" s="4"/>
      <c r="C284" s="4"/>
      <c r="D284" s="4"/>
      <c r="E284" s="3"/>
      <c r="F284" s="4"/>
      <c r="G284" s="4"/>
      <c r="H284" s="4"/>
      <c r="I284" s="4"/>
      <c r="J284" s="4"/>
      <c r="K284" s="5"/>
      <c r="L284" s="5"/>
      <c r="M284" s="5"/>
      <c r="N284" s="5"/>
    </row>
    <row r="285" spans="1:14">
      <c r="A285" s="3"/>
      <c r="B285" s="4"/>
      <c r="C285" s="4"/>
      <c r="D285" s="4"/>
      <c r="E285" s="3"/>
      <c r="F285" s="4"/>
      <c r="G285" s="4"/>
      <c r="H285" s="4"/>
      <c r="I285" s="4"/>
      <c r="J285" s="4"/>
      <c r="K285" s="5"/>
      <c r="L285" s="5"/>
      <c r="M285" s="5"/>
      <c r="N285" s="5"/>
    </row>
    <row r="286" spans="1:14">
      <c r="A286" s="3"/>
      <c r="B286" s="4"/>
      <c r="C286" s="4"/>
      <c r="D286" s="4"/>
      <c r="E286" s="3"/>
      <c r="F286" s="4"/>
      <c r="G286" s="4"/>
      <c r="H286" s="4"/>
      <c r="I286" s="4"/>
      <c r="J286" s="4"/>
      <c r="K286" s="5"/>
      <c r="L286" s="5"/>
      <c r="M286" s="5"/>
      <c r="N286" s="5"/>
    </row>
    <row r="287" spans="1:14">
      <c r="A287" s="3"/>
      <c r="B287" s="4"/>
      <c r="C287" s="4"/>
      <c r="D287" s="4"/>
      <c r="E287" s="3"/>
      <c r="F287" s="4"/>
      <c r="G287" s="4"/>
      <c r="H287" s="4"/>
      <c r="I287" s="4"/>
      <c r="J287" s="4"/>
      <c r="K287" s="5"/>
      <c r="L287" s="5"/>
      <c r="M287" s="5"/>
      <c r="N287" s="5"/>
    </row>
    <row r="288" spans="1:14">
      <c r="A288" s="3"/>
      <c r="B288" s="4"/>
      <c r="C288" s="4"/>
      <c r="D288" s="4"/>
      <c r="E288" s="3"/>
      <c r="F288" s="4"/>
      <c r="G288" s="4"/>
      <c r="H288" s="4"/>
      <c r="I288" s="4"/>
      <c r="J288" s="4"/>
      <c r="K288" s="5"/>
      <c r="L288" s="5"/>
      <c r="M288" s="5"/>
      <c r="N288" s="5"/>
    </row>
    <row r="289" spans="1:14">
      <c r="A289" s="3"/>
      <c r="B289" s="4"/>
      <c r="C289" s="4"/>
      <c r="D289" s="4"/>
      <c r="E289" s="3"/>
      <c r="F289" s="4"/>
      <c r="G289" s="4"/>
      <c r="H289" s="4"/>
      <c r="I289" s="4"/>
      <c r="J289" s="4"/>
      <c r="K289" s="5"/>
      <c r="L289" s="5"/>
      <c r="M289" s="5"/>
      <c r="N289" s="5"/>
    </row>
    <row r="290" spans="1:14">
      <c r="A290" s="3"/>
      <c r="B290" s="4"/>
      <c r="C290" s="4"/>
      <c r="D290" s="4"/>
      <c r="E290" s="3"/>
      <c r="F290" s="4"/>
      <c r="G290" s="4"/>
      <c r="H290" s="4"/>
      <c r="I290" s="4"/>
      <c r="J290" s="4"/>
      <c r="K290" s="5"/>
      <c r="L290" s="5"/>
      <c r="M290" s="5"/>
      <c r="N290" s="5"/>
    </row>
    <row r="291" spans="1:14">
      <c r="A291" s="3"/>
      <c r="B291" s="4"/>
      <c r="C291" s="4"/>
      <c r="D291" s="4"/>
      <c r="E291" s="3"/>
      <c r="F291" s="4"/>
      <c r="G291" s="4"/>
      <c r="H291" s="4"/>
      <c r="I291" s="4"/>
      <c r="J291" s="4"/>
      <c r="K291" s="5"/>
      <c r="L291" s="5"/>
      <c r="M291" s="5"/>
      <c r="N291" s="5"/>
    </row>
    <row r="292" spans="1:14">
      <c r="A292" s="3"/>
      <c r="B292" s="4"/>
      <c r="C292" s="4"/>
      <c r="D292" s="4"/>
      <c r="E292" s="3"/>
      <c r="F292" s="4"/>
      <c r="G292" s="4"/>
      <c r="H292" s="4"/>
      <c r="I292" s="4"/>
      <c r="J292" s="4"/>
      <c r="K292" s="5"/>
      <c r="L292" s="5"/>
      <c r="M292" s="5"/>
      <c r="N292" s="5"/>
    </row>
    <row r="293" spans="1:14">
      <c r="A293" s="3"/>
      <c r="B293" s="4"/>
      <c r="C293" s="4"/>
      <c r="D293" s="4"/>
      <c r="E293" s="3"/>
      <c r="F293" s="4"/>
      <c r="G293" s="4"/>
      <c r="H293" s="4"/>
      <c r="I293" s="4"/>
      <c r="J293" s="4"/>
      <c r="K293" s="5"/>
      <c r="L293" s="5"/>
      <c r="M293" s="5"/>
      <c r="N293" s="5"/>
    </row>
    <row r="294" spans="1:14">
      <c r="A294" s="3"/>
      <c r="B294" s="4"/>
      <c r="C294" s="4"/>
      <c r="D294" s="4"/>
      <c r="E294" s="3"/>
      <c r="F294" s="4"/>
      <c r="G294" s="4"/>
      <c r="H294" s="4"/>
      <c r="I294" s="4"/>
      <c r="J294" s="4"/>
      <c r="K294" s="5"/>
      <c r="L294" s="5"/>
      <c r="M294" s="5"/>
      <c r="N294" s="5"/>
    </row>
    <row r="295" spans="1:14">
      <c r="A295" s="3"/>
      <c r="B295" s="4"/>
      <c r="C295" s="4"/>
      <c r="D295" s="4"/>
      <c r="E295" s="3"/>
      <c r="F295" s="4"/>
      <c r="G295" s="4"/>
      <c r="H295" s="4"/>
      <c r="I295" s="4"/>
      <c r="J295" s="4"/>
      <c r="K295" s="5"/>
      <c r="L295" s="5"/>
      <c r="M295" s="5"/>
      <c r="N295" s="5"/>
    </row>
    <row r="296" spans="1:14">
      <c r="A296" s="3"/>
      <c r="B296" s="4"/>
      <c r="C296" s="4"/>
      <c r="D296" s="4"/>
      <c r="E296" s="3"/>
      <c r="F296" s="4"/>
      <c r="G296" s="4"/>
      <c r="H296" s="4"/>
      <c r="I296" s="4"/>
      <c r="J296" s="4"/>
      <c r="K296" s="5"/>
      <c r="L296" s="5"/>
      <c r="M296" s="5"/>
      <c r="N296" s="5"/>
    </row>
    <row r="297" spans="1:14">
      <c r="A297" s="3"/>
      <c r="B297" s="4"/>
      <c r="C297" s="4"/>
      <c r="D297" s="4"/>
      <c r="E297" s="3"/>
      <c r="F297" s="4"/>
      <c r="G297" s="4"/>
      <c r="H297" s="4"/>
      <c r="I297" s="4"/>
      <c r="J297" s="4"/>
      <c r="K297" s="5"/>
      <c r="L297" s="5"/>
      <c r="M297" s="5"/>
      <c r="N297" s="5"/>
    </row>
    <row r="298" spans="1:14">
      <c r="A298" s="3"/>
      <c r="B298" s="4"/>
      <c r="C298" s="4"/>
      <c r="D298" s="4"/>
      <c r="E298" s="3"/>
      <c r="F298" s="4"/>
      <c r="G298" s="4"/>
      <c r="H298" s="4"/>
      <c r="I298" s="4"/>
      <c r="J298" s="4"/>
      <c r="K298" s="5"/>
      <c r="L298" s="5"/>
      <c r="M298" s="5"/>
      <c r="N298" s="5"/>
    </row>
    <row r="299" spans="1:14">
      <c r="A299" s="3"/>
      <c r="B299" s="4"/>
      <c r="C299" s="4"/>
      <c r="D299" s="4"/>
      <c r="E299" s="3"/>
      <c r="F299" s="4"/>
      <c r="G299" s="4"/>
      <c r="H299" s="4"/>
      <c r="I299" s="4"/>
      <c r="J299" s="4"/>
      <c r="K299" s="5"/>
      <c r="L299" s="5"/>
      <c r="M299" s="5"/>
      <c r="N299" s="5"/>
    </row>
    <row r="300" spans="1:14">
      <c r="A300" s="3"/>
      <c r="B300" s="4"/>
      <c r="C300" s="4"/>
      <c r="D300" s="4"/>
      <c r="E300" s="3"/>
      <c r="F300" s="4"/>
      <c r="G300" s="4"/>
      <c r="H300" s="4"/>
      <c r="I300" s="4"/>
      <c r="J300" s="4"/>
      <c r="K300" s="5"/>
      <c r="L300" s="5"/>
      <c r="M300" s="5"/>
      <c r="N300" s="5"/>
    </row>
    <row r="301" spans="1:14">
      <c r="A301" s="3"/>
      <c r="B301" s="4"/>
      <c r="C301" s="4"/>
      <c r="D301" s="4"/>
      <c r="E301" s="3"/>
      <c r="F301" s="4"/>
      <c r="G301" s="4"/>
      <c r="H301" s="4"/>
      <c r="I301" s="4"/>
      <c r="J301" s="4"/>
      <c r="K301" s="5"/>
      <c r="L301" s="5"/>
      <c r="M301" s="5"/>
      <c r="N301" s="5"/>
    </row>
    <row r="302" spans="1:14">
      <c r="A302" s="3"/>
      <c r="B302" s="4"/>
      <c r="C302" s="4"/>
      <c r="D302" s="4"/>
      <c r="E302" s="3"/>
      <c r="F302" s="4"/>
      <c r="G302" s="4"/>
      <c r="H302" s="4"/>
      <c r="I302" s="4"/>
      <c r="J302" s="4"/>
      <c r="K302" s="5"/>
      <c r="L302" s="5"/>
      <c r="M302" s="5"/>
      <c r="N302" s="5"/>
    </row>
    <row r="303" spans="1:14">
      <c r="A303" s="3"/>
      <c r="B303" s="4"/>
      <c r="C303" s="4"/>
      <c r="D303" s="4"/>
      <c r="E303" s="3"/>
      <c r="F303" s="4"/>
      <c r="G303" s="4"/>
      <c r="H303" s="4"/>
      <c r="I303" s="4"/>
      <c r="J303" s="4"/>
      <c r="K303" s="5"/>
      <c r="L303" s="5"/>
      <c r="M303" s="5"/>
      <c r="N303" s="5"/>
    </row>
    <row r="304" spans="1:14">
      <c r="A304" s="3"/>
      <c r="B304" s="4"/>
      <c r="C304" s="4"/>
      <c r="D304" s="4"/>
      <c r="E304" s="3"/>
      <c r="F304" s="4"/>
      <c r="G304" s="4"/>
      <c r="H304" s="4"/>
      <c r="I304" s="4"/>
      <c r="J304" s="4"/>
      <c r="K304" s="5"/>
      <c r="L304" s="5"/>
      <c r="M304" s="5"/>
      <c r="N304" s="5"/>
    </row>
    <row r="305" spans="1:14">
      <c r="A305" s="3"/>
      <c r="B305" s="4"/>
      <c r="C305" s="4"/>
      <c r="D305" s="4"/>
      <c r="E305" s="3"/>
      <c r="F305" s="4"/>
      <c r="G305" s="4"/>
      <c r="H305" s="4"/>
      <c r="I305" s="4"/>
      <c r="J305" s="4"/>
      <c r="K305" s="5"/>
      <c r="L305" s="5"/>
      <c r="M305" s="5"/>
      <c r="N305" s="5"/>
    </row>
    <row r="306" spans="1:14">
      <c r="A306" s="3"/>
      <c r="B306" s="4"/>
      <c r="C306" s="4"/>
      <c r="D306" s="4"/>
      <c r="E306" s="3"/>
      <c r="F306" s="4"/>
      <c r="G306" s="4"/>
      <c r="H306" s="4"/>
      <c r="I306" s="4"/>
      <c r="J306" s="4"/>
      <c r="K306" s="5"/>
      <c r="L306" s="5"/>
      <c r="M306" s="5"/>
      <c r="N306" s="5"/>
    </row>
    <row r="307" spans="1:14">
      <c r="A307" s="3"/>
      <c r="B307" s="4"/>
      <c r="C307" s="4"/>
      <c r="D307" s="4"/>
      <c r="E307" s="3"/>
      <c r="F307" s="4"/>
      <c r="G307" s="4"/>
      <c r="H307" s="4"/>
      <c r="I307" s="4"/>
      <c r="J307" s="4"/>
      <c r="K307" s="5"/>
      <c r="L307" s="5"/>
      <c r="M307" s="5"/>
      <c r="N307" s="5"/>
    </row>
    <row r="308" spans="1:14">
      <c r="A308" s="3"/>
      <c r="B308" s="4"/>
      <c r="C308" s="4"/>
      <c r="D308" s="4"/>
      <c r="E308" s="3"/>
      <c r="F308" s="4"/>
      <c r="G308" s="4"/>
      <c r="H308" s="4"/>
      <c r="I308" s="4"/>
      <c r="J308" s="4"/>
      <c r="K308" s="5"/>
      <c r="L308" s="5"/>
      <c r="M308" s="5"/>
      <c r="N308" s="5"/>
    </row>
    <row r="309" spans="1:14">
      <c r="A309" s="3"/>
      <c r="B309" s="4"/>
      <c r="C309" s="4"/>
      <c r="D309" s="4"/>
      <c r="E309" s="3"/>
      <c r="F309" s="4"/>
      <c r="G309" s="4"/>
      <c r="H309" s="4"/>
      <c r="I309" s="4"/>
      <c r="J309" s="4"/>
      <c r="K309" s="5"/>
      <c r="L309" s="5"/>
      <c r="M309" s="5"/>
      <c r="N309" s="5"/>
    </row>
    <row r="310" spans="1:14">
      <c r="A310" s="3"/>
      <c r="B310" s="4"/>
      <c r="C310" s="4"/>
      <c r="D310" s="4"/>
      <c r="E310" s="3"/>
      <c r="F310" s="4"/>
      <c r="G310" s="4"/>
      <c r="H310" s="4"/>
      <c r="I310" s="4"/>
      <c r="J310" s="4"/>
      <c r="K310" s="5"/>
      <c r="L310" s="5"/>
      <c r="M310" s="5"/>
      <c r="N310" s="5"/>
    </row>
    <row r="311" spans="1:14">
      <c r="A311" s="3"/>
      <c r="B311" s="4"/>
      <c r="C311" s="4"/>
      <c r="D311" s="4"/>
      <c r="E311" s="3"/>
      <c r="F311" s="4"/>
      <c r="G311" s="4"/>
      <c r="H311" s="4"/>
      <c r="I311" s="4"/>
      <c r="J311" s="4"/>
      <c r="K311" s="5"/>
      <c r="L311" s="5"/>
      <c r="M311" s="5"/>
      <c r="N311" s="5"/>
    </row>
    <row r="312" spans="1:14">
      <c r="A312" s="3"/>
      <c r="B312" s="4"/>
      <c r="C312" s="4"/>
      <c r="D312" s="4"/>
      <c r="E312" s="3"/>
      <c r="F312" s="4"/>
      <c r="G312" s="4"/>
      <c r="H312" s="4"/>
      <c r="I312" s="4"/>
      <c r="J312" s="4"/>
      <c r="K312" s="5"/>
      <c r="L312" s="5"/>
      <c r="M312" s="5"/>
      <c r="N312" s="5"/>
    </row>
    <row r="313" spans="1:14">
      <c r="A313" s="3"/>
      <c r="B313" s="4"/>
      <c r="C313" s="4"/>
      <c r="D313" s="4"/>
      <c r="E313" s="3"/>
      <c r="F313" s="4"/>
      <c r="G313" s="4"/>
      <c r="H313" s="4"/>
      <c r="I313" s="4"/>
      <c r="J313" s="4"/>
      <c r="K313" s="5"/>
      <c r="L313" s="5"/>
      <c r="M313" s="5"/>
      <c r="N313" s="5"/>
    </row>
    <row r="314" spans="1:14">
      <c r="A314" s="3"/>
      <c r="B314" s="3"/>
      <c r="C314" s="3"/>
      <c r="D314" s="3"/>
      <c r="E314" s="3"/>
      <c r="F314" s="3"/>
      <c r="G314" s="3"/>
      <c r="H314" s="3"/>
      <c r="I314" s="3"/>
      <c r="J314" s="3"/>
      <c r="K314" s="5"/>
      <c r="L314" s="5"/>
      <c r="M314" s="5"/>
      <c r="N314" s="5"/>
    </row>
    <row r="315" spans="1:14">
      <c r="A315" s="3"/>
      <c r="B315" s="3"/>
      <c r="C315" s="3"/>
      <c r="D315" s="3"/>
      <c r="E315" s="3"/>
      <c r="F315" s="3"/>
      <c r="G315" s="3"/>
      <c r="H315" s="3"/>
      <c r="I315" s="3"/>
      <c r="J315" s="3"/>
      <c r="K315" s="5"/>
      <c r="L315" s="5"/>
      <c r="M315" s="5"/>
      <c r="N315" s="5"/>
    </row>
    <row r="316" spans="1:14">
      <c r="A316" s="3"/>
      <c r="B316" s="3"/>
      <c r="C316" s="3"/>
      <c r="D316" s="3"/>
      <c r="E316" s="3"/>
      <c r="F316" s="3"/>
      <c r="G316" s="3"/>
      <c r="H316" s="3"/>
      <c r="I316" s="3"/>
      <c r="J316" s="3"/>
      <c r="K316" s="5"/>
      <c r="L316" s="5"/>
      <c r="M316" s="5"/>
      <c r="N316" s="5"/>
    </row>
    <row r="317" spans="1:14">
      <c r="A317" s="3"/>
      <c r="B317" s="3"/>
      <c r="C317" s="3"/>
      <c r="D317" s="3"/>
      <c r="E317" s="3"/>
      <c r="F317" s="3"/>
      <c r="G317" s="3"/>
      <c r="H317" s="3"/>
      <c r="I317" s="3"/>
      <c r="J317" s="3"/>
      <c r="K317" s="5"/>
      <c r="L317" s="5"/>
      <c r="M317" s="5"/>
      <c r="N317" s="5"/>
    </row>
    <row r="318" spans="1:14">
      <c r="A318" s="3"/>
      <c r="B318" s="3"/>
      <c r="C318" s="3"/>
      <c r="D318" s="3"/>
      <c r="E318" s="3"/>
      <c r="F318" s="3"/>
      <c r="G318" s="3"/>
      <c r="H318" s="3"/>
      <c r="I318" s="3"/>
      <c r="J318" s="3"/>
      <c r="K318" s="5"/>
      <c r="L318" s="5"/>
      <c r="M318" s="5"/>
      <c r="N318" s="5"/>
    </row>
    <row r="319" spans="1:14">
      <c r="A319" s="3"/>
      <c r="B319" s="3"/>
      <c r="C319" s="3"/>
      <c r="D319" s="3"/>
      <c r="E319" s="3"/>
      <c r="F319" s="3"/>
      <c r="G319" s="3"/>
      <c r="H319" s="3"/>
      <c r="I319" s="3"/>
      <c r="J319" s="3"/>
      <c r="K319" s="5"/>
      <c r="L319" s="5"/>
      <c r="M319" s="5"/>
      <c r="N319" s="5"/>
    </row>
    <row r="320" spans="1:14">
      <c r="A320" s="3"/>
      <c r="B320" s="3"/>
      <c r="C320" s="3"/>
      <c r="D320" s="3"/>
      <c r="E320" s="3"/>
      <c r="F320" s="3"/>
      <c r="G320" s="3"/>
      <c r="H320" s="3"/>
      <c r="I320" s="3"/>
      <c r="J320" s="3"/>
      <c r="K320" s="5"/>
      <c r="L320" s="5"/>
      <c r="M320" s="5"/>
      <c r="N320" s="5"/>
    </row>
    <row r="321" spans="1:14">
      <c r="A321" s="3"/>
      <c r="B321" s="3"/>
      <c r="C321" s="3"/>
      <c r="D321" s="3"/>
      <c r="E321" s="3"/>
      <c r="F321" s="3"/>
      <c r="G321" s="3"/>
      <c r="H321" s="3"/>
      <c r="I321" s="3"/>
      <c r="J321" s="3"/>
      <c r="K321" s="5"/>
      <c r="L321" s="5"/>
      <c r="M321" s="5"/>
      <c r="N321" s="5"/>
    </row>
    <row r="322" spans="1:14">
      <c r="A322" s="3"/>
      <c r="B322" s="3"/>
      <c r="C322" s="3"/>
      <c r="D322" s="3"/>
      <c r="E322" s="3"/>
      <c r="F322" s="3"/>
      <c r="G322" s="3"/>
      <c r="H322" s="3"/>
      <c r="I322" s="3"/>
      <c r="J322" s="3"/>
      <c r="K322" s="5"/>
      <c r="L322" s="5"/>
      <c r="M322" s="5"/>
      <c r="N322" s="5"/>
    </row>
    <row r="323" spans="1:14">
      <c r="A323" s="3"/>
      <c r="B323" s="3"/>
      <c r="C323" s="3"/>
      <c r="D323" s="3"/>
      <c r="E323" s="3"/>
      <c r="F323" s="3"/>
      <c r="G323" s="3"/>
      <c r="H323" s="3"/>
      <c r="I323" s="3"/>
      <c r="J323" s="3"/>
      <c r="K323" s="5"/>
      <c r="L323" s="5"/>
      <c r="M323" s="5"/>
      <c r="N323" s="5"/>
    </row>
    <row r="324" spans="1:14">
      <c r="A324" s="3"/>
      <c r="B324" s="3"/>
      <c r="C324" s="3"/>
      <c r="D324" s="3"/>
      <c r="E324" s="3"/>
      <c r="F324" s="3"/>
      <c r="G324" s="3"/>
      <c r="H324" s="3"/>
      <c r="I324" s="3"/>
      <c r="J324" s="3"/>
      <c r="K324" s="5"/>
      <c r="L324" s="5"/>
      <c r="M324" s="5"/>
      <c r="N324" s="5"/>
    </row>
    <row r="325" spans="1:14">
      <c r="A325" s="3"/>
      <c r="B325" s="3"/>
      <c r="C325" s="3"/>
      <c r="D325" s="3"/>
      <c r="E325" s="3"/>
      <c r="F325" s="3"/>
      <c r="G325" s="3"/>
      <c r="H325" s="3"/>
      <c r="I325" s="3"/>
      <c r="J325" s="3"/>
      <c r="K325" s="5"/>
      <c r="L325" s="5"/>
      <c r="M325" s="5"/>
      <c r="N325" s="5"/>
    </row>
    <row r="326" spans="1:14">
      <c r="A326" s="3"/>
      <c r="B326" s="3"/>
      <c r="C326" s="3"/>
      <c r="D326" s="3"/>
      <c r="E326" s="3"/>
      <c r="F326" s="3"/>
      <c r="G326" s="3"/>
      <c r="H326" s="3"/>
      <c r="I326" s="3"/>
      <c r="J326" s="3"/>
      <c r="K326" s="5"/>
      <c r="L326" s="5"/>
      <c r="M326" s="5"/>
      <c r="N326" s="5"/>
    </row>
    <row r="327" spans="1:14">
      <c r="A327" s="3"/>
      <c r="B327" s="3"/>
      <c r="C327" s="3"/>
      <c r="D327" s="3"/>
      <c r="E327" s="3"/>
      <c r="F327" s="3"/>
      <c r="G327" s="3"/>
      <c r="H327" s="3"/>
      <c r="I327" s="3"/>
      <c r="J327" s="3"/>
      <c r="K327" s="5"/>
      <c r="L327" s="5"/>
      <c r="M327" s="5"/>
      <c r="N327" s="5"/>
    </row>
    <row r="328" spans="1:14">
      <c r="A328" s="3"/>
      <c r="B328" s="3"/>
      <c r="C328" s="3"/>
      <c r="D328" s="3"/>
      <c r="E328" s="3"/>
      <c r="F328" s="3"/>
      <c r="G328" s="3"/>
      <c r="H328" s="3"/>
      <c r="I328" s="3"/>
      <c r="J328" s="3"/>
      <c r="K328" s="5"/>
      <c r="L328" s="5"/>
      <c r="M328" s="5"/>
      <c r="N328" s="5"/>
    </row>
    <row r="329" spans="1:14">
      <c r="A329" s="3"/>
      <c r="B329" s="3"/>
      <c r="C329" s="3"/>
      <c r="D329" s="3"/>
      <c r="E329" s="3"/>
      <c r="F329" s="3"/>
      <c r="G329" s="3"/>
      <c r="H329" s="3"/>
      <c r="I329" s="3"/>
      <c r="J329" s="3"/>
      <c r="K329" s="5"/>
      <c r="L329" s="5"/>
      <c r="M329" s="5"/>
      <c r="N329" s="5"/>
    </row>
    <row r="330" spans="1:14">
      <c r="A330" s="3"/>
      <c r="B330" s="3"/>
      <c r="C330" s="3"/>
      <c r="D330" s="3"/>
      <c r="E330" s="3"/>
      <c r="F330" s="3"/>
      <c r="G330" s="3"/>
      <c r="H330" s="3"/>
      <c r="I330" s="3"/>
      <c r="J330" s="3"/>
      <c r="K330" s="5"/>
      <c r="L330" s="5"/>
      <c r="M330" s="5"/>
      <c r="N330" s="5"/>
    </row>
    <row r="331" spans="1:14">
      <c r="A331" s="3"/>
      <c r="B331" s="3"/>
      <c r="C331" s="3"/>
      <c r="D331" s="3"/>
      <c r="E331" s="3"/>
      <c r="F331" s="3"/>
      <c r="G331" s="3"/>
      <c r="H331" s="3"/>
      <c r="I331" s="3"/>
      <c r="J331" s="3"/>
      <c r="K331" s="5"/>
      <c r="L331" s="5"/>
      <c r="M331" s="5"/>
      <c r="N331" s="5"/>
    </row>
    <row r="332" spans="1:14">
      <c r="A332" s="3"/>
      <c r="B332" s="3"/>
      <c r="C332" s="3"/>
      <c r="D332" s="3"/>
      <c r="E332" s="3"/>
      <c r="F332" s="3"/>
      <c r="G332" s="3"/>
      <c r="H332" s="3"/>
      <c r="I332" s="3"/>
      <c r="J332" s="3"/>
      <c r="K332" s="5"/>
      <c r="L332" s="5"/>
      <c r="M332" s="5"/>
      <c r="N332" s="5"/>
    </row>
    <row r="333" spans="1:14">
      <c r="A333" s="3"/>
      <c r="B333" s="3"/>
      <c r="C333" s="3"/>
      <c r="D333" s="3"/>
      <c r="E333" s="3"/>
      <c r="F333" s="3"/>
      <c r="G333" s="3"/>
      <c r="H333" s="3"/>
      <c r="I333" s="3"/>
      <c r="J333" s="3"/>
      <c r="K333" s="5"/>
      <c r="L333" s="5"/>
      <c r="M333" s="5"/>
      <c r="N333" s="5"/>
    </row>
    <row r="334" spans="1:14">
      <c r="A334" s="3"/>
      <c r="B334" s="3"/>
      <c r="C334" s="3"/>
      <c r="D334" s="3"/>
      <c r="E334" s="3"/>
      <c r="F334" s="3"/>
      <c r="G334" s="3"/>
      <c r="H334" s="3"/>
      <c r="I334" s="3"/>
      <c r="J334" s="3"/>
      <c r="K334" s="5"/>
      <c r="L334" s="5"/>
      <c r="M334" s="5"/>
      <c r="N334" s="5"/>
    </row>
    <row r="335" spans="1:14">
      <c r="A335" s="3"/>
      <c r="B335" s="3"/>
      <c r="C335" s="3"/>
      <c r="D335" s="3"/>
      <c r="E335" s="3"/>
      <c r="F335" s="3"/>
      <c r="G335" s="3"/>
      <c r="H335" s="3"/>
      <c r="I335" s="3"/>
      <c r="J335" s="3"/>
      <c r="K335" s="5"/>
      <c r="L335" s="5"/>
      <c r="M335" s="5"/>
      <c r="N335" s="5"/>
    </row>
    <row r="336" spans="1:14">
      <c r="A336" s="3"/>
      <c r="B336" s="3"/>
      <c r="C336" s="3"/>
      <c r="D336" s="3"/>
      <c r="E336" s="3"/>
      <c r="F336" s="3"/>
      <c r="G336" s="3"/>
      <c r="H336" s="3"/>
      <c r="I336" s="3"/>
      <c r="J336" s="3"/>
      <c r="K336" s="5"/>
      <c r="L336" s="5"/>
      <c r="M336" s="5"/>
      <c r="N336" s="5"/>
    </row>
    <row r="337" spans="1:14">
      <c r="A337" s="3"/>
      <c r="B337" s="3"/>
      <c r="C337" s="3"/>
      <c r="D337" s="3"/>
      <c r="E337" s="3"/>
      <c r="F337" s="3"/>
      <c r="G337" s="3"/>
      <c r="H337" s="3"/>
      <c r="I337" s="3"/>
      <c r="J337" s="3"/>
      <c r="K337" s="5"/>
      <c r="L337" s="5"/>
      <c r="M337" s="5"/>
      <c r="N337" s="5"/>
    </row>
    <row r="338" spans="1:14">
      <c r="A338" s="3"/>
      <c r="B338" s="3"/>
      <c r="C338" s="3"/>
      <c r="D338" s="3"/>
      <c r="E338" s="3"/>
      <c r="F338" s="3"/>
      <c r="G338" s="3"/>
      <c r="H338" s="3"/>
      <c r="I338" s="3"/>
      <c r="J338" s="3"/>
      <c r="K338" s="5"/>
      <c r="L338" s="5"/>
      <c r="M338" s="5"/>
      <c r="N338" s="5"/>
    </row>
    <row r="339" spans="1:14">
      <c r="A339" s="3"/>
      <c r="B339" s="3"/>
      <c r="C339" s="3"/>
      <c r="D339" s="3"/>
      <c r="E339" s="3"/>
      <c r="F339" s="3"/>
      <c r="G339" s="3"/>
      <c r="H339" s="3"/>
      <c r="I339" s="3"/>
      <c r="J339" s="3"/>
      <c r="K339" s="5"/>
      <c r="L339" s="5"/>
      <c r="M339" s="5"/>
      <c r="N339" s="5"/>
    </row>
    <row r="340" spans="1:14">
      <c r="A340" s="3"/>
      <c r="B340" s="3"/>
      <c r="C340" s="3"/>
      <c r="D340" s="3"/>
      <c r="E340" s="3"/>
      <c r="F340" s="3"/>
      <c r="G340" s="3"/>
      <c r="H340" s="3"/>
      <c r="I340" s="3"/>
      <c r="J340" s="3"/>
      <c r="K340" s="5"/>
      <c r="L340" s="5"/>
      <c r="M340" s="5"/>
      <c r="N340" s="5"/>
    </row>
    <row r="341" spans="1:14">
      <c r="A341" s="3"/>
      <c r="B341" s="3"/>
      <c r="C341" s="3"/>
      <c r="D341" s="3"/>
      <c r="E341" s="3"/>
      <c r="F341" s="3"/>
      <c r="G341" s="3"/>
      <c r="H341" s="3"/>
      <c r="I341" s="3"/>
      <c r="J341" s="3"/>
      <c r="K341" s="5"/>
      <c r="L341" s="5"/>
      <c r="M341" s="5"/>
      <c r="N341" s="5"/>
    </row>
    <row r="342" spans="1:14">
      <c r="A342" s="3"/>
      <c r="B342" s="3"/>
      <c r="C342" s="3"/>
      <c r="D342" s="3"/>
      <c r="E342" s="3"/>
      <c r="F342" s="3"/>
      <c r="G342" s="3"/>
      <c r="H342" s="3"/>
      <c r="I342" s="3"/>
      <c r="J342" s="3"/>
      <c r="K342" s="5"/>
      <c r="L342" s="5"/>
      <c r="M342" s="5"/>
      <c r="N342" s="5"/>
    </row>
    <row r="343" spans="1:14">
      <c r="A343" s="3"/>
      <c r="B343" s="3"/>
      <c r="C343" s="3"/>
      <c r="D343" s="3"/>
      <c r="E343" s="3"/>
      <c r="F343" s="3"/>
      <c r="G343" s="3"/>
      <c r="H343" s="3"/>
      <c r="I343" s="3"/>
      <c r="J343" s="3"/>
      <c r="K343" s="5"/>
      <c r="L343" s="5"/>
      <c r="M343" s="5"/>
      <c r="N343" s="5"/>
    </row>
    <row r="344" spans="1:14">
      <c r="A344" s="3"/>
      <c r="B344" s="3"/>
      <c r="C344" s="3"/>
      <c r="D344" s="3"/>
      <c r="E344" s="3"/>
      <c r="F344" s="3"/>
      <c r="G344" s="3"/>
      <c r="H344" s="3"/>
      <c r="I344" s="3"/>
      <c r="J344" s="3"/>
      <c r="K344" s="5"/>
      <c r="L344" s="5"/>
      <c r="M344" s="5"/>
      <c r="N344" s="5"/>
    </row>
    <row r="345" spans="1:14">
      <c r="A345" s="3"/>
      <c r="B345" s="3"/>
      <c r="C345" s="3"/>
      <c r="D345" s="3"/>
      <c r="E345" s="3"/>
      <c r="F345" s="3"/>
      <c r="G345" s="3"/>
      <c r="H345" s="3"/>
      <c r="I345" s="3"/>
      <c r="J345" s="3"/>
      <c r="K345" s="5"/>
      <c r="L345" s="5"/>
      <c r="M345" s="5"/>
      <c r="N345" s="5"/>
    </row>
    <row r="346" spans="1:14">
      <c r="A346" s="3"/>
      <c r="B346" s="3"/>
      <c r="C346" s="3"/>
      <c r="D346" s="3"/>
      <c r="E346" s="3"/>
      <c r="F346" s="3"/>
      <c r="G346" s="3"/>
      <c r="H346" s="3"/>
      <c r="I346" s="3"/>
      <c r="J346" s="3"/>
      <c r="K346" s="5"/>
      <c r="L346" s="5"/>
      <c r="M346" s="5"/>
      <c r="N346" s="5"/>
    </row>
    <row r="347" spans="1:14">
      <c r="A347" s="3"/>
      <c r="B347" s="3"/>
      <c r="C347" s="3"/>
      <c r="D347" s="3"/>
      <c r="E347" s="3"/>
      <c r="F347" s="3"/>
      <c r="G347" s="3"/>
      <c r="H347" s="3"/>
      <c r="I347" s="3"/>
      <c r="J347" s="3"/>
      <c r="K347" s="5"/>
      <c r="L347" s="5"/>
      <c r="M347" s="5"/>
      <c r="N347" s="5"/>
    </row>
    <row r="348" spans="1:14">
      <c r="A348" s="3"/>
      <c r="B348" s="3"/>
      <c r="C348" s="3"/>
      <c r="D348" s="3"/>
      <c r="E348" s="3"/>
      <c r="F348" s="3"/>
      <c r="G348" s="3"/>
      <c r="H348" s="3"/>
      <c r="I348" s="3"/>
      <c r="J348" s="3"/>
      <c r="K348" s="5"/>
      <c r="L348" s="5"/>
      <c r="M348" s="5"/>
      <c r="N348" s="5"/>
    </row>
    <row r="349" spans="1:14">
      <c r="A349" s="3"/>
      <c r="B349" s="3"/>
      <c r="C349" s="3"/>
      <c r="D349" s="3"/>
      <c r="E349" s="3"/>
      <c r="F349" s="3"/>
      <c r="G349" s="3"/>
      <c r="H349" s="3"/>
      <c r="I349" s="3"/>
      <c r="J349" s="3"/>
      <c r="K349" s="5"/>
      <c r="L349" s="5"/>
      <c r="M349" s="5"/>
      <c r="N349" s="5"/>
    </row>
    <row r="350" spans="1:14">
      <c r="A350" s="3"/>
      <c r="B350" s="3"/>
      <c r="C350" s="3"/>
      <c r="D350" s="3"/>
      <c r="E350" s="3"/>
      <c r="F350" s="3"/>
      <c r="G350" s="3"/>
      <c r="H350" s="3"/>
      <c r="I350" s="3"/>
      <c r="J350" s="3"/>
      <c r="K350" s="5"/>
      <c r="L350" s="5"/>
      <c r="M350" s="5"/>
      <c r="N350" s="5"/>
    </row>
    <row r="351" spans="1:14">
      <c r="A351" s="3"/>
      <c r="B351" s="3"/>
      <c r="C351" s="3"/>
      <c r="D351" s="3"/>
      <c r="E351" s="3"/>
      <c r="F351" s="3"/>
      <c r="G351" s="3"/>
      <c r="H351" s="3"/>
      <c r="I351" s="3"/>
      <c r="J351" s="3"/>
      <c r="K351" s="5"/>
      <c r="L351" s="5"/>
      <c r="M351" s="5"/>
      <c r="N351" s="5"/>
    </row>
    <row r="352" spans="1:14">
      <c r="A352" s="3"/>
      <c r="B352" s="3"/>
      <c r="C352" s="3"/>
      <c r="D352" s="3"/>
      <c r="E352" s="3"/>
      <c r="F352" s="3"/>
      <c r="G352" s="3"/>
      <c r="H352" s="3"/>
      <c r="I352" s="3"/>
      <c r="J352" s="3"/>
      <c r="K352" s="5"/>
      <c r="L352" s="5"/>
      <c r="M352" s="5"/>
      <c r="N352" s="5"/>
    </row>
    <row r="353" spans="1:14">
      <c r="A353" s="3"/>
      <c r="B353" s="3"/>
      <c r="C353" s="3"/>
      <c r="D353" s="3"/>
      <c r="E353" s="3"/>
      <c r="F353" s="3"/>
      <c r="G353" s="3"/>
      <c r="H353" s="3"/>
      <c r="I353" s="3"/>
      <c r="J353" s="3"/>
      <c r="K353" s="5"/>
      <c r="L353" s="5"/>
      <c r="M353" s="5"/>
      <c r="N353" s="5"/>
    </row>
    <row r="354" spans="1:14">
      <c r="A354" s="3"/>
      <c r="B354" s="3"/>
      <c r="C354" s="3"/>
      <c r="D354" s="3"/>
      <c r="E354" s="3"/>
      <c r="F354" s="3"/>
      <c r="G354" s="3"/>
      <c r="H354" s="3"/>
      <c r="I354" s="3"/>
      <c r="J354" s="3"/>
      <c r="K354" s="5"/>
      <c r="L354" s="5"/>
      <c r="M354" s="5"/>
      <c r="N354" s="5"/>
    </row>
    <row r="355" spans="1:14">
      <c r="A355" s="3"/>
      <c r="B355" s="3"/>
      <c r="C355" s="3"/>
      <c r="D355" s="3"/>
      <c r="E355" s="3"/>
      <c r="F355" s="3"/>
      <c r="G355" s="3"/>
      <c r="H355" s="3"/>
      <c r="I355" s="3"/>
      <c r="J355" s="3"/>
      <c r="K355" s="5"/>
      <c r="L355" s="5"/>
      <c r="M355" s="5"/>
      <c r="N355" s="5"/>
    </row>
    <row r="356" spans="1:14">
      <c r="A356" s="3"/>
      <c r="B356" s="3"/>
      <c r="C356" s="3"/>
      <c r="D356" s="3"/>
      <c r="E356" s="3"/>
      <c r="F356" s="3"/>
      <c r="G356" s="3"/>
      <c r="H356" s="3"/>
      <c r="I356" s="3"/>
      <c r="J356" s="3"/>
      <c r="K356" s="5"/>
      <c r="L356" s="5"/>
      <c r="M356" s="5"/>
      <c r="N356" s="5"/>
    </row>
    <row r="357" spans="1:14">
      <c r="A357" s="3"/>
      <c r="B357" s="3"/>
      <c r="C357" s="3"/>
      <c r="D357" s="3"/>
      <c r="E357" s="3"/>
      <c r="F357" s="3"/>
      <c r="G357" s="3"/>
      <c r="H357" s="3"/>
      <c r="I357" s="3"/>
      <c r="J357" s="3"/>
      <c r="K357" s="5"/>
      <c r="L357" s="5"/>
      <c r="M357" s="5"/>
      <c r="N357" s="5"/>
    </row>
    <row r="358" spans="1:14">
      <c r="A358" s="3"/>
      <c r="B358" s="3"/>
      <c r="C358" s="3"/>
      <c r="D358" s="3"/>
      <c r="E358" s="3"/>
      <c r="F358" s="3"/>
      <c r="G358" s="3"/>
      <c r="H358" s="3"/>
      <c r="I358" s="3"/>
      <c r="J358" s="3"/>
      <c r="K358" s="5"/>
      <c r="L358" s="5"/>
      <c r="M358" s="5"/>
      <c r="N358" s="5"/>
    </row>
    <row r="359" spans="1:14">
      <c r="A359" s="3"/>
      <c r="B359" s="3"/>
      <c r="C359" s="3"/>
      <c r="D359" s="3"/>
      <c r="E359" s="3"/>
      <c r="F359" s="3"/>
      <c r="G359" s="3"/>
      <c r="H359" s="3"/>
      <c r="I359" s="3"/>
      <c r="J359" s="3"/>
      <c r="K359" s="5"/>
      <c r="L359" s="5"/>
      <c r="M359" s="5"/>
      <c r="N359" s="5"/>
    </row>
    <row r="360" spans="1:14">
      <c r="A360" s="3"/>
      <c r="B360" s="3"/>
      <c r="C360" s="3"/>
      <c r="D360" s="3"/>
      <c r="E360" s="3"/>
      <c r="F360" s="3"/>
      <c r="G360" s="3"/>
      <c r="H360" s="3"/>
      <c r="I360" s="3"/>
      <c r="J360" s="3"/>
      <c r="K360" s="5"/>
      <c r="L360" s="5"/>
      <c r="M360" s="5"/>
      <c r="N360" s="5"/>
    </row>
    <row r="361" spans="1:14">
      <c r="A361" s="3"/>
      <c r="B361" s="3"/>
      <c r="C361" s="3"/>
      <c r="D361" s="3"/>
      <c r="E361" s="3"/>
      <c r="F361" s="3"/>
      <c r="G361" s="3"/>
      <c r="H361" s="3"/>
      <c r="I361" s="3"/>
      <c r="J361" s="3"/>
      <c r="K361" s="5"/>
      <c r="L361" s="5"/>
      <c r="M361" s="5"/>
      <c r="N361" s="5"/>
    </row>
    <row r="362" spans="1:14">
      <c r="A362" s="3"/>
      <c r="B362" s="3"/>
      <c r="C362" s="3"/>
      <c r="D362" s="3"/>
      <c r="E362" s="3"/>
      <c r="F362" s="3"/>
      <c r="G362" s="3"/>
      <c r="H362" s="3"/>
      <c r="I362" s="3"/>
      <c r="J362" s="3"/>
      <c r="K362" s="5"/>
      <c r="L362" s="5"/>
      <c r="M362" s="5"/>
      <c r="N362" s="5"/>
    </row>
    <row r="363" spans="1:14">
      <c r="A363" s="3"/>
      <c r="B363" s="3"/>
      <c r="C363" s="3"/>
      <c r="D363" s="3"/>
      <c r="E363" s="3"/>
      <c r="F363" s="3"/>
      <c r="G363" s="3"/>
      <c r="H363" s="3"/>
      <c r="I363" s="3"/>
      <c r="J363" s="3"/>
      <c r="K363" s="5"/>
      <c r="L363" s="5"/>
      <c r="M363" s="5"/>
      <c r="N363" s="5"/>
    </row>
    <row r="364" spans="1:14">
      <c r="A364" s="3"/>
      <c r="B364" s="3"/>
      <c r="C364" s="3"/>
      <c r="D364" s="3"/>
      <c r="E364" s="3"/>
      <c r="F364" s="3"/>
      <c r="G364" s="3"/>
      <c r="H364" s="3"/>
      <c r="I364" s="3"/>
      <c r="J364" s="3"/>
      <c r="K364" s="5"/>
      <c r="L364" s="5"/>
      <c r="M364" s="5"/>
      <c r="N364" s="5"/>
    </row>
    <row r="365" spans="1:14">
      <c r="A365" s="3"/>
      <c r="B365" s="3"/>
      <c r="C365" s="3"/>
      <c r="D365" s="3"/>
      <c r="E365" s="3"/>
      <c r="F365" s="3"/>
      <c r="G365" s="3"/>
      <c r="H365" s="3"/>
      <c r="I365" s="3"/>
      <c r="J365" s="3"/>
      <c r="K365" s="5"/>
      <c r="L365" s="5"/>
      <c r="M365" s="5"/>
      <c r="N365" s="5"/>
    </row>
    <row r="366" spans="1:14">
      <c r="A366" s="3"/>
      <c r="B366" s="3"/>
      <c r="C366" s="3"/>
      <c r="D366" s="3"/>
      <c r="E366" s="3"/>
      <c r="F366" s="3"/>
      <c r="G366" s="3"/>
      <c r="H366" s="3"/>
      <c r="I366" s="3"/>
      <c r="J366" s="3"/>
      <c r="K366" s="5"/>
      <c r="L366" s="5"/>
      <c r="M366" s="5"/>
      <c r="N366" s="5"/>
    </row>
    <row r="367" spans="1:14">
      <c r="A367" s="3"/>
      <c r="B367" s="3"/>
      <c r="C367" s="3"/>
      <c r="D367" s="3"/>
      <c r="E367" s="3"/>
      <c r="F367" s="3"/>
      <c r="G367" s="3"/>
      <c r="H367" s="3"/>
      <c r="I367" s="3"/>
      <c r="J367" s="3"/>
      <c r="K367" s="5"/>
      <c r="L367" s="5"/>
      <c r="M367" s="5"/>
      <c r="N367" s="5"/>
    </row>
    <row r="368" spans="1:14">
      <c r="A368" s="3"/>
      <c r="B368" s="3"/>
      <c r="C368" s="3"/>
      <c r="D368" s="3"/>
      <c r="E368" s="3"/>
      <c r="F368" s="3"/>
      <c r="G368" s="3"/>
      <c r="H368" s="3"/>
      <c r="I368" s="3"/>
      <c r="J368" s="3"/>
      <c r="K368" s="5"/>
      <c r="L368" s="5"/>
      <c r="M368" s="5"/>
      <c r="N368" s="5"/>
    </row>
    <row r="369" spans="1:14">
      <c r="A369" s="3"/>
      <c r="B369" s="3"/>
      <c r="C369" s="3"/>
      <c r="D369" s="3"/>
      <c r="E369" s="3"/>
      <c r="F369" s="3"/>
      <c r="G369" s="3"/>
      <c r="H369" s="3"/>
      <c r="I369" s="3"/>
      <c r="J369" s="3"/>
      <c r="K369" s="5"/>
      <c r="L369" s="5"/>
      <c r="M369" s="5"/>
      <c r="N369" s="5"/>
    </row>
    <row r="370" spans="1:14">
      <c r="A370" s="3"/>
      <c r="B370" s="3"/>
      <c r="C370" s="3"/>
      <c r="D370" s="3"/>
      <c r="E370" s="3"/>
      <c r="F370" s="3"/>
      <c r="G370" s="3"/>
      <c r="H370" s="3"/>
      <c r="I370" s="3"/>
      <c r="J370" s="3"/>
      <c r="K370" s="5"/>
      <c r="L370" s="5"/>
      <c r="M370" s="5"/>
      <c r="N370" s="5"/>
    </row>
    <row r="371" spans="1:14">
      <c r="A371" s="3"/>
      <c r="B371" s="3"/>
      <c r="C371" s="3"/>
      <c r="D371" s="3"/>
      <c r="E371" s="3"/>
      <c r="F371" s="3"/>
      <c r="G371" s="3"/>
      <c r="H371" s="3"/>
      <c r="I371" s="3"/>
      <c r="J371" s="3"/>
      <c r="K371" s="5"/>
      <c r="L371" s="5"/>
      <c r="M371" s="5"/>
      <c r="N371" s="5"/>
    </row>
    <row r="372" spans="1:14">
      <c r="A372" s="3"/>
      <c r="B372" s="3"/>
      <c r="C372" s="3"/>
      <c r="D372" s="3"/>
      <c r="E372" s="3"/>
      <c r="F372" s="3"/>
      <c r="G372" s="3"/>
      <c r="H372" s="3"/>
      <c r="I372" s="3"/>
      <c r="J372" s="3"/>
      <c r="K372" s="5"/>
      <c r="L372" s="5"/>
      <c r="M372" s="5"/>
      <c r="N372" s="5"/>
    </row>
    <row r="373" spans="1:14">
      <c r="A373" s="3"/>
      <c r="B373" s="3"/>
      <c r="C373" s="3"/>
      <c r="D373" s="3"/>
      <c r="E373" s="3"/>
      <c r="F373" s="3"/>
      <c r="G373" s="3"/>
      <c r="H373" s="3"/>
      <c r="I373" s="3"/>
      <c r="J373" s="3"/>
      <c r="K373" s="5"/>
      <c r="L373" s="5"/>
      <c r="M373" s="5"/>
      <c r="N373" s="5"/>
    </row>
    <row r="374" spans="1:14">
      <c r="A374" s="3"/>
      <c r="B374" s="3"/>
      <c r="C374" s="3"/>
      <c r="D374" s="3"/>
      <c r="E374" s="3"/>
      <c r="F374" s="3"/>
      <c r="G374" s="3"/>
      <c r="H374" s="3"/>
      <c r="I374" s="3"/>
      <c r="J374" s="3"/>
      <c r="K374" s="5"/>
      <c r="L374" s="5"/>
      <c r="M374" s="5"/>
      <c r="N374" s="5"/>
    </row>
    <row r="375" spans="1:14">
      <c r="A375" s="3"/>
      <c r="B375" s="3"/>
      <c r="C375" s="3"/>
      <c r="D375" s="3"/>
      <c r="E375" s="3"/>
      <c r="F375" s="3"/>
      <c r="G375" s="3"/>
      <c r="H375" s="3"/>
      <c r="I375" s="3"/>
      <c r="J375" s="3"/>
      <c r="K375" s="5"/>
      <c r="L375" s="5"/>
      <c r="M375" s="5"/>
      <c r="N375" s="5"/>
    </row>
    <row r="376" spans="1:14">
      <c r="A376" s="3"/>
      <c r="B376" s="3"/>
      <c r="C376" s="3"/>
      <c r="D376" s="3"/>
      <c r="E376" s="3"/>
      <c r="F376" s="3"/>
      <c r="G376" s="3"/>
      <c r="H376" s="3"/>
      <c r="I376" s="3"/>
      <c r="J376" s="3"/>
      <c r="K376" s="5"/>
      <c r="L376" s="5"/>
      <c r="M376" s="5"/>
      <c r="N376" s="5"/>
    </row>
    <row r="377" spans="1:14">
      <c r="A377" s="3"/>
      <c r="B377" s="3"/>
      <c r="C377" s="3"/>
      <c r="D377" s="3"/>
      <c r="E377" s="3"/>
      <c r="F377" s="3"/>
      <c r="G377" s="3"/>
      <c r="H377" s="3"/>
      <c r="I377" s="3"/>
      <c r="J377" s="3"/>
      <c r="K377" s="5"/>
      <c r="L377" s="5"/>
      <c r="M377" s="5"/>
      <c r="N377" s="5"/>
    </row>
    <row r="378" spans="1:14">
      <c r="A378" s="3"/>
      <c r="B378" s="3"/>
      <c r="C378" s="3"/>
      <c r="D378" s="3"/>
      <c r="E378" s="3"/>
      <c r="F378" s="3"/>
      <c r="G378" s="3"/>
      <c r="H378" s="3"/>
      <c r="I378" s="3"/>
      <c r="J378" s="3"/>
      <c r="K378" s="5"/>
      <c r="L378" s="5"/>
      <c r="M378" s="5"/>
      <c r="N378" s="5"/>
    </row>
    <row r="379" spans="1:14">
      <c r="A379" s="3"/>
      <c r="B379" s="3"/>
      <c r="C379" s="3"/>
      <c r="D379" s="3"/>
      <c r="E379" s="3"/>
      <c r="F379" s="3"/>
      <c r="G379" s="3"/>
      <c r="H379" s="3"/>
      <c r="I379" s="3"/>
      <c r="J379" s="3"/>
      <c r="K379" s="5"/>
      <c r="L379" s="5"/>
      <c r="M379" s="5"/>
      <c r="N379" s="5"/>
    </row>
    <row r="380" spans="1:14">
      <c r="A380" s="3"/>
      <c r="B380" s="3"/>
      <c r="C380" s="3"/>
      <c r="D380" s="3"/>
      <c r="E380" s="3"/>
      <c r="F380" s="3"/>
      <c r="G380" s="3"/>
      <c r="H380" s="3"/>
      <c r="I380" s="3"/>
      <c r="J380" s="3"/>
      <c r="K380" s="5"/>
      <c r="L380" s="5"/>
      <c r="M380" s="5"/>
      <c r="N380" s="5"/>
    </row>
    <row r="381" spans="1:14">
      <c r="A381" s="3"/>
      <c r="B381" s="3"/>
      <c r="C381" s="3"/>
      <c r="D381" s="3"/>
      <c r="E381" s="3"/>
      <c r="F381" s="3"/>
      <c r="G381" s="3"/>
      <c r="H381" s="3"/>
      <c r="I381" s="3"/>
      <c r="J381" s="3"/>
      <c r="K381" s="5"/>
      <c r="L381" s="5"/>
      <c r="M381" s="5"/>
      <c r="N381" s="5"/>
    </row>
    <row r="382" spans="1:14">
      <c r="A382" s="3"/>
      <c r="B382" s="3"/>
      <c r="C382" s="3"/>
      <c r="D382" s="3"/>
      <c r="E382" s="3"/>
      <c r="F382" s="3"/>
      <c r="G382" s="3"/>
      <c r="H382" s="3"/>
      <c r="I382" s="3"/>
      <c r="J382" s="3"/>
      <c r="K382" s="5"/>
      <c r="L382" s="5"/>
      <c r="M382" s="5"/>
      <c r="N382" s="5"/>
    </row>
    <row r="383" spans="1:14">
      <c r="A383" s="3"/>
      <c r="B383" s="3"/>
      <c r="C383" s="3"/>
      <c r="D383" s="3"/>
      <c r="E383" s="3"/>
      <c r="F383" s="3"/>
      <c r="G383" s="3"/>
      <c r="H383" s="3"/>
      <c r="I383" s="3"/>
      <c r="J383" s="3"/>
      <c r="K383" s="5"/>
      <c r="L383" s="5"/>
      <c r="M383" s="5"/>
      <c r="N383" s="5"/>
    </row>
    <row r="384" spans="1:14">
      <c r="A384" s="3"/>
      <c r="B384" s="3"/>
      <c r="C384" s="3"/>
      <c r="D384" s="3"/>
      <c r="E384" s="3"/>
      <c r="F384" s="3"/>
      <c r="G384" s="3"/>
      <c r="H384" s="3"/>
      <c r="I384" s="3"/>
      <c r="J384" s="3"/>
      <c r="K384" s="5"/>
      <c r="L384" s="5"/>
      <c r="M384" s="5"/>
      <c r="N384" s="5"/>
    </row>
    <row r="385" spans="1:14">
      <c r="A385" s="3"/>
      <c r="B385" s="3"/>
      <c r="C385" s="3"/>
      <c r="D385" s="3"/>
      <c r="E385" s="3"/>
      <c r="F385" s="3"/>
      <c r="G385" s="3"/>
      <c r="H385" s="3"/>
      <c r="I385" s="3"/>
      <c r="J385" s="3"/>
      <c r="K385" s="5"/>
      <c r="L385" s="5"/>
      <c r="M385" s="5"/>
      <c r="N385" s="5"/>
    </row>
    <row r="386" spans="1:14">
      <c r="A386" s="3"/>
      <c r="B386" s="3"/>
      <c r="C386" s="3"/>
      <c r="D386" s="3"/>
      <c r="E386" s="3"/>
      <c r="F386" s="3"/>
      <c r="G386" s="3"/>
      <c r="H386" s="3"/>
      <c r="I386" s="3"/>
      <c r="J386" s="3"/>
      <c r="K386" s="5"/>
      <c r="L386" s="5"/>
      <c r="M386" s="5"/>
      <c r="N386" s="5"/>
    </row>
    <row r="387" spans="1:14">
      <c r="A387" s="3"/>
      <c r="B387" s="3"/>
      <c r="C387" s="3"/>
      <c r="D387" s="3"/>
      <c r="E387" s="3"/>
      <c r="F387" s="3"/>
      <c r="G387" s="3"/>
      <c r="H387" s="3"/>
      <c r="I387" s="3"/>
      <c r="J387" s="3"/>
      <c r="K387" s="5"/>
      <c r="L387" s="5"/>
      <c r="M387" s="5"/>
      <c r="N387" s="5"/>
    </row>
    <row r="388" spans="1:14">
      <c r="A388" s="3"/>
      <c r="B388" s="3"/>
      <c r="C388" s="3"/>
      <c r="D388" s="3"/>
      <c r="E388" s="3"/>
      <c r="F388" s="3"/>
      <c r="G388" s="3"/>
      <c r="H388" s="3"/>
      <c r="I388" s="3"/>
      <c r="J388" s="3"/>
      <c r="K388" s="5"/>
      <c r="L388" s="5"/>
      <c r="M388" s="5"/>
      <c r="N388" s="5"/>
    </row>
    <row r="389" spans="1:14">
      <c r="A389" s="3"/>
      <c r="B389" s="3"/>
      <c r="C389" s="3"/>
      <c r="D389" s="3"/>
      <c r="E389" s="3"/>
      <c r="F389" s="3"/>
      <c r="G389" s="3"/>
      <c r="H389" s="3"/>
      <c r="I389" s="3"/>
      <c r="J389" s="3"/>
      <c r="K389" s="5"/>
      <c r="L389" s="5"/>
      <c r="M389" s="5"/>
      <c r="N389" s="5"/>
    </row>
    <row r="390" spans="1:14">
      <c r="A390" s="3"/>
      <c r="B390" s="3"/>
      <c r="C390" s="3"/>
      <c r="D390" s="3"/>
      <c r="E390" s="3"/>
      <c r="F390" s="3"/>
      <c r="G390" s="3"/>
      <c r="H390" s="3"/>
      <c r="I390" s="3"/>
      <c r="J390" s="3"/>
      <c r="K390" s="5"/>
      <c r="L390" s="5"/>
      <c r="M390" s="5"/>
      <c r="N390" s="5"/>
    </row>
    <row r="391" spans="1:14">
      <c r="A391" s="3"/>
      <c r="B391" s="3"/>
      <c r="C391" s="3"/>
      <c r="D391" s="3"/>
      <c r="E391" s="3"/>
      <c r="F391" s="3"/>
      <c r="G391" s="3"/>
      <c r="H391" s="3"/>
      <c r="I391" s="3"/>
      <c r="J391" s="3"/>
      <c r="K391" s="5"/>
      <c r="L391" s="5"/>
      <c r="M391" s="5"/>
      <c r="N391" s="5"/>
    </row>
    <row r="392" spans="1:14">
      <c r="A392" s="3"/>
      <c r="B392" s="3"/>
      <c r="C392" s="3"/>
      <c r="D392" s="3"/>
      <c r="E392" s="3"/>
      <c r="F392" s="3"/>
      <c r="G392" s="3"/>
      <c r="H392" s="3"/>
      <c r="I392" s="3"/>
      <c r="J392" s="3"/>
      <c r="K392" s="5"/>
      <c r="L392" s="5"/>
      <c r="M392" s="5"/>
      <c r="N392" s="5"/>
    </row>
    <row r="393" spans="1:14">
      <c r="A393" s="3"/>
      <c r="B393" s="3"/>
      <c r="C393" s="3"/>
      <c r="D393" s="3"/>
      <c r="E393" s="3"/>
      <c r="F393" s="3"/>
      <c r="G393" s="3"/>
      <c r="H393" s="3"/>
      <c r="I393" s="3"/>
      <c r="J393" s="3"/>
      <c r="K393" s="5"/>
      <c r="L393" s="5"/>
      <c r="M393" s="5"/>
      <c r="N393" s="5"/>
    </row>
    <row r="394" spans="1:14">
      <c r="A394" s="3"/>
      <c r="B394" s="3"/>
      <c r="C394" s="3"/>
      <c r="D394" s="3"/>
      <c r="E394" s="3"/>
      <c r="F394" s="3"/>
      <c r="G394" s="3"/>
      <c r="H394" s="3"/>
      <c r="I394" s="3"/>
      <c r="J394" s="3"/>
      <c r="K394" s="5"/>
      <c r="L394" s="5"/>
      <c r="M394" s="5"/>
      <c r="N394" s="5"/>
    </row>
    <row r="395" spans="1:14">
      <c r="A395" s="3"/>
      <c r="B395" s="3"/>
      <c r="C395" s="3"/>
      <c r="D395" s="3"/>
      <c r="E395" s="3"/>
      <c r="F395" s="3"/>
      <c r="G395" s="3"/>
      <c r="H395" s="3"/>
      <c r="I395" s="3"/>
      <c r="J395" s="3"/>
      <c r="K395" s="5"/>
      <c r="L395" s="5"/>
      <c r="M395" s="5"/>
      <c r="N395" s="5"/>
    </row>
    <row r="396" spans="1:14">
      <c r="A396" s="3"/>
      <c r="B396" s="3"/>
      <c r="C396" s="3"/>
      <c r="D396" s="3"/>
      <c r="E396" s="3"/>
      <c r="F396" s="3"/>
      <c r="G396" s="3"/>
      <c r="H396" s="3"/>
      <c r="I396" s="3"/>
      <c r="J396" s="3"/>
      <c r="K396" s="5"/>
      <c r="L396" s="5"/>
      <c r="M396" s="5"/>
      <c r="N396" s="5"/>
    </row>
    <row r="397" spans="1:14">
      <c r="A397" s="3"/>
      <c r="B397" s="3"/>
      <c r="C397" s="3"/>
      <c r="D397" s="3"/>
      <c r="E397" s="3"/>
      <c r="F397" s="3"/>
      <c r="G397" s="3"/>
      <c r="H397" s="3"/>
      <c r="I397" s="3"/>
      <c r="J397" s="3"/>
      <c r="K397" s="5"/>
      <c r="L397" s="5"/>
      <c r="M397" s="5"/>
      <c r="N397" s="5"/>
    </row>
    <row r="398" spans="1:14">
      <c r="A398" s="3"/>
      <c r="B398" s="3"/>
      <c r="C398" s="3"/>
      <c r="D398" s="3"/>
      <c r="E398" s="3"/>
      <c r="F398" s="3"/>
      <c r="G398" s="3"/>
      <c r="H398" s="3"/>
      <c r="I398" s="3"/>
      <c r="J398" s="3"/>
      <c r="K398" s="5"/>
      <c r="L398" s="5"/>
      <c r="M398" s="5"/>
      <c r="N398" s="5"/>
    </row>
    <row r="399" spans="1:14">
      <c r="A399" s="3"/>
      <c r="B399" s="3"/>
      <c r="C399" s="3"/>
      <c r="D399" s="3"/>
      <c r="E399" s="3"/>
      <c r="F399" s="3"/>
      <c r="G399" s="3"/>
      <c r="H399" s="3"/>
      <c r="I399" s="3"/>
      <c r="J399" s="3"/>
      <c r="K399" s="5"/>
      <c r="L399" s="5"/>
      <c r="M399" s="5"/>
      <c r="N399" s="5"/>
    </row>
    <row r="400" spans="1:14">
      <c r="A400" s="3"/>
      <c r="B400" s="3"/>
      <c r="C400" s="3"/>
      <c r="D400" s="3"/>
      <c r="E400" s="3"/>
      <c r="F400" s="3"/>
      <c r="G400" s="3"/>
      <c r="H400" s="3"/>
      <c r="I400" s="3"/>
      <c r="J400" s="3"/>
      <c r="K400" s="5"/>
      <c r="L400" s="5"/>
      <c r="M400" s="5"/>
      <c r="N400" s="5"/>
    </row>
    <row r="401" spans="1:14">
      <c r="A401" s="3"/>
      <c r="B401" s="3"/>
      <c r="C401" s="3"/>
      <c r="D401" s="3"/>
      <c r="E401" s="3"/>
      <c r="F401" s="3"/>
      <c r="G401" s="3"/>
      <c r="H401" s="3"/>
      <c r="I401" s="3"/>
      <c r="J401" s="3"/>
      <c r="K401" s="5"/>
      <c r="L401" s="5"/>
      <c r="M401" s="5"/>
      <c r="N401" s="5"/>
    </row>
    <row r="402" spans="1:14">
      <c r="A402" s="3"/>
      <c r="B402" s="3"/>
      <c r="C402" s="3"/>
      <c r="D402" s="3"/>
      <c r="E402" s="3"/>
      <c r="F402" s="3"/>
      <c r="G402" s="3"/>
      <c r="H402" s="3"/>
      <c r="I402" s="3"/>
      <c r="J402" s="3"/>
      <c r="K402" s="5"/>
      <c r="L402" s="5"/>
      <c r="M402" s="5"/>
      <c r="N402" s="5"/>
    </row>
    <row r="403" spans="1:14">
      <c r="A403" s="3"/>
      <c r="B403" s="3"/>
      <c r="C403" s="3"/>
      <c r="D403" s="3"/>
      <c r="E403" s="3"/>
      <c r="F403" s="3"/>
      <c r="G403" s="3"/>
      <c r="H403" s="3"/>
      <c r="I403" s="3"/>
      <c r="J403" s="3"/>
      <c r="K403" s="5"/>
      <c r="L403" s="5"/>
      <c r="M403" s="5"/>
      <c r="N403" s="5"/>
    </row>
    <row r="404" spans="1:14">
      <c r="A404" s="3"/>
      <c r="B404" s="3"/>
      <c r="C404" s="3"/>
      <c r="D404" s="3"/>
      <c r="E404" s="3"/>
      <c r="F404" s="3"/>
      <c r="G404" s="3"/>
      <c r="H404" s="3"/>
      <c r="I404" s="3"/>
      <c r="J404" s="3"/>
      <c r="K404" s="5"/>
      <c r="L404" s="5"/>
      <c r="M404" s="5"/>
      <c r="N404" s="5"/>
    </row>
    <row r="405" spans="1:14">
      <c r="A405" s="3"/>
      <c r="B405" s="3"/>
      <c r="C405" s="3"/>
      <c r="D405" s="3"/>
      <c r="E405" s="3"/>
      <c r="F405" s="3"/>
      <c r="G405" s="3"/>
      <c r="H405" s="3"/>
      <c r="I405" s="3"/>
      <c r="J405" s="3"/>
      <c r="K405" s="5"/>
      <c r="L405" s="5"/>
      <c r="M405" s="5"/>
      <c r="N405" s="5"/>
    </row>
    <row r="406" spans="1:14">
      <c r="A406" s="3"/>
      <c r="B406" s="3"/>
      <c r="C406" s="3"/>
      <c r="D406" s="3"/>
      <c r="E406" s="3"/>
      <c r="F406" s="3"/>
      <c r="G406" s="3"/>
      <c r="H406" s="3"/>
      <c r="I406" s="3"/>
      <c r="J406" s="3"/>
      <c r="K406" s="5"/>
      <c r="L406" s="5"/>
      <c r="M406" s="5"/>
      <c r="N406" s="5"/>
    </row>
    <row r="407" spans="1:14">
      <c r="A407" s="3"/>
      <c r="B407" s="3"/>
      <c r="C407" s="3"/>
      <c r="D407" s="3"/>
      <c r="E407" s="3"/>
      <c r="F407" s="3"/>
      <c r="G407" s="3"/>
      <c r="H407" s="3"/>
      <c r="I407" s="3"/>
      <c r="J407" s="3"/>
      <c r="K407" s="5"/>
      <c r="L407" s="5"/>
      <c r="M407" s="5"/>
      <c r="N407" s="5"/>
    </row>
    <row r="408" spans="1:14">
      <c r="A408" s="3"/>
      <c r="B408" s="3"/>
      <c r="C408" s="3"/>
      <c r="D408" s="3"/>
      <c r="E408" s="3"/>
      <c r="F408" s="3"/>
      <c r="G408" s="3"/>
      <c r="H408" s="3"/>
      <c r="I408" s="3"/>
      <c r="J408" s="3"/>
      <c r="K408" s="5"/>
      <c r="L408" s="5"/>
      <c r="M408" s="5"/>
      <c r="N408" s="5"/>
    </row>
    <row r="409" spans="1:14">
      <c r="A409" s="3"/>
      <c r="B409" s="3"/>
      <c r="C409" s="3"/>
      <c r="D409" s="3"/>
      <c r="E409" s="3"/>
      <c r="F409" s="3"/>
      <c r="G409" s="3"/>
      <c r="H409" s="3"/>
      <c r="I409" s="3"/>
      <c r="J409" s="3"/>
      <c r="K409" s="5"/>
      <c r="L409" s="5"/>
      <c r="M409" s="5"/>
      <c r="N409" s="5"/>
    </row>
    <row r="410" spans="1:14">
      <c r="A410" s="3"/>
      <c r="B410" s="3"/>
      <c r="C410" s="3"/>
      <c r="D410" s="3"/>
      <c r="E410" s="3"/>
      <c r="F410" s="3"/>
      <c r="G410" s="3"/>
      <c r="H410" s="3"/>
      <c r="I410" s="3"/>
      <c r="J410" s="3"/>
      <c r="K410" s="5"/>
      <c r="L410" s="5"/>
      <c r="M410" s="5"/>
      <c r="N410" s="5"/>
    </row>
    <row r="411" spans="1:14">
      <c r="A411" s="3"/>
      <c r="B411" s="3"/>
      <c r="C411" s="3"/>
      <c r="D411" s="3"/>
      <c r="E411" s="3"/>
      <c r="F411" s="3"/>
      <c r="G411" s="3"/>
      <c r="H411" s="3"/>
      <c r="I411" s="3"/>
      <c r="J411" s="3"/>
      <c r="K411" s="5"/>
      <c r="L411" s="5"/>
      <c r="M411" s="5"/>
      <c r="N411" s="5"/>
    </row>
    <row r="412" spans="1:14">
      <c r="A412" s="3"/>
      <c r="B412" s="3"/>
      <c r="C412" s="3"/>
      <c r="D412" s="3"/>
      <c r="E412" s="3"/>
      <c r="F412" s="3"/>
      <c r="G412" s="3"/>
      <c r="H412" s="3"/>
      <c r="I412" s="3"/>
      <c r="J412" s="3"/>
      <c r="K412" s="5"/>
      <c r="L412" s="5"/>
      <c r="M412" s="5"/>
      <c r="N412" s="5"/>
    </row>
    <row r="413" spans="1:14">
      <c r="A413" s="3"/>
      <c r="B413" s="3"/>
      <c r="C413" s="3"/>
      <c r="D413" s="3"/>
      <c r="E413" s="3"/>
      <c r="F413" s="3"/>
      <c r="G413" s="3"/>
      <c r="H413" s="3"/>
      <c r="I413" s="3"/>
      <c r="J413" s="3"/>
      <c r="K413" s="5"/>
      <c r="L413" s="5"/>
      <c r="M413" s="5"/>
      <c r="N413" s="5"/>
    </row>
    <row r="414" spans="1:14">
      <c r="A414" s="3"/>
      <c r="B414" s="3"/>
      <c r="C414" s="3"/>
      <c r="D414" s="3"/>
      <c r="E414" s="3"/>
      <c r="F414" s="3"/>
      <c r="G414" s="3"/>
      <c r="H414" s="3"/>
      <c r="I414" s="3"/>
      <c r="J414" s="3"/>
      <c r="K414" s="5"/>
      <c r="L414" s="5"/>
      <c r="M414" s="5"/>
      <c r="N414" s="5"/>
    </row>
    <row r="415" spans="1:14">
      <c r="A415" s="3"/>
      <c r="B415" s="3"/>
      <c r="C415" s="3"/>
      <c r="D415" s="3"/>
      <c r="E415" s="3"/>
      <c r="F415" s="3"/>
      <c r="G415" s="3"/>
      <c r="H415" s="3"/>
      <c r="I415" s="3"/>
      <c r="J415" s="3"/>
      <c r="K415" s="5"/>
      <c r="L415" s="5"/>
      <c r="M415" s="5"/>
      <c r="N415" s="5"/>
    </row>
    <row r="416" spans="1:14">
      <c r="A416" s="3"/>
      <c r="B416" s="3"/>
      <c r="C416" s="3"/>
      <c r="D416" s="3"/>
      <c r="E416" s="3"/>
      <c r="F416" s="3"/>
      <c r="G416" s="3"/>
      <c r="H416" s="3"/>
      <c r="I416" s="3"/>
      <c r="J416" s="3"/>
      <c r="K416" s="5"/>
      <c r="L416" s="5"/>
      <c r="M416" s="5"/>
      <c r="N416" s="5"/>
    </row>
    <row r="417" spans="1:14">
      <c r="A417" s="3"/>
      <c r="B417" s="3"/>
      <c r="C417" s="3"/>
      <c r="D417" s="3"/>
      <c r="E417" s="3"/>
      <c r="F417" s="3"/>
      <c r="G417" s="3"/>
      <c r="H417" s="3"/>
      <c r="I417" s="3"/>
      <c r="J417" s="3"/>
      <c r="K417" s="5"/>
      <c r="L417" s="5"/>
      <c r="M417" s="5"/>
      <c r="N417" s="5"/>
    </row>
    <row r="418" spans="1:14">
      <c r="A418" s="3"/>
      <c r="B418" s="3"/>
      <c r="C418" s="3"/>
      <c r="D418" s="3"/>
      <c r="E418" s="3"/>
      <c r="F418" s="3"/>
      <c r="G418" s="3"/>
      <c r="H418" s="3"/>
      <c r="I418" s="3"/>
      <c r="J418" s="3"/>
      <c r="K418" s="5"/>
      <c r="L418" s="5"/>
      <c r="M418" s="5"/>
      <c r="N418" s="5"/>
    </row>
    <row r="419" spans="1:14">
      <c r="A419" s="3"/>
      <c r="B419" s="3"/>
      <c r="C419" s="3"/>
      <c r="D419" s="3"/>
      <c r="E419" s="3"/>
      <c r="F419" s="3"/>
      <c r="G419" s="3"/>
      <c r="H419" s="3"/>
      <c r="I419" s="3"/>
      <c r="J419" s="3"/>
      <c r="K419" s="5"/>
      <c r="L419" s="5"/>
      <c r="M419" s="5"/>
      <c r="N419" s="5"/>
    </row>
    <row r="420" spans="1:14">
      <c r="A420" s="3"/>
      <c r="B420" s="3"/>
      <c r="C420" s="3"/>
      <c r="D420" s="3"/>
      <c r="E420" s="3"/>
      <c r="F420" s="3"/>
      <c r="G420" s="3"/>
      <c r="H420" s="3"/>
      <c r="I420" s="3"/>
      <c r="J420" s="3"/>
      <c r="K420" s="5"/>
      <c r="L420" s="5"/>
      <c r="M420" s="5"/>
      <c r="N420" s="5"/>
    </row>
    <row r="421" spans="1:14">
      <c r="A421" s="3"/>
      <c r="B421" s="3"/>
      <c r="C421" s="3"/>
      <c r="D421" s="3"/>
      <c r="E421" s="3"/>
      <c r="F421" s="3"/>
      <c r="G421" s="3"/>
      <c r="H421" s="3"/>
      <c r="I421" s="3"/>
      <c r="J421" s="3"/>
      <c r="K421" s="5"/>
      <c r="L421" s="5"/>
      <c r="M421" s="5"/>
      <c r="N421" s="5"/>
    </row>
    <row r="422" spans="1:14">
      <c r="A422" s="3"/>
      <c r="B422" s="3"/>
      <c r="C422" s="3"/>
      <c r="D422" s="3"/>
      <c r="E422" s="3"/>
      <c r="F422" s="3"/>
      <c r="G422" s="3"/>
      <c r="H422" s="3"/>
      <c r="I422" s="3"/>
      <c r="J422" s="3"/>
      <c r="K422" s="5"/>
      <c r="L422" s="5"/>
      <c r="M422" s="5"/>
      <c r="N422" s="5"/>
    </row>
    <row r="423" spans="1:14">
      <c r="A423" s="3"/>
      <c r="B423" s="3"/>
      <c r="C423" s="3"/>
      <c r="D423" s="3"/>
      <c r="E423" s="3"/>
      <c r="F423" s="3"/>
      <c r="G423" s="3"/>
      <c r="H423" s="3"/>
      <c r="I423" s="3"/>
      <c r="J423" s="3"/>
      <c r="K423" s="5"/>
      <c r="L423" s="5"/>
      <c r="M423" s="5"/>
      <c r="N423" s="5"/>
    </row>
    <row r="424" spans="1:14">
      <c r="A424" s="3"/>
      <c r="B424" s="3"/>
      <c r="C424" s="3"/>
      <c r="D424" s="3"/>
      <c r="E424" s="3"/>
      <c r="F424" s="3"/>
      <c r="G424" s="3"/>
      <c r="H424" s="3"/>
      <c r="I424" s="3"/>
      <c r="J424" s="3"/>
      <c r="K424" s="5"/>
      <c r="L424" s="5"/>
      <c r="M424" s="5"/>
      <c r="N424" s="5"/>
    </row>
    <row r="425" spans="1:14">
      <c r="A425" s="3"/>
      <c r="B425" s="3"/>
      <c r="C425" s="3"/>
      <c r="D425" s="3"/>
      <c r="E425" s="3"/>
      <c r="F425" s="3"/>
      <c r="G425" s="3"/>
      <c r="H425" s="3"/>
      <c r="I425" s="3"/>
      <c r="J425" s="3"/>
      <c r="K425" s="5"/>
      <c r="L425" s="5"/>
      <c r="M425" s="5"/>
      <c r="N425" s="5"/>
    </row>
    <row r="426" spans="1:14">
      <c r="A426" s="3"/>
      <c r="B426" s="3"/>
      <c r="C426" s="3"/>
      <c r="D426" s="3"/>
      <c r="E426" s="3"/>
      <c r="F426" s="3"/>
      <c r="G426" s="3"/>
      <c r="H426" s="3"/>
      <c r="I426" s="3"/>
      <c r="J426" s="3"/>
      <c r="K426" s="5"/>
      <c r="L426" s="5"/>
      <c r="M426" s="5"/>
      <c r="N426" s="5"/>
    </row>
    <row r="427" spans="1:14">
      <c r="A427" s="3"/>
      <c r="B427" s="3"/>
      <c r="C427" s="3"/>
      <c r="D427" s="3"/>
      <c r="E427" s="3"/>
      <c r="F427" s="3"/>
      <c r="G427" s="3"/>
      <c r="H427" s="3"/>
      <c r="I427" s="3"/>
      <c r="J427" s="3"/>
      <c r="K427" s="5"/>
      <c r="L427" s="5"/>
      <c r="M427" s="5"/>
      <c r="N427" s="5"/>
    </row>
    <row r="428" spans="1:14">
      <c r="A428" s="3"/>
      <c r="B428" s="3"/>
      <c r="C428" s="3"/>
      <c r="D428" s="3"/>
      <c r="E428" s="3"/>
      <c r="F428" s="3"/>
      <c r="G428" s="3"/>
      <c r="H428" s="3"/>
      <c r="I428" s="3"/>
      <c r="J428" s="3"/>
      <c r="K428" s="5"/>
      <c r="L428" s="5"/>
      <c r="M428" s="5"/>
      <c r="N428" s="5"/>
    </row>
    <row r="429" spans="1:14">
      <c r="A429" s="3"/>
      <c r="B429" s="3"/>
      <c r="C429" s="3"/>
      <c r="D429" s="3"/>
      <c r="E429" s="3"/>
      <c r="F429" s="3"/>
      <c r="G429" s="3"/>
      <c r="H429" s="3"/>
      <c r="I429" s="3"/>
      <c r="J429" s="3"/>
      <c r="K429" s="5"/>
      <c r="L429" s="5"/>
      <c r="M429" s="5"/>
      <c r="N429" s="5"/>
    </row>
    <row r="430" spans="1:14">
      <c r="A430" s="3"/>
      <c r="B430" s="3"/>
      <c r="C430" s="3"/>
      <c r="D430" s="3"/>
      <c r="E430" s="3"/>
      <c r="F430" s="3"/>
      <c r="G430" s="3"/>
      <c r="H430" s="3"/>
      <c r="I430" s="3"/>
      <c r="J430" s="3"/>
      <c r="K430" s="5"/>
      <c r="L430" s="5"/>
      <c r="M430" s="5"/>
      <c r="N430" s="5"/>
    </row>
    <row r="431" spans="1:14">
      <c r="A431" s="3"/>
      <c r="B431" s="3"/>
      <c r="C431" s="3"/>
      <c r="D431" s="3"/>
      <c r="E431" s="3"/>
      <c r="F431" s="3"/>
      <c r="G431" s="3"/>
      <c r="H431" s="3"/>
      <c r="I431" s="3"/>
      <c r="J431" s="3"/>
      <c r="K431" s="5"/>
      <c r="L431" s="5"/>
      <c r="M431" s="5"/>
      <c r="N431" s="5"/>
    </row>
    <row r="432" spans="1:14">
      <c r="A432" s="3"/>
      <c r="B432" s="3"/>
      <c r="C432" s="3"/>
      <c r="D432" s="3"/>
      <c r="E432" s="3"/>
      <c r="F432" s="3"/>
      <c r="G432" s="3"/>
      <c r="H432" s="3"/>
      <c r="I432" s="3"/>
      <c r="J432" s="3"/>
      <c r="K432" s="5"/>
      <c r="L432" s="5"/>
      <c r="M432" s="5"/>
      <c r="N432" s="5"/>
    </row>
    <row r="433" spans="1:14">
      <c r="A433" s="3"/>
      <c r="B433" s="3"/>
      <c r="C433" s="3"/>
      <c r="D433" s="3"/>
      <c r="E433" s="3"/>
      <c r="F433" s="3"/>
      <c r="G433" s="3"/>
      <c r="H433" s="3"/>
      <c r="I433" s="3"/>
      <c r="J433" s="3"/>
      <c r="K433" s="5"/>
      <c r="L433" s="5"/>
      <c r="M433" s="5"/>
      <c r="N433" s="5"/>
    </row>
    <row r="434" spans="1:14">
      <c r="A434" s="3"/>
      <c r="B434" s="3"/>
      <c r="C434" s="3"/>
      <c r="D434" s="3"/>
      <c r="E434" s="3"/>
      <c r="F434" s="3"/>
      <c r="G434" s="3"/>
      <c r="H434" s="3"/>
      <c r="I434" s="3"/>
      <c r="J434" s="3"/>
      <c r="K434" s="5"/>
      <c r="L434" s="5"/>
      <c r="M434" s="5"/>
      <c r="N434" s="5"/>
    </row>
    <row r="435" spans="1:14">
      <c r="A435" s="3"/>
      <c r="B435" s="3"/>
      <c r="C435" s="3"/>
      <c r="D435" s="3"/>
      <c r="E435" s="3"/>
      <c r="F435" s="3"/>
      <c r="G435" s="3"/>
      <c r="H435" s="3"/>
      <c r="I435" s="3"/>
      <c r="J435" s="3"/>
      <c r="K435" s="5"/>
      <c r="L435" s="5"/>
      <c r="M435" s="5"/>
      <c r="N435" s="5"/>
    </row>
    <row r="436" spans="1:14">
      <c r="A436" s="3"/>
      <c r="B436" s="3"/>
      <c r="C436" s="3"/>
      <c r="D436" s="3"/>
      <c r="E436" s="3"/>
      <c r="F436" s="3"/>
      <c r="G436" s="3"/>
      <c r="H436" s="3"/>
      <c r="I436" s="3"/>
      <c r="J436" s="3"/>
      <c r="K436" s="5"/>
      <c r="L436" s="5"/>
      <c r="M436" s="5"/>
      <c r="N436" s="5"/>
    </row>
    <row r="437" spans="1:14">
      <c r="A437" s="3"/>
      <c r="B437" s="3"/>
      <c r="C437" s="3"/>
      <c r="D437" s="3"/>
      <c r="E437" s="3"/>
      <c r="F437" s="3"/>
      <c r="G437" s="3"/>
      <c r="H437" s="3"/>
      <c r="I437" s="3"/>
      <c r="J437" s="3"/>
      <c r="K437" s="5"/>
      <c r="L437" s="5"/>
      <c r="M437" s="5"/>
      <c r="N437" s="5"/>
    </row>
    <row r="438" spans="1:14">
      <c r="A438" s="3"/>
      <c r="B438" s="3"/>
      <c r="C438" s="3"/>
      <c r="D438" s="3"/>
      <c r="E438" s="3"/>
      <c r="F438" s="3"/>
      <c r="G438" s="3"/>
      <c r="H438" s="3"/>
      <c r="I438" s="3"/>
      <c r="J438" s="3"/>
      <c r="K438" s="5"/>
      <c r="L438" s="5"/>
      <c r="M438" s="5"/>
      <c r="N438" s="5"/>
    </row>
    <row r="439" spans="1:14">
      <c r="A439" s="3"/>
      <c r="B439" s="3"/>
      <c r="C439" s="3"/>
      <c r="D439" s="3"/>
      <c r="E439" s="3"/>
      <c r="F439" s="3"/>
      <c r="G439" s="3"/>
      <c r="H439" s="3"/>
      <c r="I439" s="3"/>
      <c r="J439" s="3"/>
      <c r="K439" s="5"/>
      <c r="L439" s="5"/>
      <c r="M439" s="5"/>
      <c r="N439" s="5"/>
    </row>
    <row r="440" spans="1:14">
      <c r="A440" s="3"/>
      <c r="B440" s="3"/>
      <c r="C440" s="3"/>
      <c r="D440" s="3"/>
      <c r="E440" s="3"/>
      <c r="F440" s="3"/>
      <c r="G440" s="3"/>
      <c r="H440" s="3"/>
      <c r="I440" s="3"/>
      <c r="J440" s="3"/>
      <c r="K440" s="5"/>
      <c r="L440" s="5"/>
      <c r="M440" s="5"/>
      <c r="N440" s="5"/>
    </row>
    <row r="441" spans="1:14">
      <c r="A441" s="3"/>
      <c r="B441" s="3"/>
      <c r="C441" s="3"/>
      <c r="D441" s="3"/>
      <c r="E441" s="3"/>
      <c r="F441" s="3"/>
      <c r="G441" s="3"/>
      <c r="H441" s="3"/>
      <c r="I441" s="3"/>
      <c r="J441" s="3"/>
      <c r="K441" s="5"/>
      <c r="L441" s="5"/>
      <c r="M441" s="5"/>
      <c r="N441" s="5"/>
    </row>
    <row r="442" spans="1:14">
      <c r="A442" s="3"/>
      <c r="B442" s="3"/>
      <c r="C442" s="3"/>
      <c r="D442" s="3"/>
      <c r="E442" s="3"/>
      <c r="F442" s="3"/>
      <c r="G442" s="3"/>
      <c r="H442" s="3"/>
      <c r="I442" s="3"/>
      <c r="J442" s="3"/>
      <c r="K442" s="5"/>
      <c r="L442" s="5"/>
      <c r="M442" s="5"/>
      <c r="N442" s="5"/>
    </row>
    <row r="443" spans="1:14">
      <c r="A443" s="3"/>
      <c r="B443" s="3"/>
      <c r="C443" s="3"/>
      <c r="D443" s="3"/>
      <c r="E443" s="3"/>
      <c r="F443" s="3"/>
      <c r="G443" s="3"/>
      <c r="H443" s="3"/>
      <c r="I443" s="3"/>
      <c r="J443" s="3"/>
      <c r="K443" s="5"/>
      <c r="L443" s="5"/>
      <c r="M443" s="5"/>
      <c r="N443" s="5"/>
    </row>
    <row r="444" spans="1:14">
      <c r="A444" s="3"/>
      <c r="B444" s="3"/>
      <c r="C444" s="3"/>
      <c r="D444" s="3"/>
      <c r="E444" s="3"/>
      <c r="F444" s="3"/>
      <c r="G444" s="3"/>
      <c r="H444" s="3"/>
      <c r="I444" s="3"/>
      <c r="J444" s="3"/>
      <c r="K444" s="5"/>
      <c r="L444" s="5"/>
      <c r="M444" s="5"/>
      <c r="N444" s="5"/>
    </row>
    <row r="445" spans="1:14">
      <c r="A445" s="3"/>
      <c r="B445" s="3"/>
      <c r="C445" s="3"/>
      <c r="D445" s="3"/>
      <c r="E445" s="3"/>
      <c r="F445" s="3"/>
      <c r="G445" s="3"/>
      <c r="H445" s="3"/>
      <c r="I445" s="3"/>
      <c r="J445" s="3"/>
      <c r="K445" s="5"/>
      <c r="L445" s="5"/>
      <c r="M445" s="5"/>
      <c r="N445" s="5"/>
    </row>
    <row r="446" spans="1:14">
      <c r="A446" s="3"/>
      <c r="B446" s="3"/>
      <c r="C446" s="3"/>
      <c r="D446" s="3"/>
      <c r="E446" s="3"/>
      <c r="F446" s="3"/>
      <c r="G446" s="3"/>
      <c r="H446" s="3"/>
      <c r="I446" s="3"/>
      <c r="J446" s="3"/>
      <c r="K446" s="5"/>
      <c r="L446" s="5"/>
      <c r="M446" s="5"/>
      <c r="N446" s="5"/>
    </row>
    <row r="447" spans="1:14">
      <c r="A447" s="3"/>
      <c r="B447" s="3"/>
      <c r="C447" s="3"/>
      <c r="D447" s="3"/>
      <c r="E447" s="3"/>
      <c r="F447" s="3"/>
      <c r="G447" s="3"/>
      <c r="H447" s="3"/>
      <c r="I447" s="3"/>
      <c r="J447" s="3"/>
      <c r="K447" s="5"/>
      <c r="L447" s="5"/>
      <c r="M447" s="5"/>
      <c r="N447" s="5"/>
    </row>
    <row r="448" spans="1:14">
      <c r="A448" s="3"/>
      <c r="B448" s="3"/>
      <c r="C448" s="3"/>
      <c r="D448" s="3"/>
      <c r="E448" s="3"/>
      <c r="F448" s="3"/>
      <c r="G448" s="3"/>
      <c r="H448" s="3"/>
      <c r="I448" s="3"/>
      <c r="J448" s="3"/>
      <c r="K448" s="5"/>
      <c r="L448" s="5"/>
      <c r="M448" s="5"/>
      <c r="N448" s="5"/>
    </row>
    <row r="449" spans="1:14">
      <c r="A449" s="3"/>
      <c r="B449" s="3"/>
      <c r="C449" s="3"/>
      <c r="D449" s="3"/>
      <c r="E449" s="3"/>
      <c r="F449" s="3"/>
      <c r="G449" s="3"/>
      <c r="H449" s="3"/>
      <c r="I449" s="3"/>
      <c r="J449" s="3"/>
      <c r="K449" s="5"/>
      <c r="L449" s="5"/>
      <c r="M449" s="5"/>
      <c r="N449" s="5"/>
    </row>
    <row r="450" spans="1:14">
      <c r="A450" s="3"/>
      <c r="B450" s="3"/>
      <c r="C450" s="3"/>
      <c r="D450" s="3"/>
      <c r="E450" s="3"/>
      <c r="F450" s="3"/>
      <c r="G450" s="3"/>
      <c r="H450" s="3"/>
      <c r="I450" s="3"/>
      <c r="J450" s="3"/>
      <c r="K450" s="5"/>
      <c r="L450" s="5"/>
      <c r="M450" s="5"/>
      <c r="N450" s="5"/>
    </row>
    <row r="451" spans="1:14">
      <c r="A451" s="3"/>
      <c r="B451" s="3"/>
      <c r="C451" s="3"/>
      <c r="D451" s="3"/>
      <c r="E451" s="3"/>
      <c r="F451" s="3"/>
      <c r="G451" s="3"/>
      <c r="H451" s="3"/>
      <c r="I451" s="3"/>
      <c r="J451" s="3"/>
      <c r="K451" s="5"/>
      <c r="L451" s="5"/>
      <c r="M451" s="5"/>
      <c r="N451" s="5"/>
    </row>
    <row r="452" spans="1:14">
      <c r="A452" s="3"/>
      <c r="B452" s="3"/>
      <c r="C452" s="3"/>
      <c r="D452" s="3"/>
      <c r="E452" s="3"/>
      <c r="F452" s="3"/>
      <c r="G452" s="3"/>
      <c r="H452" s="3"/>
      <c r="I452" s="3"/>
      <c r="J452" s="3"/>
      <c r="K452" s="5"/>
      <c r="L452" s="5"/>
      <c r="M452" s="5"/>
      <c r="N452" s="5"/>
    </row>
    <row r="453" spans="1:14">
      <c r="A453" s="3"/>
      <c r="B453" s="3"/>
      <c r="C453" s="3"/>
      <c r="D453" s="3"/>
      <c r="E453" s="3"/>
      <c r="F453" s="3"/>
      <c r="G453" s="3"/>
      <c r="H453" s="3"/>
      <c r="I453" s="3"/>
      <c r="J453" s="3"/>
      <c r="K453" s="5"/>
      <c r="L453" s="5"/>
      <c r="M453" s="5"/>
      <c r="N453" s="5"/>
    </row>
    <row r="454" spans="1:14">
      <c r="A454" s="3"/>
      <c r="B454" s="3"/>
      <c r="C454" s="3"/>
      <c r="D454" s="3"/>
      <c r="E454" s="3"/>
      <c r="F454" s="3"/>
      <c r="G454" s="3"/>
      <c r="H454" s="3"/>
      <c r="I454" s="3"/>
      <c r="J454" s="3"/>
      <c r="K454" s="5"/>
      <c r="L454" s="5"/>
      <c r="M454" s="5"/>
      <c r="N454" s="5"/>
    </row>
    <row r="455" spans="1:14">
      <c r="A455" s="3"/>
      <c r="B455" s="3"/>
      <c r="C455" s="3"/>
      <c r="D455" s="3"/>
      <c r="E455" s="3"/>
      <c r="F455" s="3"/>
      <c r="G455" s="3"/>
      <c r="H455" s="3"/>
      <c r="I455" s="3"/>
      <c r="J455" s="3"/>
      <c r="K455" s="5"/>
      <c r="L455" s="5"/>
      <c r="M455" s="5"/>
      <c r="N455" s="5"/>
    </row>
    <row r="456" spans="1:14">
      <c r="A456" s="3"/>
      <c r="B456" s="3"/>
      <c r="C456" s="3"/>
      <c r="D456" s="3"/>
      <c r="E456" s="3"/>
      <c r="F456" s="3"/>
      <c r="G456" s="3"/>
      <c r="H456" s="3"/>
      <c r="I456" s="3"/>
      <c r="J456" s="3"/>
      <c r="K456" s="5"/>
      <c r="L456" s="5"/>
      <c r="M456" s="5"/>
      <c r="N456" s="5"/>
    </row>
    <row r="457" spans="1:14">
      <c r="A457" s="3"/>
      <c r="B457" s="3"/>
      <c r="C457" s="3"/>
      <c r="D457" s="3"/>
      <c r="E457" s="3"/>
      <c r="F457" s="3"/>
      <c r="G457" s="3"/>
      <c r="H457" s="3"/>
      <c r="I457" s="3"/>
      <c r="J457" s="3"/>
      <c r="K457" s="5"/>
      <c r="L457" s="5"/>
      <c r="M457" s="5"/>
      <c r="N457" s="5"/>
    </row>
    <row r="458" spans="1:14">
      <c r="A458" s="3"/>
      <c r="B458" s="3"/>
      <c r="C458" s="3"/>
      <c r="D458" s="3"/>
      <c r="E458" s="3"/>
      <c r="F458" s="3"/>
      <c r="G458" s="3"/>
      <c r="H458" s="3"/>
      <c r="I458" s="3"/>
      <c r="J458" s="3"/>
      <c r="K458" s="5"/>
      <c r="L458" s="5"/>
      <c r="M458" s="5"/>
      <c r="N458" s="5"/>
    </row>
    <row r="459" spans="1:14">
      <c r="A459" s="3"/>
      <c r="B459" s="3"/>
      <c r="C459" s="3"/>
      <c r="D459" s="3"/>
      <c r="E459" s="3"/>
      <c r="F459" s="3"/>
      <c r="G459" s="3"/>
      <c r="H459" s="3"/>
      <c r="I459" s="3"/>
      <c r="J459" s="3"/>
      <c r="K459" s="5"/>
      <c r="L459" s="5"/>
      <c r="M459" s="5"/>
      <c r="N459" s="5"/>
    </row>
    <row r="460" spans="1:14">
      <c r="A460" s="3"/>
      <c r="B460" s="3"/>
      <c r="C460" s="3"/>
      <c r="D460" s="3"/>
      <c r="E460" s="3"/>
      <c r="F460" s="3"/>
      <c r="G460" s="3"/>
      <c r="H460" s="3"/>
      <c r="I460" s="3"/>
      <c r="J460" s="3"/>
      <c r="K460" s="5"/>
      <c r="L460" s="5"/>
      <c r="M460" s="5"/>
      <c r="N460" s="5"/>
    </row>
    <row r="461" spans="1:14">
      <c r="A461" s="3"/>
      <c r="B461" s="3"/>
      <c r="C461" s="3"/>
      <c r="D461" s="3"/>
      <c r="E461" s="3"/>
      <c r="F461" s="3"/>
      <c r="G461" s="3"/>
      <c r="H461" s="3"/>
      <c r="I461" s="3"/>
      <c r="J461" s="3"/>
      <c r="K461" s="5"/>
      <c r="L461" s="5"/>
      <c r="M461" s="5"/>
      <c r="N461" s="5"/>
    </row>
    <row r="462" spans="1:14">
      <c r="A462" s="3"/>
      <c r="B462" s="3"/>
      <c r="C462" s="3"/>
      <c r="D462" s="3"/>
      <c r="E462" s="3"/>
      <c r="F462" s="3"/>
      <c r="G462" s="3"/>
      <c r="H462" s="3"/>
      <c r="I462" s="3"/>
      <c r="J462" s="3"/>
      <c r="K462" s="5"/>
      <c r="L462" s="5"/>
      <c r="M462" s="5"/>
      <c r="N462" s="5"/>
    </row>
    <row r="463" spans="1:14">
      <c r="A463" s="3"/>
      <c r="B463" s="3"/>
      <c r="C463" s="3"/>
      <c r="D463" s="3"/>
      <c r="E463" s="3"/>
      <c r="F463" s="3"/>
      <c r="G463" s="3"/>
      <c r="H463" s="3"/>
      <c r="I463" s="3"/>
      <c r="J463" s="3"/>
      <c r="K463" s="5"/>
      <c r="L463" s="5"/>
      <c r="M463" s="5"/>
      <c r="N463" s="5"/>
    </row>
    <row r="464" spans="1:14">
      <c r="A464" s="3"/>
      <c r="B464" s="3"/>
      <c r="C464" s="3"/>
      <c r="D464" s="3"/>
      <c r="E464" s="3"/>
      <c r="F464" s="3"/>
      <c r="G464" s="3"/>
      <c r="H464" s="3"/>
      <c r="I464" s="3"/>
      <c r="J464" s="3"/>
      <c r="K464" s="5"/>
      <c r="L464" s="5"/>
      <c r="M464" s="5"/>
      <c r="N464" s="5"/>
    </row>
    <row r="465" spans="1:14">
      <c r="A465" s="3"/>
      <c r="B465" s="3"/>
      <c r="C465" s="3"/>
      <c r="D465" s="3"/>
      <c r="E465" s="3"/>
      <c r="F465" s="3"/>
      <c r="G465" s="3"/>
      <c r="H465" s="3"/>
      <c r="I465" s="3"/>
      <c r="J465" s="3"/>
      <c r="K465" s="5"/>
      <c r="L465" s="5"/>
      <c r="M465" s="5"/>
      <c r="N465" s="5"/>
    </row>
    <row r="466" spans="1:14">
      <c r="A466" s="3"/>
      <c r="B466" s="3"/>
      <c r="C466" s="3"/>
      <c r="D466" s="3"/>
      <c r="E466" s="3"/>
      <c r="F466" s="3"/>
      <c r="G466" s="3"/>
      <c r="H466" s="3"/>
      <c r="I466" s="3"/>
      <c r="J466" s="3"/>
      <c r="K466" s="5"/>
      <c r="L466" s="5"/>
      <c r="M466" s="5"/>
      <c r="N466" s="5"/>
    </row>
    <row r="467" spans="1:14">
      <c r="A467" s="3"/>
      <c r="B467" s="3"/>
      <c r="C467" s="3"/>
      <c r="D467" s="3"/>
      <c r="E467" s="3"/>
      <c r="F467" s="3"/>
      <c r="G467" s="3"/>
      <c r="H467" s="3"/>
      <c r="I467" s="3"/>
      <c r="J467" s="3"/>
      <c r="K467" s="5"/>
      <c r="L467" s="5"/>
      <c r="M467" s="5"/>
      <c r="N467" s="5"/>
    </row>
    <row r="468" spans="1:14">
      <c r="A468" s="3"/>
      <c r="B468" s="3"/>
      <c r="C468" s="3"/>
      <c r="D468" s="3"/>
      <c r="E468" s="3"/>
      <c r="F468" s="3"/>
      <c r="G468" s="3"/>
      <c r="H468" s="3"/>
      <c r="I468" s="3"/>
      <c r="J468" s="3"/>
      <c r="K468" s="5"/>
      <c r="L468" s="5"/>
      <c r="M468" s="5"/>
      <c r="N468" s="5"/>
    </row>
    <row r="469" spans="1:14">
      <c r="A469" s="3"/>
      <c r="B469" s="3"/>
      <c r="C469" s="3"/>
      <c r="D469" s="3"/>
      <c r="E469" s="3"/>
      <c r="F469" s="3"/>
      <c r="G469" s="3"/>
      <c r="H469" s="3"/>
      <c r="I469" s="3"/>
      <c r="J469" s="3"/>
      <c r="K469" s="5"/>
      <c r="L469" s="5"/>
      <c r="M469" s="5"/>
      <c r="N469" s="5"/>
    </row>
    <row r="470" spans="1:14">
      <c r="A470" s="3"/>
      <c r="B470" s="3"/>
      <c r="C470" s="3"/>
      <c r="D470" s="3"/>
      <c r="E470" s="3"/>
      <c r="F470" s="3"/>
      <c r="G470" s="3"/>
      <c r="H470" s="3"/>
      <c r="I470" s="3"/>
      <c r="J470" s="3"/>
      <c r="K470" s="5"/>
      <c r="L470" s="5"/>
      <c r="M470" s="5"/>
      <c r="N470" s="5"/>
    </row>
    <row r="471" spans="1:14">
      <c r="A471" s="3"/>
      <c r="B471" s="3"/>
      <c r="C471" s="3"/>
      <c r="D471" s="3"/>
      <c r="E471" s="3"/>
      <c r="F471" s="3"/>
      <c r="G471" s="3"/>
      <c r="H471" s="3"/>
      <c r="I471" s="3"/>
      <c r="J471" s="3"/>
      <c r="K471" s="5"/>
      <c r="L471" s="5"/>
      <c r="M471" s="5"/>
      <c r="N471" s="5"/>
    </row>
    <row r="472" spans="1:14">
      <c r="A472" s="3"/>
      <c r="B472" s="3"/>
      <c r="C472" s="3"/>
      <c r="D472" s="3"/>
      <c r="E472" s="3"/>
      <c r="F472" s="3"/>
      <c r="G472" s="3"/>
      <c r="H472" s="3"/>
      <c r="I472" s="3"/>
      <c r="J472" s="3"/>
      <c r="K472" s="5"/>
      <c r="L472" s="5"/>
      <c r="M472" s="5"/>
      <c r="N472" s="5"/>
    </row>
    <row r="473" spans="1:14">
      <c r="A473" s="3"/>
      <c r="B473" s="3"/>
      <c r="C473" s="3"/>
      <c r="D473" s="3"/>
      <c r="E473" s="3"/>
      <c r="F473" s="3"/>
      <c r="G473" s="3"/>
      <c r="H473" s="3"/>
      <c r="I473" s="3"/>
      <c r="J473" s="3"/>
      <c r="K473" s="5"/>
      <c r="L473" s="5"/>
      <c r="M473" s="5"/>
      <c r="N473" s="5"/>
    </row>
    <row r="474" spans="1:14">
      <c r="A474" s="3"/>
      <c r="B474" s="3"/>
      <c r="C474" s="3"/>
      <c r="D474" s="3"/>
      <c r="E474" s="3"/>
      <c r="F474" s="3"/>
      <c r="G474" s="3"/>
      <c r="H474" s="3"/>
      <c r="I474" s="3"/>
      <c r="J474" s="3"/>
      <c r="K474" s="5"/>
      <c r="L474" s="5"/>
      <c r="M474" s="5"/>
      <c r="N474" s="5"/>
    </row>
    <row r="475" spans="1:14">
      <c r="A475" s="3"/>
      <c r="B475" s="3"/>
      <c r="C475" s="3"/>
      <c r="D475" s="3"/>
      <c r="E475" s="3"/>
      <c r="F475" s="3"/>
      <c r="G475" s="3"/>
      <c r="H475" s="3"/>
      <c r="I475" s="3"/>
      <c r="J475" s="3"/>
      <c r="K475" s="5"/>
      <c r="L475" s="5"/>
      <c r="M475" s="5"/>
      <c r="N475" s="5"/>
    </row>
    <row r="476" spans="1:14">
      <c r="A476" s="3"/>
      <c r="B476" s="3"/>
      <c r="C476" s="3"/>
      <c r="D476" s="3"/>
      <c r="E476" s="3"/>
      <c r="F476" s="3"/>
      <c r="G476" s="3"/>
      <c r="H476" s="3"/>
      <c r="I476" s="3"/>
      <c r="J476" s="3"/>
      <c r="K476" s="5"/>
      <c r="L476" s="5"/>
      <c r="M476" s="5"/>
      <c r="N476" s="5"/>
    </row>
    <row r="477" spans="1:14">
      <c r="A477" s="3"/>
      <c r="B477" s="3"/>
      <c r="C477" s="3"/>
      <c r="D477" s="3"/>
      <c r="E477" s="3"/>
      <c r="F477" s="3"/>
      <c r="G477" s="3"/>
      <c r="H477" s="3"/>
      <c r="I477" s="3"/>
      <c r="J477" s="3"/>
      <c r="K477" s="5"/>
      <c r="L477" s="5"/>
      <c r="M477" s="5"/>
      <c r="N477" s="5"/>
    </row>
    <row r="478" spans="1:14">
      <c r="A478" s="3"/>
      <c r="B478" s="3"/>
      <c r="C478" s="3"/>
      <c r="D478" s="3"/>
      <c r="E478" s="3"/>
      <c r="F478" s="3"/>
      <c r="G478" s="3"/>
      <c r="H478" s="3"/>
      <c r="I478" s="3"/>
      <c r="J478" s="3"/>
      <c r="K478" s="5"/>
      <c r="L478" s="5"/>
      <c r="M478" s="5"/>
      <c r="N478" s="5"/>
    </row>
    <row r="479" spans="1:14">
      <c r="A479" s="3"/>
      <c r="B479" s="3"/>
      <c r="C479" s="3"/>
      <c r="D479" s="3"/>
      <c r="E479" s="3"/>
      <c r="F479" s="3"/>
      <c r="G479" s="3"/>
      <c r="H479" s="3"/>
      <c r="I479" s="3"/>
      <c r="J479" s="3"/>
      <c r="K479" s="5"/>
      <c r="L479" s="5"/>
      <c r="M479" s="5"/>
      <c r="N479" s="5"/>
    </row>
    <row r="480" spans="1:14">
      <c r="A480" s="3"/>
      <c r="B480" s="3"/>
      <c r="C480" s="3"/>
      <c r="D480" s="3"/>
      <c r="E480" s="3"/>
      <c r="F480" s="3"/>
      <c r="G480" s="3"/>
      <c r="H480" s="3"/>
      <c r="I480" s="3"/>
      <c r="J480" s="3"/>
      <c r="K480" s="5"/>
      <c r="L480" s="5"/>
      <c r="M480" s="5"/>
      <c r="N480" s="5"/>
    </row>
    <row r="481" spans="1:14">
      <c r="A481" s="3"/>
      <c r="B481" s="3"/>
      <c r="C481" s="3"/>
      <c r="D481" s="3"/>
      <c r="E481" s="3"/>
      <c r="F481" s="3"/>
      <c r="G481" s="3"/>
      <c r="H481" s="3"/>
      <c r="I481" s="3"/>
      <c r="J481" s="3"/>
      <c r="K481" s="5"/>
      <c r="L481" s="5"/>
      <c r="M481" s="5"/>
      <c r="N481" s="5"/>
    </row>
    <row r="482" spans="1:14">
      <c r="A482" s="3"/>
      <c r="B482" s="3"/>
      <c r="C482" s="3"/>
      <c r="D482" s="3"/>
      <c r="E482" s="3"/>
      <c r="F482" s="3"/>
      <c r="G482" s="3"/>
      <c r="H482" s="3"/>
      <c r="I482" s="3"/>
      <c r="J482" s="3"/>
      <c r="K482" s="5"/>
      <c r="L482" s="5"/>
      <c r="M482" s="5"/>
      <c r="N482" s="5"/>
    </row>
    <row r="483" spans="1:14">
      <c r="A483" s="3"/>
      <c r="B483" s="3"/>
      <c r="C483" s="3"/>
      <c r="D483" s="3"/>
      <c r="E483" s="3"/>
      <c r="F483" s="3"/>
      <c r="G483" s="3"/>
      <c r="H483" s="3"/>
      <c r="I483" s="3"/>
      <c r="J483" s="3"/>
      <c r="K483" s="5"/>
      <c r="L483" s="5"/>
      <c r="M483" s="5"/>
      <c r="N483" s="5"/>
    </row>
    <row r="484" spans="1:14">
      <c r="A484" s="3"/>
      <c r="B484" s="3"/>
      <c r="C484" s="3"/>
      <c r="D484" s="3"/>
      <c r="E484" s="3"/>
      <c r="F484" s="3"/>
      <c r="G484" s="3"/>
      <c r="H484" s="3"/>
      <c r="I484" s="3"/>
      <c r="J484" s="3"/>
      <c r="K484" s="5"/>
      <c r="L484" s="5"/>
      <c r="M484" s="5"/>
      <c r="N484" s="5"/>
    </row>
    <row r="485" spans="1:14">
      <c r="A485" s="3"/>
      <c r="B485" s="3"/>
      <c r="C485" s="3"/>
      <c r="D485" s="3"/>
      <c r="E485" s="3"/>
      <c r="F485" s="3"/>
      <c r="G485" s="3"/>
      <c r="H485" s="3"/>
      <c r="I485" s="3"/>
      <c r="J485" s="3"/>
      <c r="K485" s="5"/>
      <c r="L485" s="5"/>
      <c r="M485" s="5"/>
      <c r="N485" s="5"/>
    </row>
    <row r="486" spans="1:14">
      <c r="A486" s="3"/>
      <c r="B486" s="3"/>
      <c r="C486" s="3"/>
      <c r="D486" s="3"/>
      <c r="E486" s="3"/>
      <c r="F486" s="3"/>
      <c r="G486" s="3"/>
      <c r="H486" s="3"/>
      <c r="I486" s="3"/>
      <c r="J486" s="3"/>
      <c r="K486" s="5"/>
      <c r="L486" s="5"/>
      <c r="M486" s="5"/>
      <c r="N486" s="5"/>
    </row>
    <row r="487" spans="1:14">
      <c r="A487" s="3"/>
      <c r="B487" s="3"/>
      <c r="C487" s="3"/>
      <c r="D487" s="3"/>
      <c r="E487" s="3"/>
      <c r="F487" s="3"/>
      <c r="G487" s="3"/>
      <c r="H487" s="3"/>
      <c r="I487" s="3"/>
      <c r="J487" s="3"/>
      <c r="K487" s="5"/>
      <c r="L487" s="5"/>
      <c r="M487" s="5"/>
      <c r="N487" s="5"/>
    </row>
    <row r="488" spans="1:14">
      <c r="A488" s="3"/>
      <c r="B488" s="3"/>
      <c r="C488" s="3"/>
      <c r="D488" s="3"/>
      <c r="E488" s="3"/>
      <c r="F488" s="3"/>
      <c r="G488" s="3"/>
      <c r="H488" s="3"/>
      <c r="I488" s="3"/>
      <c r="J488" s="3"/>
      <c r="K488" s="5"/>
      <c r="L488" s="5"/>
      <c r="M488" s="5"/>
      <c r="N488" s="5"/>
    </row>
    <row r="489" spans="1:14">
      <c r="A489" s="3"/>
      <c r="B489" s="3"/>
      <c r="C489" s="3"/>
      <c r="D489" s="3"/>
      <c r="E489" s="3"/>
      <c r="F489" s="3"/>
      <c r="G489" s="3"/>
      <c r="H489" s="3"/>
      <c r="I489" s="3"/>
      <c r="J489" s="3"/>
      <c r="K489" s="5"/>
      <c r="L489" s="5"/>
      <c r="M489" s="5"/>
      <c r="N489" s="5"/>
    </row>
    <row r="490" spans="1:14">
      <c r="A490" s="3"/>
      <c r="B490" s="3"/>
      <c r="C490" s="3"/>
      <c r="D490" s="3"/>
      <c r="E490" s="3"/>
      <c r="F490" s="3"/>
      <c r="G490" s="3"/>
      <c r="H490" s="3"/>
      <c r="I490" s="3"/>
      <c r="J490" s="3"/>
      <c r="K490" s="5"/>
      <c r="L490" s="5"/>
      <c r="M490" s="5"/>
      <c r="N490" s="5"/>
    </row>
    <row r="491" spans="1:14">
      <c r="A491" s="3"/>
      <c r="B491" s="3"/>
      <c r="C491" s="3"/>
      <c r="D491" s="3"/>
      <c r="E491" s="3"/>
      <c r="F491" s="3"/>
      <c r="G491" s="3"/>
      <c r="H491" s="3"/>
      <c r="I491" s="3"/>
      <c r="J491" s="3"/>
      <c r="K491" s="5"/>
      <c r="L491" s="5"/>
      <c r="M491" s="5"/>
      <c r="N491" s="5"/>
    </row>
    <row r="492" spans="1:14">
      <c r="A492" s="3"/>
      <c r="B492" s="3"/>
      <c r="C492" s="3"/>
      <c r="D492" s="3"/>
      <c r="E492" s="3"/>
      <c r="F492" s="3"/>
      <c r="G492" s="3"/>
      <c r="H492" s="3"/>
      <c r="I492" s="3"/>
      <c r="J492" s="3"/>
      <c r="K492" s="5"/>
      <c r="L492" s="5"/>
      <c r="M492" s="5"/>
      <c r="N492" s="5"/>
    </row>
    <row r="493" spans="1:14">
      <c r="A493" s="3"/>
      <c r="B493" s="3"/>
      <c r="C493" s="3"/>
      <c r="D493" s="3"/>
      <c r="E493" s="3"/>
      <c r="F493" s="3"/>
      <c r="G493" s="3"/>
      <c r="H493" s="3"/>
      <c r="I493" s="3"/>
      <c r="J493" s="3"/>
      <c r="K493" s="5"/>
      <c r="L493" s="5"/>
      <c r="M493" s="5"/>
      <c r="N493" s="5"/>
    </row>
    <row r="494" spans="1:14">
      <c r="A494" s="3"/>
      <c r="B494" s="3"/>
      <c r="C494" s="3"/>
      <c r="D494" s="3"/>
      <c r="E494" s="3"/>
      <c r="F494" s="3"/>
      <c r="G494" s="3"/>
      <c r="H494" s="3"/>
      <c r="I494" s="3"/>
      <c r="J494" s="3"/>
      <c r="K494" s="5"/>
      <c r="L494" s="5"/>
      <c r="M494" s="5"/>
      <c r="N494" s="5"/>
    </row>
    <row r="495" spans="1:14">
      <c r="A495" s="3"/>
      <c r="B495" s="3"/>
      <c r="C495" s="3"/>
      <c r="D495" s="3"/>
      <c r="E495" s="3"/>
      <c r="F495" s="3"/>
      <c r="G495" s="3"/>
      <c r="H495" s="3"/>
      <c r="I495" s="3"/>
      <c r="J495" s="3"/>
      <c r="K495" s="5"/>
      <c r="L495" s="5"/>
      <c r="M495" s="5"/>
      <c r="N495" s="5"/>
    </row>
    <row r="496" spans="1:14">
      <c r="A496" s="3"/>
      <c r="B496" s="3"/>
      <c r="C496" s="3"/>
      <c r="D496" s="3"/>
      <c r="E496" s="3"/>
      <c r="F496" s="3"/>
      <c r="G496" s="3"/>
      <c r="H496" s="3"/>
      <c r="I496" s="3"/>
      <c r="J496" s="3"/>
      <c r="K496" s="5"/>
      <c r="L496" s="5"/>
      <c r="M496" s="5"/>
      <c r="N496" s="5"/>
    </row>
    <row r="497" spans="1:14">
      <c r="A497" s="3"/>
      <c r="B497" s="3"/>
      <c r="C497" s="3"/>
      <c r="D497" s="3"/>
      <c r="E497" s="3"/>
      <c r="F497" s="3"/>
      <c r="G497" s="3"/>
      <c r="H497" s="3"/>
      <c r="I497" s="3"/>
      <c r="J497" s="3"/>
      <c r="K497" s="5"/>
      <c r="L497" s="5"/>
      <c r="M497" s="5"/>
      <c r="N497" s="5"/>
    </row>
    <row r="498" spans="1:14">
      <c r="A498" s="3"/>
      <c r="B498" s="3"/>
      <c r="C498" s="3"/>
      <c r="D498" s="3"/>
      <c r="E498" s="3"/>
      <c r="F498" s="3"/>
      <c r="G498" s="3"/>
      <c r="H498" s="3"/>
      <c r="I498" s="3"/>
      <c r="J498" s="3"/>
      <c r="K498" s="5"/>
      <c r="L498" s="5"/>
      <c r="M498" s="5"/>
      <c r="N498" s="5"/>
    </row>
    <row r="499" spans="1:14">
      <c r="A499" s="3"/>
      <c r="B499" s="3"/>
      <c r="C499" s="3"/>
      <c r="D499" s="3"/>
      <c r="E499" s="3"/>
      <c r="F499" s="3"/>
      <c r="G499" s="3"/>
      <c r="H499" s="3"/>
      <c r="I499" s="3"/>
      <c r="J499" s="3"/>
      <c r="K499" s="5"/>
      <c r="L499" s="5"/>
      <c r="M499" s="5"/>
      <c r="N499" s="5"/>
    </row>
    <row r="500" spans="1:14">
      <c r="A500" s="3"/>
      <c r="B500" s="3"/>
      <c r="C500" s="3"/>
      <c r="D500" s="3"/>
      <c r="E500" s="3"/>
      <c r="F500" s="3"/>
      <c r="G500" s="3"/>
      <c r="H500" s="3"/>
      <c r="I500" s="3"/>
      <c r="J500" s="3"/>
      <c r="K500" s="5"/>
      <c r="L500" s="5"/>
      <c r="M500" s="5"/>
      <c r="N500" s="5"/>
    </row>
    <row r="501" spans="1:14">
      <c r="A501" s="3"/>
      <c r="B501" s="3"/>
      <c r="C501" s="3"/>
      <c r="D501" s="3"/>
      <c r="E501" s="3"/>
      <c r="F501" s="3"/>
      <c r="G501" s="3"/>
      <c r="H501" s="3"/>
      <c r="I501" s="3"/>
      <c r="J501" s="3"/>
      <c r="K501" s="5"/>
      <c r="L501" s="5"/>
      <c r="M501" s="5"/>
      <c r="N501" s="5"/>
    </row>
    <row r="502" spans="1:14">
      <c r="A502" s="3"/>
      <c r="B502" s="3"/>
      <c r="C502" s="3"/>
      <c r="D502" s="3"/>
      <c r="E502" s="3"/>
      <c r="F502" s="3"/>
      <c r="G502" s="3"/>
      <c r="H502" s="3"/>
      <c r="I502" s="3"/>
      <c r="J502" s="3"/>
      <c r="K502" s="5"/>
      <c r="L502" s="5"/>
      <c r="M502" s="5"/>
      <c r="N502" s="5"/>
    </row>
    <row r="503" spans="1:14">
      <c r="A503" s="3"/>
      <c r="B503" s="3"/>
      <c r="C503" s="3"/>
      <c r="D503" s="3"/>
      <c r="E503" s="3"/>
      <c r="F503" s="3"/>
      <c r="G503" s="3"/>
      <c r="H503" s="3"/>
      <c r="I503" s="3"/>
      <c r="J503" s="3"/>
      <c r="K503" s="5"/>
      <c r="L503" s="5"/>
      <c r="M503" s="5"/>
      <c r="N503" s="5"/>
    </row>
    <row r="504" spans="1:14">
      <c r="A504" s="3"/>
      <c r="B504" s="3"/>
      <c r="C504" s="3"/>
      <c r="D504" s="3"/>
      <c r="E504" s="3"/>
      <c r="F504" s="3"/>
      <c r="G504" s="3"/>
      <c r="H504" s="3"/>
      <c r="I504" s="3"/>
      <c r="J504" s="3"/>
      <c r="K504" s="5"/>
      <c r="L504" s="5"/>
      <c r="M504" s="5"/>
      <c r="N504" s="5"/>
    </row>
    <row r="505" spans="1:14">
      <c r="A505" s="3"/>
      <c r="B505" s="3"/>
      <c r="C505" s="3"/>
      <c r="D505" s="3"/>
      <c r="E505" s="3"/>
      <c r="F505" s="3"/>
      <c r="G505" s="3"/>
      <c r="H505" s="3"/>
      <c r="I505" s="3"/>
      <c r="J505" s="3"/>
      <c r="K505" s="5"/>
      <c r="L505" s="5"/>
      <c r="M505" s="5"/>
      <c r="N505" s="5"/>
    </row>
    <row r="506" spans="1:14">
      <c r="A506" s="3"/>
      <c r="B506" s="3"/>
      <c r="C506" s="3"/>
      <c r="D506" s="3"/>
      <c r="E506" s="3"/>
      <c r="F506" s="3"/>
      <c r="G506" s="3"/>
      <c r="H506" s="3"/>
      <c r="I506" s="3"/>
      <c r="J506" s="3"/>
      <c r="K506" s="5"/>
      <c r="L506" s="5"/>
      <c r="M506" s="5"/>
      <c r="N506" s="5"/>
    </row>
    <row r="507" spans="1:14">
      <c r="A507" s="3"/>
      <c r="B507" s="3"/>
      <c r="C507" s="3"/>
      <c r="D507" s="3"/>
      <c r="E507" s="3"/>
      <c r="F507" s="3"/>
      <c r="G507" s="3"/>
      <c r="H507" s="3"/>
      <c r="I507" s="3"/>
      <c r="J507" s="3"/>
      <c r="K507" s="5"/>
      <c r="L507" s="5"/>
      <c r="M507" s="5"/>
      <c r="N507" s="5"/>
    </row>
    <row r="508" spans="1:14">
      <c r="A508" s="3"/>
      <c r="B508" s="3"/>
      <c r="C508" s="3"/>
      <c r="D508" s="3"/>
      <c r="E508" s="3"/>
      <c r="F508" s="3"/>
      <c r="G508" s="3"/>
      <c r="H508" s="3"/>
      <c r="I508" s="3"/>
      <c r="J508" s="3"/>
      <c r="K508" s="5"/>
      <c r="L508" s="5"/>
      <c r="M508" s="5"/>
      <c r="N508" s="5"/>
    </row>
    <row r="509" spans="1:14">
      <c r="A509" s="3"/>
      <c r="B509" s="3"/>
      <c r="C509" s="3"/>
      <c r="D509" s="3"/>
      <c r="E509" s="3"/>
      <c r="F509" s="3"/>
      <c r="G509" s="3"/>
      <c r="H509" s="3"/>
      <c r="I509" s="3"/>
      <c r="J509" s="3"/>
      <c r="K509" s="5"/>
      <c r="L509" s="5"/>
      <c r="M509" s="5"/>
      <c r="N509" s="5"/>
    </row>
    <row r="510" spans="1:14">
      <c r="A510" s="3"/>
      <c r="B510" s="3"/>
      <c r="C510" s="3"/>
      <c r="D510" s="3"/>
      <c r="E510" s="3"/>
      <c r="F510" s="3"/>
      <c r="G510" s="3"/>
      <c r="H510" s="3"/>
      <c r="I510" s="3"/>
      <c r="J510" s="3"/>
      <c r="K510" s="5"/>
      <c r="L510" s="5"/>
      <c r="M510" s="5"/>
      <c r="N510" s="5"/>
    </row>
    <row r="511" spans="1:14">
      <c r="A511" s="3"/>
      <c r="B511" s="3"/>
      <c r="C511" s="3"/>
      <c r="D511" s="3"/>
      <c r="E511" s="3"/>
      <c r="F511" s="3"/>
      <c r="G511" s="3"/>
      <c r="H511" s="3"/>
      <c r="I511" s="3"/>
      <c r="J511" s="3"/>
      <c r="K511" s="5"/>
      <c r="L511" s="5"/>
      <c r="M511" s="5"/>
      <c r="N511" s="5"/>
    </row>
    <row r="512" spans="1:14">
      <c r="A512" s="3"/>
      <c r="B512" s="3"/>
      <c r="C512" s="3"/>
      <c r="D512" s="3"/>
      <c r="E512" s="3"/>
      <c r="F512" s="3"/>
      <c r="G512" s="3"/>
      <c r="H512" s="3"/>
      <c r="I512" s="3"/>
      <c r="J512" s="3"/>
      <c r="K512" s="5"/>
      <c r="L512" s="5"/>
      <c r="M512" s="5"/>
      <c r="N512" s="5"/>
    </row>
    <row r="513" spans="1:14">
      <c r="A513" s="3"/>
      <c r="B513" s="3"/>
      <c r="C513" s="3"/>
      <c r="D513" s="3"/>
      <c r="E513" s="3"/>
      <c r="F513" s="3"/>
      <c r="G513" s="3"/>
      <c r="H513" s="3"/>
      <c r="I513" s="3"/>
      <c r="J513" s="3"/>
      <c r="K513" s="5"/>
      <c r="L513" s="5"/>
      <c r="M513" s="5"/>
      <c r="N513" s="5"/>
    </row>
    <row r="514" spans="1:14">
      <c r="A514" s="3"/>
      <c r="B514" s="3"/>
      <c r="C514" s="3"/>
      <c r="D514" s="3"/>
      <c r="E514" s="3"/>
      <c r="F514" s="3"/>
      <c r="G514" s="3"/>
      <c r="H514" s="3"/>
      <c r="I514" s="3"/>
      <c r="J514" s="3"/>
      <c r="K514" s="5"/>
      <c r="L514" s="5"/>
      <c r="M514" s="5"/>
      <c r="N514" s="5"/>
    </row>
    <row r="515" spans="1:14">
      <c r="A515" s="3"/>
      <c r="B515" s="3"/>
      <c r="C515" s="3"/>
      <c r="D515" s="3"/>
      <c r="E515" s="3"/>
      <c r="F515" s="3"/>
      <c r="G515" s="3"/>
      <c r="H515" s="3"/>
      <c r="I515" s="3"/>
      <c r="J515" s="3"/>
      <c r="K515" s="5"/>
      <c r="L515" s="5"/>
      <c r="M515" s="5"/>
      <c r="N515" s="5"/>
    </row>
    <row r="516" spans="1:14">
      <c r="A516" s="3"/>
      <c r="B516" s="3"/>
      <c r="C516" s="3"/>
      <c r="D516" s="3"/>
      <c r="E516" s="3"/>
      <c r="F516" s="3"/>
      <c r="G516" s="3"/>
      <c r="H516" s="3"/>
      <c r="I516" s="3"/>
      <c r="J516" s="3"/>
      <c r="K516" s="5"/>
      <c r="L516" s="5"/>
      <c r="M516" s="5"/>
      <c r="N516" s="5"/>
    </row>
    <row r="517" spans="1:14">
      <c r="A517" s="3"/>
      <c r="B517" s="3"/>
      <c r="C517" s="3"/>
      <c r="D517" s="3"/>
      <c r="E517" s="3"/>
      <c r="F517" s="3"/>
      <c r="G517" s="3"/>
      <c r="H517" s="3"/>
      <c r="I517" s="3"/>
      <c r="J517" s="3"/>
      <c r="K517" s="5"/>
      <c r="L517" s="5"/>
      <c r="M517" s="5"/>
      <c r="N517" s="5"/>
    </row>
    <row r="518" spans="1:14">
      <c r="A518" s="3"/>
      <c r="B518" s="3"/>
      <c r="C518" s="3"/>
      <c r="D518" s="3"/>
      <c r="E518" s="3"/>
      <c r="F518" s="3"/>
      <c r="G518" s="3"/>
      <c r="H518" s="3"/>
      <c r="I518" s="3"/>
      <c r="J518" s="3"/>
      <c r="K518" s="5"/>
      <c r="L518" s="5"/>
      <c r="M518" s="5"/>
      <c r="N518" s="5"/>
    </row>
    <row r="519" spans="1:14">
      <c r="A519" s="3"/>
      <c r="B519" s="3"/>
      <c r="C519" s="3"/>
      <c r="D519" s="3"/>
      <c r="E519" s="3"/>
      <c r="F519" s="3"/>
      <c r="G519" s="3"/>
      <c r="H519" s="3"/>
      <c r="I519" s="3"/>
      <c r="J519" s="3"/>
      <c r="K519" s="5"/>
      <c r="L519" s="5"/>
      <c r="M519" s="5"/>
      <c r="N519" s="5"/>
    </row>
    <row r="520" spans="1:14">
      <c r="A520" s="3"/>
      <c r="B520" s="3"/>
      <c r="C520" s="3"/>
      <c r="D520" s="3"/>
      <c r="E520" s="3"/>
      <c r="F520" s="3"/>
      <c r="G520" s="3"/>
      <c r="H520" s="3"/>
      <c r="I520" s="3"/>
      <c r="J520" s="3"/>
      <c r="K520" s="5"/>
      <c r="L520" s="5"/>
      <c r="M520" s="5"/>
      <c r="N520" s="5"/>
    </row>
    <row r="521" spans="1:14">
      <c r="A521" s="3"/>
      <c r="B521" s="3"/>
      <c r="C521" s="3"/>
      <c r="D521" s="3"/>
      <c r="E521" s="3"/>
      <c r="F521" s="3"/>
      <c r="G521" s="3"/>
      <c r="H521" s="3"/>
      <c r="I521" s="3"/>
      <c r="J521" s="3"/>
      <c r="K521" s="5"/>
      <c r="L521" s="5"/>
      <c r="M521" s="5"/>
      <c r="N521" s="5"/>
    </row>
    <row r="522" spans="1:14">
      <c r="A522" s="3"/>
      <c r="B522" s="3"/>
      <c r="C522" s="3"/>
      <c r="D522" s="3"/>
      <c r="E522" s="3"/>
      <c r="F522" s="3"/>
      <c r="G522" s="3"/>
      <c r="H522" s="3"/>
      <c r="I522" s="3"/>
      <c r="J522" s="3"/>
      <c r="K522" s="5"/>
      <c r="L522" s="5"/>
      <c r="M522" s="5"/>
      <c r="N522" s="5"/>
    </row>
    <row r="523" spans="1:14">
      <c r="A523" s="3"/>
      <c r="B523" s="3"/>
      <c r="C523" s="3"/>
      <c r="D523" s="3"/>
      <c r="E523" s="3"/>
      <c r="F523" s="3"/>
      <c r="G523" s="3"/>
      <c r="H523" s="3"/>
      <c r="I523" s="3"/>
      <c r="J523" s="3"/>
      <c r="K523" s="5"/>
      <c r="L523" s="5"/>
      <c r="M523" s="5"/>
      <c r="N523" s="5"/>
    </row>
    <row r="524" spans="1:14">
      <c r="A524" s="3"/>
      <c r="B524" s="3"/>
      <c r="C524" s="3"/>
      <c r="D524" s="3"/>
      <c r="E524" s="3"/>
      <c r="F524" s="3"/>
      <c r="G524" s="3"/>
      <c r="H524" s="3"/>
      <c r="I524" s="3"/>
      <c r="J524" s="3"/>
      <c r="K524" s="5"/>
      <c r="L524" s="5"/>
      <c r="M524" s="5"/>
      <c r="N524" s="5"/>
    </row>
    <row r="525" spans="1:14">
      <c r="A525" s="3"/>
      <c r="B525" s="3"/>
      <c r="C525" s="3"/>
      <c r="D525" s="3"/>
      <c r="E525" s="3"/>
      <c r="F525" s="3"/>
      <c r="G525" s="3"/>
      <c r="H525" s="3"/>
      <c r="I525" s="3"/>
      <c r="J525" s="3"/>
      <c r="K525" s="5"/>
      <c r="L525" s="5"/>
      <c r="M525" s="5"/>
      <c r="N525" s="5"/>
    </row>
    <row r="526" spans="1:14">
      <c r="A526" s="3"/>
      <c r="B526" s="3"/>
      <c r="C526" s="3"/>
      <c r="D526" s="3"/>
      <c r="E526" s="3"/>
      <c r="F526" s="3"/>
      <c r="G526" s="3"/>
      <c r="H526" s="3"/>
      <c r="I526" s="3"/>
      <c r="J526" s="3"/>
      <c r="K526" s="5"/>
      <c r="L526" s="5"/>
      <c r="M526" s="5"/>
      <c r="N526" s="5"/>
    </row>
    <row r="527" spans="1:14">
      <c r="A527" s="3"/>
      <c r="B527" s="3"/>
      <c r="C527" s="3"/>
      <c r="D527" s="3"/>
      <c r="E527" s="3"/>
      <c r="F527" s="3"/>
      <c r="G527" s="3"/>
      <c r="H527" s="3"/>
      <c r="I527" s="3"/>
      <c r="J527" s="3"/>
      <c r="K527" s="5"/>
      <c r="L527" s="5"/>
      <c r="M527" s="5"/>
      <c r="N527" s="5"/>
    </row>
    <row r="528" spans="1:14">
      <c r="A528" s="3"/>
      <c r="B528" s="3"/>
      <c r="C528" s="3"/>
      <c r="D528" s="3"/>
      <c r="E528" s="3"/>
      <c r="F528" s="3"/>
      <c r="G528" s="3"/>
      <c r="H528" s="3"/>
      <c r="I528" s="3"/>
      <c r="J528" s="3"/>
      <c r="K528" s="5"/>
      <c r="L528" s="5"/>
      <c r="M528" s="5"/>
      <c r="N528" s="5"/>
    </row>
    <row r="529" spans="1:14">
      <c r="A529" s="3"/>
      <c r="B529" s="3"/>
      <c r="C529" s="3"/>
      <c r="D529" s="3"/>
      <c r="E529" s="3"/>
      <c r="F529" s="3"/>
      <c r="G529" s="3"/>
      <c r="H529" s="3"/>
      <c r="I529" s="3"/>
      <c r="J529" s="3"/>
      <c r="K529" s="5"/>
      <c r="L529" s="5"/>
      <c r="M529" s="5"/>
      <c r="N529" s="5"/>
    </row>
    <row r="530" spans="1:14">
      <c r="A530" s="3"/>
      <c r="B530" s="3"/>
      <c r="C530" s="3"/>
      <c r="D530" s="3"/>
      <c r="E530" s="3"/>
      <c r="F530" s="3"/>
      <c r="G530" s="3"/>
      <c r="H530" s="3"/>
      <c r="I530" s="3"/>
      <c r="J530" s="3"/>
      <c r="K530" s="5"/>
      <c r="L530" s="5"/>
      <c r="M530" s="5"/>
      <c r="N530" s="5"/>
    </row>
    <row r="531" spans="1:14">
      <c r="A531" s="3"/>
      <c r="B531" s="3"/>
      <c r="C531" s="3"/>
      <c r="D531" s="3"/>
      <c r="E531" s="3"/>
      <c r="F531" s="3"/>
      <c r="G531" s="3"/>
      <c r="H531" s="3"/>
      <c r="I531" s="3"/>
      <c r="J531" s="3"/>
      <c r="K531" s="5"/>
      <c r="L531" s="5"/>
      <c r="M531" s="5"/>
      <c r="N531" s="5"/>
    </row>
    <row r="532" spans="1:14">
      <c r="A532" s="3"/>
      <c r="B532" s="3"/>
      <c r="C532" s="3"/>
      <c r="D532" s="3"/>
      <c r="E532" s="3"/>
      <c r="F532" s="3"/>
      <c r="G532" s="3"/>
      <c r="H532" s="3"/>
      <c r="I532" s="3"/>
      <c r="J532" s="3"/>
      <c r="K532" s="5"/>
      <c r="L532" s="5"/>
      <c r="M532" s="5"/>
      <c r="N532" s="5"/>
    </row>
    <row r="533" spans="1:14">
      <c r="A533" s="3"/>
      <c r="B533" s="3"/>
      <c r="C533" s="3"/>
      <c r="D533" s="3"/>
      <c r="E533" s="3"/>
      <c r="F533" s="3"/>
      <c r="G533" s="3"/>
      <c r="H533" s="3"/>
      <c r="I533" s="3"/>
      <c r="J533" s="3"/>
      <c r="K533" s="5"/>
      <c r="L533" s="5"/>
      <c r="M533" s="5"/>
      <c r="N533" s="5"/>
    </row>
    <row r="534" spans="1:14">
      <c r="A534" s="3"/>
      <c r="B534" s="3"/>
      <c r="C534" s="3"/>
      <c r="D534" s="3"/>
      <c r="E534" s="3"/>
      <c r="F534" s="3"/>
      <c r="G534" s="3"/>
      <c r="H534" s="3"/>
      <c r="I534" s="3"/>
      <c r="J534" s="3"/>
      <c r="K534" s="5"/>
      <c r="L534" s="5"/>
      <c r="M534" s="5"/>
      <c r="N534" s="5"/>
    </row>
    <row r="535" spans="1:14">
      <c r="A535" s="3"/>
      <c r="B535" s="3"/>
      <c r="C535" s="3"/>
      <c r="D535" s="3"/>
      <c r="E535" s="3"/>
      <c r="F535" s="3"/>
      <c r="G535" s="3"/>
      <c r="H535" s="3"/>
      <c r="I535" s="3"/>
      <c r="J535" s="3"/>
      <c r="K535" s="5"/>
      <c r="L535" s="5"/>
      <c r="M535" s="5"/>
      <c r="N535" s="5"/>
    </row>
    <row r="536" spans="1:14">
      <c r="A536" s="3"/>
      <c r="B536" s="3"/>
      <c r="C536" s="3"/>
      <c r="D536" s="3"/>
      <c r="E536" s="3"/>
      <c r="F536" s="3"/>
      <c r="G536" s="3"/>
      <c r="H536" s="3"/>
      <c r="I536" s="3"/>
      <c r="J536" s="3"/>
      <c r="K536" s="5"/>
      <c r="L536" s="5"/>
      <c r="M536" s="5"/>
      <c r="N536" s="5"/>
    </row>
    <row r="537" spans="1:14">
      <c r="A537" s="3"/>
      <c r="B537" s="3"/>
      <c r="C537" s="3"/>
      <c r="D537" s="3"/>
      <c r="E537" s="3"/>
      <c r="F537" s="3"/>
      <c r="G537" s="3"/>
      <c r="H537" s="3"/>
      <c r="I537" s="3"/>
      <c r="J537" s="3"/>
      <c r="K537" s="5"/>
      <c r="L537" s="5"/>
      <c r="M537" s="5"/>
      <c r="N537" s="5"/>
    </row>
    <row r="538" spans="1:14">
      <c r="A538" s="3"/>
      <c r="B538" s="3"/>
      <c r="C538" s="3"/>
      <c r="D538" s="3"/>
      <c r="E538" s="3"/>
      <c r="F538" s="3"/>
      <c r="G538" s="3"/>
      <c r="H538" s="3"/>
      <c r="I538" s="3"/>
      <c r="J538" s="3"/>
      <c r="K538" s="5"/>
      <c r="L538" s="5"/>
      <c r="M538" s="5"/>
      <c r="N538" s="5"/>
    </row>
    <row r="539" spans="1:14">
      <c r="A539" s="3"/>
      <c r="B539" s="3"/>
      <c r="C539" s="3"/>
      <c r="D539" s="3"/>
      <c r="E539" s="3"/>
      <c r="F539" s="3"/>
      <c r="G539" s="3"/>
      <c r="H539" s="3"/>
      <c r="I539" s="3"/>
      <c r="J539" s="3"/>
      <c r="K539" s="5"/>
      <c r="L539" s="5"/>
      <c r="M539" s="5"/>
      <c r="N539" s="5"/>
    </row>
    <row r="540" spans="1:14">
      <c r="A540" s="3"/>
      <c r="B540" s="3"/>
      <c r="C540" s="3"/>
      <c r="D540" s="3"/>
      <c r="E540" s="3"/>
      <c r="F540" s="3"/>
      <c r="G540" s="3"/>
      <c r="H540" s="3"/>
      <c r="I540" s="3"/>
      <c r="J540" s="3"/>
      <c r="K540" s="5"/>
      <c r="L540" s="5"/>
      <c r="M540" s="5"/>
      <c r="N540" s="5"/>
    </row>
    <row r="541" spans="1:14">
      <c r="A541" s="3"/>
      <c r="B541" s="3"/>
      <c r="C541" s="3"/>
      <c r="D541" s="3"/>
      <c r="E541" s="3"/>
      <c r="F541" s="3"/>
      <c r="G541" s="3"/>
      <c r="H541" s="3"/>
      <c r="I541" s="3"/>
      <c r="J541" s="3"/>
      <c r="K541" s="5"/>
      <c r="L541" s="5"/>
      <c r="M541" s="5"/>
      <c r="N541" s="5"/>
    </row>
    <row r="542" spans="1:14">
      <c r="A542" s="3"/>
      <c r="B542" s="3"/>
      <c r="C542" s="3"/>
      <c r="D542" s="3"/>
      <c r="E542" s="3"/>
      <c r="F542" s="3"/>
      <c r="G542" s="3"/>
      <c r="H542" s="3"/>
      <c r="I542" s="3"/>
      <c r="J542" s="3"/>
      <c r="K542" s="5"/>
      <c r="L542" s="5"/>
      <c r="M542" s="5"/>
      <c r="N542" s="5"/>
    </row>
    <row r="543" spans="1:14">
      <c r="A543" s="3"/>
      <c r="B543" s="3"/>
      <c r="C543" s="3"/>
      <c r="D543" s="3"/>
      <c r="E543" s="3"/>
      <c r="F543" s="3"/>
      <c r="G543" s="3"/>
      <c r="H543" s="3"/>
      <c r="I543" s="3"/>
      <c r="J543" s="3"/>
      <c r="K543" s="5"/>
      <c r="L543" s="5"/>
      <c r="M543" s="5"/>
      <c r="N543" s="5"/>
    </row>
    <row r="544" spans="1:14">
      <c r="A544" s="3"/>
      <c r="B544" s="3"/>
      <c r="C544" s="3"/>
      <c r="D544" s="3"/>
      <c r="E544" s="3"/>
      <c r="F544" s="3"/>
      <c r="G544" s="3"/>
      <c r="H544" s="3"/>
      <c r="I544" s="3"/>
      <c r="J544" s="3"/>
      <c r="K544" s="5"/>
      <c r="L544" s="5"/>
      <c r="M544" s="5"/>
      <c r="N544" s="5"/>
    </row>
    <row r="545" spans="1:14">
      <c r="A545" s="3"/>
      <c r="B545" s="3"/>
      <c r="C545" s="3"/>
      <c r="D545" s="3"/>
      <c r="E545" s="3"/>
      <c r="F545" s="3"/>
      <c r="G545" s="3"/>
      <c r="H545" s="3"/>
      <c r="I545" s="3"/>
      <c r="J545" s="3"/>
      <c r="K545" s="5"/>
      <c r="L545" s="5"/>
      <c r="M545" s="5"/>
      <c r="N545" s="5"/>
    </row>
    <row r="546" spans="1:14">
      <c r="A546" s="3"/>
      <c r="B546" s="3"/>
      <c r="C546" s="3"/>
      <c r="D546" s="3"/>
      <c r="E546" s="3"/>
      <c r="F546" s="3"/>
      <c r="G546" s="3"/>
      <c r="H546" s="3"/>
      <c r="I546" s="3"/>
      <c r="J546" s="3"/>
      <c r="K546" s="5"/>
      <c r="L546" s="5"/>
      <c r="M546" s="5"/>
      <c r="N546" s="5"/>
    </row>
    <row r="547" spans="1:14">
      <c r="A547" s="3"/>
      <c r="B547" s="3"/>
      <c r="C547" s="3"/>
      <c r="D547" s="3"/>
      <c r="E547" s="3"/>
      <c r="F547" s="3"/>
      <c r="G547" s="3"/>
      <c r="H547" s="3"/>
      <c r="I547" s="3"/>
      <c r="J547" s="3"/>
      <c r="K547" s="5"/>
      <c r="L547" s="5"/>
      <c r="M547" s="5"/>
      <c r="N547" s="5"/>
    </row>
    <row r="548" spans="1:14">
      <c r="A548" s="3"/>
      <c r="B548" s="3"/>
      <c r="C548" s="3"/>
      <c r="D548" s="3"/>
      <c r="E548" s="3"/>
      <c r="F548" s="3"/>
      <c r="G548" s="3"/>
      <c r="H548" s="3"/>
      <c r="I548" s="3"/>
      <c r="J548" s="3"/>
      <c r="K548" s="5"/>
      <c r="L548" s="5"/>
      <c r="M548" s="5"/>
      <c r="N548" s="5"/>
    </row>
    <row r="549" spans="1:14">
      <c r="A549" s="3"/>
      <c r="B549" s="3"/>
      <c r="C549" s="3"/>
      <c r="D549" s="3"/>
      <c r="E549" s="3"/>
      <c r="F549" s="3"/>
      <c r="G549" s="3"/>
      <c r="H549" s="3"/>
      <c r="I549" s="3"/>
      <c r="J549" s="3"/>
      <c r="K549" s="5"/>
      <c r="L549" s="5"/>
      <c r="M549" s="5"/>
      <c r="N549" s="5"/>
    </row>
    <row r="550" spans="1:14">
      <c r="A550" s="3"/>
      <c r="B550" s="3"/>
      <c r="C550" s="3"/>
      <c r="D550" s="3"/>
      <c r="E550" s="3"/>
      <c r="F550" s="3"/>
      <c r="G550" s="3"/>
      <c r="H550" s="3"/>
      <c r="I550" s="3"/>
      <c r="J550" s="3"/>
      <c r="K550" s="5"/>
      <c r="L550" s="5"/>
      <c r="M550" s="5"/>
      <c r="N550" s="5"/>
    </row>
    <row r="551" spans="1:14">
      <c r="A551" s="3"/>
      <c r="B551" s="3"/>
      <c r="C551" s="3"/>
      <c r="D551" s="3"/>
      <c r="E551" s="3"/>
      <c r="F551" s="3"/>
      <c r="G551" s="3"/>
      <c r="H551" s="3"/>
      <c r="I551" s="3"/>
      <c r="J551" s="3"/>
      <c r="K551" s="5"/>
      <c r="L551" s="5"/>
      <c r="M551" s="5"/>
      <c r="N551" s="5"/>
    </row>
    <row r="552" spans="1:14">
      <c r="A552" s="3"/>
      <c r="B552" s="3"/>
      <c r="C552" s="3"/>
      <c r="D552" s="3"/>
      <c r="E552" s="3"/>
      <c r="F552" s="3"/>
      <c r="G552" s="3"/>
      <c r="H552" s="3"/>
      <c r="I552" s="3"/>
      <c r="J552" s="3"/>
      <c r="K552" s="5"/>
      <c r="L552" s="5"/>
      <c r="M552" s="5"/>
      <c r="N552" s="5"/>
    </row>
    <row r="553" spans="1:14">
      <c r="A553" s="3"/>
      <c r="B553" s="3"/>
      <c r="C553" s="3"/>
      <c r="D553" s="3"/>
      <c r="E553" s="3"/>
      <c r="F553" s="3"/>
      <c r="G553" s="3"/>
      <c r="H553" s="3"/>
      <c r="I553" s="3"/>
      <c r="J553" s="3"/>
      <c r="K553" s="5"/>
      <c r="L553" s="5"/>
      <c r="M553" s="5"/>
      <c r="N553" s="5"/>
    </row>
    <row r="554" spans="1:14">
      <c r="A554" s="3"/>
      <c r="B554" s="3"/>
      <c r="C554" s="3"/>
      <c r="D554" s="3"/>
      <c r="E554" s="3"/>
      <c r="F554" s="3"/>
      <c r="G554" s="3"/>
      <c r="H554" s="3"/>
      <c r="I554" s="3"/>
      <c r="J554" s="3"/>
      <c r="K554" s="5"/>
      <c r="L554" s="5"/>
      <c r="M554" s="5"/>
      <c r="N554" s="5"/>
    </row>
    <row r="555" spans="1:14">
      <c r="A555" s="3"/>
      <c r="B555" s="3"/>
      <c r="C555" s="3"/>
      <c r="D555" s="3"/>
      <c r="E555" s="3"/>
      <c r="F555" s="3"/>
      <c r="G555" s="3"/>
      <c r="H555" s="3"/>
      <c r="I555" s="3"/>
      <c r="J555" s="3"/>
      <c r="K555" s="5"/>
      <c r="L555" s="5"/>
      <c r="M555" s="5"/>
      <c r="N555" s="5"/>
    </row>
    <row r="556" spans="1:14">
      <c r="A556" s="3"/>
      <c r="B556" s="3"/>
      <c r="C556" s="3"/>
      <c r="D556" s="3"/>
      <c r="E556" s="3"/>
      <c r="F556" s="3"/>
      <c r="G556" s="3"/>
      <c r="H556" s="3"/>
      <c r="I556" s="3"/>
      <c r="J556" s="3"/>
      <c r="K556" s="5"/>
      <c r="L556" s="5"/>
      <c r="M556" s="5"/>
      <c r="N556" s="5"/>
    </row>
    <row r="557" spans="1:14">
      <c r="A557" s="3"/>
      <c r="B557" s="3"/>
      <c r="C557" s="3"/>
      <c r="D557" s="3"/>
      <c r="E557" s="3"/>
      <c r="F557" s="3"/>
      <c r="G557" s="3"/>
      <c r="H557" s="3"/>
      <c r="I557" s="3"/>
      <c r="J557" s="3"/>
      <c r="K557" s="5"/>
      <c r="L557" s="5"/>
      <c r="M557" s="5"/>
      <c r="N557" s="5"/>
    </row>
    <row r="558" spans="1:14">
      <c r="A558" s="3"/>
      <c r="B558" s="3"/>
      <c r="C558" s="3"/>
      <c r="D558" s="3"/>
      <c r="E558" s="3"/>
      <c r="F558" s="3"/>
      <c r="G558" s="3"/>
      <c r="H558" s="3"/>
      <c r="I558" s="3"/>
      <c r="J558" s="3"/>
      <c r="K558" s="5"/>
      <c r="L558" s="5"/>
      <c r="M558" s="5"/>
      <c r="N558" s="5"/>
    </row>
    <row r="559" spans="1:14">
      <c r="A559" s="3"/>
      <c r="B559" s="3"/>
      <c r="C559" s="3"/>
      <c r="D559" s="3"/>
      <c r="E559" s="3"/>
      <c r="F559" s="3"/>
      <c r="G559" s="3"/>
      <c r="H559" s="3"/>
      <c r="I559" s="3"/>
      <c r="J559" s="3"/>
      <c r="K559" s="5"/>
      <c r="L559" s="5"/>
      <c r="M559" s="5"/>
      <c r="N559" s="5"/>
    </row>
    <row r="560" spans="1:14">
      <c r="A560" s="3"/>
      <c r="B560" s="3"/>
      <c r="C560" s="3"/>
      <c r="D560" s="3"/>
      <c r="E560" s="3"/>
      <c r="F560" s="3"/>
      <c r="G560" s="3"/>
      <c r="H560" s="3"/>
      <c r="I560" s="3"/>
      <c r="J560" s="3"/>
      <c r="K560" s="5"/>
      <c r="L560" s="5"/>
      <c r="M560" s="5"/>
      <c r="N560" s="5"/>
    </row>
    <row r="561" spans="1:14">
      <c r="A561" s="3"/>
      <c r="B561" s="3"/>
      <c r="C561" s="3"/>
      <c r="D561" s="3"/>
      <c r="E561" s="3"/>
      <c r="F561" s="3"/>
      <c r="G561" s="3"/>
      <c r="H561" s="3"/>
      <c r="I561" s="3"/>
      <c r="J561" s="3"/>
      <c r="K561" s="5"/>
      <c r="L561" s="5"/>
      <c r="M561" s="5"/>
      <c r="N561" s="5"/>
    </row>
    <row r="562" spans="1:14">
      <c r="A562" s="3"/>
      <c r="B562" s="3"/>
      <c r="C562" s="3"/>
      <c r="D562" s="3"/>
      <c r="E562" s="3"/>
      <c r="F562" s="3"/>
      <c r="G562" s="3"/>
      <c r="H562" s="3"/>
      <c r="I562" s="3"/>
      <c r="J562" s="3"/>
      <c r="K562" s="5"/>
      <c r="L562" s="5"/>
      <c r="M562" s="5"/>
      <c r="N562" s="5"/>
    </row>
    <row r="563" spans="1:14">
      <c r="A563" s="3"/>
      <c r="B563" s="3"/>
      <c r="C563" s="3"/>
      <c r="D563" s="3"/>
      <c r="E563" s="3"/>
      <c r="F563" s="3"/>
      <c r="G563" s="3"/>
      <c r="H563" s="3"/>
      <c r="I563" s="3"/>
      <c r="J563" s="3"/>
      <c r="K563" s="5"/>
      <c r="L563" s="5"/>
      <c r="M563" s="5"/>
      <c r="N563" s="5"/>
    </row>
    <row r="564" spans="1:14">
      <c r="A564" s="3"/>
      <c r="B564" s="3"/>
      <c r="C564" s="3"/>
      <c r="D564" s="3"/>
      <c r="E564" s="3"/>
      <c r="F564" s="3"/>
      <c r="G564" s="3"/>
      <c r="H564" s="3"/>
      <c r="I564" s="3"/>
      <c r="J564" s="3"/>
      <c r="K564" s="5"/>
      <c r="L564" s="5"/>
      <c r="M564" s="5"/>
      <c r="N564" s="5"/>
    </row>
    <row r="565" spans="1:14">
      <c r="A565" s="3"/>
      <c r="B565" s="3"/>
      <c r="C565" s="3"/>
      <c r="D565" s="3"/>
      <c r="E565" s="3"/>
      <c r="F565" s="3"/>
      <c r="G565" s="3"/>
      <c r="H565" s="3"/>
      <c r="I565" s="3"/>
      <c r="J565" s="3"/>
      <c r="K565" s="5"/>
      <c r="L565" s="5"/>
      <c r="M565" s="5"/>
      <c r="N565" s="5"/>
    </row>
    <row r="566" spans="1:14">
      <c r="A566" s="3"/>
      <c r="B566" s="3"/>
      <c r="C566" s="3"/>
      <c r="D566" s="3"/>
      <c r="E566" s="3"/>
      <c r="F566" s="3"/>
      <c r="G566" s="3"/>
      <c r="H566" s="3"/>
      <c r="I566" s="3"/>
      <c r="J566" s="3"/>
      <c r="K566" s="5"/>
      <c r="L566" s="5"/>
      <c r="M566" s="5"/>
      <c r="N566" s="5"/>
    </row>
    <row r="567" spans="1:14">
      <c r="A567" s="3"/>
      <c r="B567" s="3"/>
      <c r="C567" s="3"/>
      <c r="D567" s="3"/>
      <c r="E567" s="3"/>
      <c r="F567" s="3"/>
      <c r="G567" s="3"/>
      <c r="H567" s="3"/>
      <c r="I567" s="3"/>
      <c r="J567" s="3"/>
      <c r="K567" s="5"/>
      <c r="L567" s="5"/>
      <c r="M567" s="5"/>
      <c r="N567" s="5"/>
    </row>
    <row r="568" spans="1:14">
      <c r="A568" s="3"/>
      <c r="B568" s="3"/>
      <c r="C568" s="3"/>
      <c r="D568" s="3"/>
      <c r="E568" s="3"/>
      <c r="F568" s="3"/>
      <c r="G568" s="3"/>
      <c r="H568" s="3"/>
      <c r="I568" s="3"/>
      <c r="J568" s="3"/>
      <c r="K568" s="5"/>
      <c r="L568" s="5"/>
      <c r="M568" s="5"/>
      <c r="N568" s="5"/>
    </row>
    <row r="569" spans="1:14">
      <c r="A569" s="3"/>
      <c r="B569" s="3"/>
      <c r="C569" s="3"/>
      <c r="D569" s="3"/>
      <c r="E569" s="3"/>
      <c r="F569" s="3"/>
      <c r="G569" s="3"/>
      <c r="H569" s="3"/>
      <c r="I569" s="3"/>
      <c r="J569" s="3"/>
      <c r="K569" s="5"/>
      <c r="L569" s="5"/>
      <c r="M569" s="5"/>
      <c r="N569" s="5"/>
    </row>
    <row r="570" spans="1:14">
      <c r="A570" s="3"/>
      <c r="B570" s="3"/>
      <c r="C570" s="3"/>
      <c r="D570" s="3"/>
      <c r="E570" s="3"/>
      <c r="F570" s="3"/>
      <c r="G570" s="3"/>
      <c r="H570" s="3"/>
      <c r="I570" s="3"/>
      <c r="J570" s="3"/>
      <c r="K570" s="5"/>
      <c r="L570" s="5"/>
      <c r="M570" s="5"/>
      <c r="N570" s="5"/>
    </row>
    <row r="571" spans="1:14">
      <c r="A571" s="3"/>
      <c r="B571" s="3"/>
      <c r="C571" s="3"/>
      <c r="D571" s="3"/>
      <c r="E571" s="3"/>
      <c r="F571" s="3"/>
      <c r="G571" s="3"/>
      <c r="H571" s="3"/>
      <c r="I571" s="3"/>
      <c r="J571" s="3"/>
      <c r="K571" s="5"/>
      <c r="L571" s="5"/>
      <c r="M571" s="5"/>
      <c r="N571" s="5"/>
    </row>
    <row r="572" spans="1:14">
      <c r="A572" s="3"/>
      <c r="B572" s="3"/>
      <c r="C572" s="3"/>
      <c r="D572" s="3"/>
      <c r="E572" s="3"/>
      <c r="F572" s="3"/>
      <c r="G572" s="3"/>
      <c r="H572" s="3"/>
      <c r="I572" s="3"/>
      <c r="J572" s="3"/>
      <c r="K572" s="5"/>
      <c r="L572" s="5"/>
      <c r="M572" s="5"/>
      <c r="N572" s="5"/>
    </row>
    <row r="573" spans="1:14">
      <c r="A573" s="3"/>
      <c r="B573" s="3"/>
      <c r="C573" s="3"/>
      <c r="D573" s="3"/>
      <c r="E573" s="3"/>
      <c r="F573" s="3"/>
      <c r="G573" s="3"/>
      <c r="H573" s="3"/>
      <c r="I573" s="3"/>
      <c r="J573" s="3"/>
      <c r="K573" s="5"/>
      <c r="L573" s="5"/>
      <c r="M573" s="5"/>
      <c r="N573" s="5"/>
    </row>
    <row r="574" spans="1:14">
      <c r="A574" s="3"/>
      <c r="B574" s="3"/>
      <c r="C574" s="3"/>
      <c r="D574" s="3"/>
      <c r="E574" s="3"/>
      <c r="F574" s="3"/>
      <c r="G574" s="3"/>
      <c r="H574" s="3"/>
      <c r="I574" s="3"/>
      <c r="J574" s="3"/>
      <c r="K574" s="5"/>
      <c r="L574" s="5"/>
      <c r="M574" s="5"/>
      <c r="N574" s="5"/>
    </row>
    <row r="575" spans="1:14">
      <c r="A575" s="3"/>
      <c r="B575" s="3"/>
      <c r="C575" s="3"/>
      <c r="D575" s="3"/>
      <c r="E575" s="3"/>
      <c r="F575" s="3"/>
      <c r="G575" s="3"/>
      <c r="H575" s="3"/>
      <c r="I575" s="3"/>
      <c r="J575" s="3"/>
      <c r="K575" s="5"/>
      <c r="L575" s="5"/>
      <c r="M575" s="5"/>
      <c r="N575" s="5"/>
    </row>
    <row r="576" spans="1:14">
      <c r="A576" s="3"/>
      <c r="B576" s="3"/>
      <c r="C576" s="3"/>
      <c r="D576" s="3"/>
      <c r="E576" s="3"/>
      <c r="F576" s="3"/>
      <c r="G576" s="3"/>
      <c r="H576" s="3"/>
      <c r="I576" s="3"/>
      <c r="J576" s="3"/>
      <c r="K576" s="5"/>
      <c r="L576" s="5"/>
      <c r="M576" s="5"/>
      <c r="N576" s="5"/>
    </row>
    <row r="577" spans="1:14">
      <c r="A577" s="3"/>
      <c r="B577" s="3"/>
      <c r="C577" s="3"/>
      <c r="D577" s="3"/>
      <c r="E577" s="3"/>
      <c r="F577" s="3"/>
      <c r="G577" s="3"/>
      <c r="H577" s="3"/>
      <c r="I577" s="3"/>
      <c r="J577" s="3"/>
      <c r="K577" s="5"/>
      <c r="L577" s="5"/>
      <c r="M577" s="5"/>
      <c r="N577" s="5"/>
    </row>
    <row r="578" spans="1:14">
      <c r="A578" s="3"/>
      <c r="B578" s="3"/>
      <c r="C578" s="3"/>
      <c r="D578" s="3"/>
      <c r="E578" s="3"/>
      <c r="F578" s="3"/>
      <c r="G578" s="3"/>
      <c r="H578" s="3"/>
      <c r="I578" s="3"/>
      <c r="J578" s="3"/>
      <c r="K578" s="5"/>
      <c r="L578" s="5"/>
      <c r="M578" s="5"/>
      <c r="N578" s="5"/>
    </row>
    <row r="579" spans="1:14">
      <c r="A579" s="3"/>
      <c r="B579" s="3"/>
      <c r="C579" s="3"/>
      <c r="D579" s="3"/>
      <c r="E579" s="3"/>
      <c r="F579" s="3"/>
      <c r="G579" s="3"/>
      <c r="H579" s="3"/>
      <c r="I579" s="3"/>
      <c r="J579" s="3"/>
      <c r="K579" s="5"/>
      <c r="L579" s="5"/>
      <c r="M579" s="5"/>
      <c r="N579" s="5"/>
    </row>
    <row r="580" spans="1:14">
      <c r="A580" s="3"/>
      <c r="B580" s="3"/>
      <c r="C580" s="3"/>
      <c r="D580" s="3"/>
      <c r="E580" s="3"/>
      <c r="F580" s="3"/>
      <c r="G580" s="3"/>
      <c r="H580" s="3"/>
      <c r="I580" s="3"/>
      <c r="J580" s="3"/>
      <c r="K580" s="5"/>
      <c r="L580" s="5"/>
      <c r="M580" s="5"/>
      <c r="N580" s="5"/>
    </row>
    <row r="581" spans="1:14">
      <c r="A581" s="3"/>
      <c r="B581" s="3"/>
      <c r="C581" s="3"/>
      <c r="D581" s="3"/>
      <c r="E581" s="3"/>
      <c r="F581" s="3"/>
      <c r="G581" s="3"/>
      <c r="H581" s="3"/>
      <c r="I581" s="3"/>
      <c r="J581" s="3"/>
      <c r="K581" s="5"/>
      <c r="L581" s="5"/>
      <c r="M581" s="5"/>
      <c r="N581" s="5"/>
    </row>
    <row r="582" spans="1:14">
      <c r="A582" s="3"/>
      <c r="B582" s="3"/>
      <c r="C582" s="3"/>
      <c r="D582" s="3"/>
      <c r="E582" s="3"/>
      <c r="F582" s="3"/>
      <c r="G582" s="3"/>
      <c r="H582" s="3"/>
      <c r="I582" s="3"/>
      <c r="J582" s="3"/>
      <c r="K582" s="5"/>
      <c r="L582" s="5"/>
      <c r="M582" s="5"/>
      <c r="N582" s="5"/>
    </row>
    <row r="583" spans="1:14">
      <c r="A583" s="3"/>
      <c r="B583" s="3"/>
      <c r="C583" s="3"/>
      <c r="D583" s="3"/>
      <c r="E583" s="3"/>
      <c r="F583" s="3"/>
      <c r="G583" s="3"/>
      <c r="H583" s="3"/>
      <c r="I583" s="3"/>
      <c r="J583" s="3"/>
      <c r="K583" s="5"/>
      <c r="L583" s="5"/>
      <c r="M583" s="5"/>
      <c r="N583" s="5"/>
    </row>
    <row r="584" spans="1:14">
      <c r="A584" s="3"/>
      <c r="B584" s="3"/>
      <c r="C584" s="3"/>
      <c r="D584" s="3"/>
      <c r="E584" s="3"/>
      <c r="F584" s="3"/>
      <c r="G584" s="3"/>
      <c r="H584" s="3"/>
      <c r="I584" s="3"/>
      <c r="J584" s="3"/>
      <c r="K584" s="5"/>
      <c r="L584" s="5"/>
      <c r="M584" s="5"/>
      <c r="N584" s="5"/>
    </row>
    <row r="585" spans="1:14">
      <c r="A585" s="3"/>
      <c r="B585" s="3"/>
      <c r="C585" s="3"/>
      <c r="D585" s="3"/>
      <c r="E585" s="3"/>
      <c r="F585" s="3"/>
      <c r="G585" s="3"/>
      <c r="H585" s="3"/>
      <c r="I585" s="3"/>
      <c r="J585" s="3"/>
      <c r="K585" s="5"/>
      <c r="L585" s="5"/>
      <c r="M585" s="5"/>
      <c r="N585" s="5"/>
    </row>
    <row r="586" spans="1:14">
      <c r="A586" s="3"/>
      <c r="B586" s="3"/>
      <c r="C586" s="3"/>
      <c r="D586" s="3"/>
      <c r="E586" s="3"/>
      <c r="F586" s="3"/>
      <c r="G586" s="3"/>
      <c r="H586" s="3"/>
      <c r="I586" s="3"/>
      <c r="J586" s="3"/>
      <c r="K586" s="5"/>
      <c r="L586" s="5"/>
      <c r="M586" s="5"/>
      <c r="N586" s="5"/>
    </row>
    <row r="587" spans="1:14">
      <c r="A587" s="3"/>
      <c r="B587" s="3"/>
      <c r="C587" s="3"/>
      <c r="D587" s="3"/>
      <c r="E587" s="3"/>
      <c r="F587" s="3"/>
      <c r="G587" s="3"/>
      <c r="H587" s="3"/>
      <c r="I587" s="3"/>
      <c r="J587" s="3"/>
      <c r="K587" s="5"/>
      <c r="L587" s="5"/>
      <c r="M587" s="5"/>
      <c r="N587" s="5"/>
    </row>
    <row r="588" spans="1:14">
      <c r="A588" s="3"/>
      <c r="B588" s="3"/>
      <c r="C588" s="3"/>
      <c r="D588" s="3"/>
      <c r="E588" s="3"/>
      <c r="F588" s="3"/>
      <c r="G588" s="3"/>
      <c r="H588" s="3"/>
      <c r="I588" s="3"/>
      <c r="J588" s="3"/>
      <c r="K588" s="5"/>
      <c r="L588" s="5"/>
      <c r="M588" s="5"/>
      <c r="N588" s="5"/>
    </row>
    <row r="589" spans="1:14">
      <c r="A589" s="3"/>
      <c r="B589" s="3"/>
      <c r="C589" s="3"/>
      <c r="D589" s="3"/>
      <c r="E589" s="3"/>
      <c r="F589" s="3"/>
      <c r="G589" s="3"/>
      <c r="H589" s="3"/>
      <c r="I589" s="3"/>
      <c r="J589" s="3"/>
      <c r="K589" s="5"/>
      <c r="L589" s="5"/>
      <c r="M589" s="5"/>
      <c r="N589" s="5"/>
    </row>
    <row r="590" spans="1:14">
      <c r="A590" s="3"/>
      <c r="B590" s="3"/>
      <c r="C590" s="3"/>
      <c r="D590" s="3"/>
      <c r="E590" s="3"/>
      <c r="F590" s="3"/>
      <c r="G590" s="3"/>
      <c r="H590" s="3"/>
      <c r="I590" s="3"/>
      <c r="J590" s="3"/>
      <c r="K590" s="5"/>
      <c r="L590" s="5"/>
      <c r="M590" s="5"/>
      <c r="N590" s="5"/>
    </row>
    <row r="591" spans="1:14">
      <c r="A591" s="3"/>
      <c r="B591" s="3"/>
      <c r="C591" s="3"/>
      <c r="D591" s="3"/>
      <c r="E591" s="3"/>
      <c r="F591" s="3"/>
      <c r="G591" s="3"/>
      <c r="H591" s="3"/>
      <c r="I591" s="3"/>
      <c r="J591" s="3"/>
      <c r="K591" s="5"/>
      <c r="L591" s="5"/>
      <c r="M591" s="5"/>
      <c r="N591" s="5"/>
    </row>
    <row r="592" spans="1:14">
      <c r="A592" s="3"/>
      <c r="B592" s="3"/>
      <c r="C592" s="3"/>
      <c r="D592" s="3"/>
      <c r="E592" s="3"/>
      <c r="F592" s="3"/>
      <c r="G592" s="3"/>
      <c r="H592" s="3"/>
      <c r="I592" s="3"/>
      <c r="J592" s="3"/>
      <c r="K592" s="5"/>
      <c r="L592" s="5"/>
      <c r="M592" s="5"/>
      <c r="N592" s="5"/>
    </row>
    <row r="593" spans="1:14">
      <c r="A593" s="3"/>
      <c r="B593" s="3"/>
      <c r="C593" s="3"/>
      <c r="D593" s="3"/>
      <c r="E593" s="3"/>
      <c r="F593" s="3"/>
      <c r="G593" s="3"/>
      <c r="H593" s="3"/>
      <c r="I593" s="3"/>
      <c r="J593" s="3"/>
      <c r="K593" s="5"/>
      <c r="L593" s="5"/>
      <c r="M593" s="5"/>
      <c r="N593" s="5"/>
    </row>
    <row r="594" spans="1:14">
      <c r="A594" s="3"/>
      <c r="B594" s="3"/>
      <c r="C594" s="3"/>
      <c r="D594" s="3"/>
      <c r="E594" s="3"/>
      <c r="F594" s="3"/>
      <c r="G594" s="3"/>
      <c r="H594" s="3"/>
      <c r="I594" s="3"/>
      <c r="J594" s="3"/>
      <c r="K594" s="5"/>
      <c r="L594" s="5"/>
      <c r="M594" s="5"/>
      <c r="N594" s="5"/>
    </row>
    <row r="595" spans="1:14">
      <c r="A595" s="3"/>
      <c r="B595" s="3"/>
      <c r="C595" s="3"/>
      <c r="D595" s="3"/>
      <c r="E595" s="3"/>
      <c r="F595" s="3"/>
      <c r="G595" s="3"/>
      <c r="H595" s="3"/>
      <c r="I595" s="3"/>
      <c r="J595" s="3"/>
      <c r="K595" s="5"/>
      <c r="L595" s="5"/>
      <c r="M595" s="5"/>
      <c r="N595" s="5"/>
    </row>
    <row r="596" spans="1:14">
      <c r="A596" s="3"/>
      <c r="B596" s="3"/>
      <c r="C596" s="3"/>
      <c r="D596" s="3"/>
      <c r="E596" s="3"/>
      <c r="F596" s="3"/>
      <c r="G596" s="3"/>
      <c r="H596" s="3"/>
      <c r="I596" s="3"/>
      <c r="J596" s="3"/>
      <c r="K596" s="5"/>
      <c r="L596" s="5"/>
      <c r="M596" s="5"/>
      <c r="N596" s="5"/>
    </row>
    <row r="597" spans="1:14">
      <c r="A597" s="3"/>
      <c r="B597" s="3"/>
      <c r="C597" s="3"/>
      <c r="D597" s="3"/>
      <c r="E597" s="3"/>
      <c r="F597" s="3"/>
      <c r="G597" s="3"/>
      <c r="H597" s="3"/>
      <c r="I597" s="3"/>
      <c r="J597" s="3"/>
      <c r="K597" s="5"/>
      <c r="L597" s="5"/>
      <c r="M597" s="5"/>
      <c r="N597" s="5"/>
    </row>
    <row r="598" spans="1:14">
      <c r="A598" s="3"/>
      <c r="B598" s="3"/>
      <c r="C598" s="3"/>
      <c r="D598" s="3"/>
      <c r="E598" s="3"/>
      <c r="F598" s="3"/>
      <c r="G598" s="3"/>
      <c r="H598" s="3"/>
      <c r="I598" s="3"/>
      <c r="J598" s="3"/>
      <c r="K598" s="5"/>
      <c r="L598" s="5"/>
      <c r="M598" s="5"/>
      <c r="N598" s="5"/>
    </row>
    <row r="599" spans="1:14">
      <c r="A599" s="3"/>
      <c r="B599" s="3"/>
      <c r="C599" s="3"/>
      <c r="D599" s="3"/>
      <c r="E599" s="3"/>
      <c r="F599" s="3"/>
      <c r="G599" s="3"/>
      <c r="H599" s="3"/>
      <c r="I599" s="3"/>
      <c r="J599" s="3"/>
      <c r="K599" s="5"/>
      <c r="L599" s="5"/>
      <c r="M599" s="5"/>
      <c r="N599" s="5"/>
    </row>
    <row r="600" spans="1:14">
      <c r="A600" s="3"/>
      <c r="B600" s="3"/>
      <c r="C600" s="3"/>
      <c r="D600" s="3"/>
      <c r="E600" s="3"/>
      <c r="F600" s="3"/>
      <c r="G600" s="3"/>
      <c r="H600" s="3"/>
      <c r="I600" s="3"/>
      <c r="J600" s="3"/>
      <c r="K600" s="5"/>
      <c r="L600" s="5"/>
      <c r="M600" s="5"/>
      <c r="N600" s="5"/>
    </row>
    <row r="601" spans="1:14">
      <c r="A601" s="3"/>
      <c r="B601" s="3"/>
      <c r="C601" s="3"/>
      <c r="D601" s="3"/>
      <c r="E601" s="3"/>
      <c r="F601" s="3"/>
      <c r="G601" s="3"/>
      <c r="H601" s="3"/>
      <c r="I601" s="3"/>
      <c r="J601" s="3"/>
      <c r="K601" s="5"/>
      <c r="L601" s="5"/>
      <c r="M601" s="5"/>
      <c r="N601" s="5"/>
    </row>
    <row r="602" spans="1:14">
      <c r="A602" s="3"/>
      <c r="B602" s="3"/>
      <c r="C602" s="3"/>
      <c r="D602" s="3"/>
      <c r="E602" s="3"/>
      <c r="F602" s="3"/>
      <c r="G602" s="3"/>
      <c r="H602" s="3"/>
      <c r="I602" s="3"/>
      <c r="J602" s="3"/>
      <c r="K602" s="5"/>
      <c r="L602" s="5"/>
      <c r="M602" s="5"/>
      <c r="N602" s="5"/>
    </row>
    <row r="603" spans="1:14">
      <c r="A603" s="3"/>
      <c r="B603" s="3"/>
      <c r="C603" s="3"/>
      <c r="D603" s="3"/>
      <c r="E603" s="3"/>
      <c r="F603" s="3"/>
      <c r="G603" s="3"/>
      <c r="H603" s="3"/>
      <c r="I603" s="3"/>
      <c r="J603" s="3"/>
      <c r="K603" s="5"/>
      <c r="L603" s="5"/>
      <c r="M603" s="5"/>
      <c r="N603" s="5"/>
    </row>
    <row r="604" spans="1:14">
      <c r="A604" s="3"/>
      <c r="B604" s="3"/>
      <c r="C604" s="3"/>
      <c r="D604" s="3"/>
      <c r="E604" s="3"/>
      <c r="F604" s="3"/>
      <c r="G604" s="3"/>
      <c r="H604" s="3"/>
      <c r="I604" s="3"/>
      <c r="J604" s="3"/>
      <c r="K604" s="5"/>
      <c r="L604" s="5"/>
      <c r="M604" s="5"/>
      <c r="N604" s="5"/>
    </row>
    <row r="605" spans="1:14">
      <c r="A605" s="3"/>
      <c r="B605" s="3"/>
      <c r="C605" s="3"/>
      <c r="D605" s="3"/>
      <c r="E605" s="3"/>
      <c r="F605" s="3"/>
      <c r="G605" s="3"/>
      <c r="H605" s="3"/>
      <c r="I605" s="3"/>
      <c r="J605" s="3"/>
      <c r="K605" s="5"/>
      <c r="L605" s="5"/>
      <c r="M605" s="5"/>
      <c r="N605" s="5"/>
    </row>
    <row r="606" spans="1:14">
      <c r="A606" s="3"/>
      <c r="B606" s="3"/>
      <c r="C606" s="3"/>
      <c r="D606" s="3"/>
      <c r="E606" s="3"/>
      <c r="F606" s="3"/>
      <c r="G606" s="3"/>
      <c r="H606" s="3"/>
      <c r="I606" s="3"/>
      <c r="J606" s="3"/>
      <c r="K606" s="5"/>
      <c r="L606" s="5"/>
      <c r="M606" s="5"/>
      <c r="N606" s="5"/>
    </row>
    <row r="607" spans="1:14">
      <c r="A607" s="3"/>
      <c r="B607" s="3"/>
      <c r="C607" s="3"/>
      <c r="D607" s="3"/>
      <c r="E607" s="3"/>
      <c r="F607" s="3"/>
      <c r="G607" s="3"/>
      <c r="H607" s="3"/>
      <c r="I607" s="3"/>
      <c r="J607" s="3"/>
      <c r="K607" s="5"/>
      <c r="L607" s="5"/>
      <c r="M607" s="5"/>
      <c r="N607" s="5"/>
    </row>
    <row r="608" spans="1:14">
      <c r="A608" s="3"/>
      <c r="B608" s="3"/>
      <c r="C608" s="3"/>
      <c r="D608" s="3"/>
      <c r="E608" s="3"/>
      <c r="F608" s="3"/>
      <c r="G608" s="3"/>
      <c r="H608" s="3"/>
      <c r="I608" s="3"/>
      <c r="J608" s="3"/>
      <c r="K608" s="5"/>
      <c r="L608" s="5"/>
      <c r="M608" s="5"/>
      <c r="N608" s="5"/>
    </row>
    <row r="609" spans="1:14">
      <c r="A609" s="3"/>
      <c r="B609" s="3"/>
      <c r="C609" s="3"/>
      <c r="D609" s="3"/>
      <c r="E609" s="3"/>
      <c r="F609" s="3"/>
      <c r="G609" s="3"/>
      <c r="H609" s="3"/>
      <c r="I609" s="3"/>
      <c r="J609" s="3"/>
      <c r="K609" s="5"/>
      <c r="L609" s="5"/>
      <c r="M609" s="5"/>
      <c r="N609" s="5"/>
    </row>
    <row r="610" spans="1:14">
      <c r="A610" s="3"/>
      <c r="B610" s="3"/>
      <c r="C610" s="3"/>
      <c r="D610" s="3"/>
      <c r="E610" s="3"/>
      <c r="F610" s="3"/>
      <c r="G610" s="3"/>
      <c r="H610" s="3"/>
      <c r="I610" s="3"/>
      <c r="J610" s="3"/>
      <c r="K610" s="5"/>
      <c r="L610" s="5"/>
      <c r="M610" s="5"/>
      <c r="N610" s="5"/>
    </row>
    <row r="611" spans="1:14">
      <c r="A611" s="3"/>
      <c r="B611" s="3"/>
      <c r="C611" s="3"/>
      <c r="D611" s="3"/>
      <c r="E611" s="3"/>
      <c r="F611" s="3"/>
      <c r="G611" s="3"/>
      <c r="H611" s="3"/>
      <c r="I611" s="3"/>
      <c r="J611" s="3"/>
      <c r="K611" s="5"/>
      <c r="L611" s="5"/>
      <c r="M611" s="5"/>
      <c r="N611" s="5"/>
    </row>
    <row r="612" spans="1:14">
      <c r="A612" s="3"/>
      <c r="B612" s="3"/>
      <c r="C612" s="3"/>
      <c r="D612" s="3"/>
      <c r="E612" s="3"/>
      <c r="F612" s="3"/>
      <c r="G612" s="3"/>
      <c r="H612" s="3"/>
      <c r="I612" s="3"/>
      <c r="J612" s="3"/>
      <c r="K612" s="5"/>
      <c r="L612" s="5"/>
      <c r="M612" s="5"/>
      <c r="N612" s="5"/>
    </row>
    <row r="613" spans="1:14">
      <c r="A613" s="3"/>
      <c r="B613" s="3"/>
      <c r="C613" s="3"/>
      <c r="D613" s="3"/>
      <c r="E613" s="3"/>
      <c r="F613" s="3"/>
      <c r="G613" s="3"/>
      <c r="H613" s="3"/>
      <c r="I613" s="3"/>
      <c r="J613" s="3"/>
      <c r="K613" s="5"/>
      <c r="L613" s="5"/>
      <c r="M613" s="5"/>
      <c r="N613" s="5"/>
    </row>
    <row r="614" spans="1:14">
      <c r="A614" s="3"/>
      <c r="B614" s="3"/>
      <c r="C614" s="3"/>
      <c r="D614" s="3"/>
      <c r="E614" s="3"/>
      <c r="F614" s="3"/>
      <c r="G614" s="3"/>
      <c r="H614" s="3"/>
      <c r="I614" s="3"/>
      <c r="J614" s="3"/>
      <c r="K614" s="5"/>
      <c r="L614" s="5"/>
      <c r="M614" s="5"/>
      <c r="N614" s="5"/>
    </row>
    <row r="615" spans="1:14">
      <c r="A615" s="3"/>
      <c r="B615" s="3"/>
      <c r="C615" s="3"/>
      <c r="D615" s="3"/>
      <c r="E615" s="3"/>
      <c r="F615" s="3"/>
      <c r="G615" s="3"/>
      <c r="H615" s="3"/>
      <c r="I615" s="3"/>
      <c r="J615" s="3"/>
      <c r="K615" s="5"/>
      <c r="L615" s="5"/>
      <c r="M615" s="5"/>
      <c r="N615" s="5"/>
    </row>
    <row r="616" spans="1:14">
      <c r="A616" s="3"/>
      <c r="B616" s="3"/>
      <c r="C616" s="3"/>
      <c r="D616" s="3"/>
      <c r="E616" s="3"/>
      <c r="F616" s="3"/>
      <c r="G616" s="3"/>
      <c r="H616" s="3"/>
      <c r="I616" s="3"/>
      <c r="J616" s="3"/>
      <c r="K616" s="5"/>
      <c r="L616" s="5"/>
      <c r="M616" s="5"/>
      <c r="N616" s="5"/>
    </row>
    <row r="617" spans="1:14">
      <c r="A617" s="3"/>
      <c r="B617" s="3"/>
      <c r="C617" s="3"/>
      <c r="D617" s="3"/>
      <c r="E617" s="3"/>
      <c r="F617" s="3"/>
      <c r="G617" s="3"/>
      <c r="H617" s="3"/>
      <c r="I617" s="3"/>
      <c r="J617" s="3"/>
      <c r="K617" s="5"/>
      <c r="L617" s="5"/>
      <c r="M617" s="5"/>
      <c r="N617" s="5"/>
    </row>
    <row r="618" spans="1:14">
      <c r="A618" s="3"/>
      <c r="B618" s="3"/>
      <c r="C618" s="3"/>
      <c r="D618" s="3"/>
      <c r="E618" s="3"/>
      <c r="F618" s="3"/>
      <c r="G618" s="3"/>
      <c r="H618" s="3"/>
      <c r="I618" s="3"/>
      <c r="J618" s="3"/>
      <c r="K618" s="5"/>
      <c r="L618" s="5"/>
      <c r="M618" s="5"/>
      <c r="N618" s="5"/>
    </row>
    <row r="619" spans="1:14">
      <c r="A619" s="3"/>
      <c r="B619" s="3"/>
      <c r="C619" s="3"/>
      <c r="D619" s="3"/>
      <c r="E619" s="3"/>
      <c r="F619" s="3"/>
      <c r="G619" s="3"/>
      <c r="H619" s="3"/>
      <c r="I619" s="3"/>
      <c r="J619" s="3"/>
      <c r="K619" s="5"/>
      <c r="L619" s="5"/>
      <c r="M619" s="5"/>
      <c r="N619" s="5"/>
    </row>
    <row r="620" spans="1:14">
      <c r="A620" s="3"/>
      <c r="B620" s="3"/>
      <c r="C620" s="3"/>
      <c r="D620" s="3"/>
      <c r="E620" s="3"/>
      <c r="F620" s="3"/>
      <c r="G620" s="3"/>
      <c r="H620" s="3"/>
      <c r="I620" s="3"/>
      <c r="J620" s="3"/>
      <c r="K620" s="5"/>
      <c r="L620" s="5"/>
      <c r="M620" s="5"/>
      <c r="N620" s="5"/>
    </row>
    <row r="621" spans="1:14">
      <c r="A621" s="3"/>
      <c r="B621" s="3"/>
      <c r="C621" s="3"/>
      <c r="D621" s="3"/>
      <c r="E621" s="3"/>
      <c r="F621" s="3"/>
      <c r="G621" s="3"/>
      <c r="H621" s="3"/>
      <c r="I621" s="3"/>
      <c r="J621" s="3"/>
      <c r="K621" s="5"/>
      <c r="L621" s="5"/>
      <c r="M621" s="5"/>
      <c r="N621" s="5"/>
    </row>
    <row r="622" spans="1:14">
      <c r="A622" s="3"/>
      <c r="B622" s="3"/>
      <c r="C622" s="3"/>
      <c r="D622" s="3"/>
      <c r="E622" s="3"/>
      <c r="F622" s="3"/>
      <c r="G622" s="3"/>
      <c r="H622" s="3"/>
      <c r="I622" s="3"/>
      <c r="J622" s="3"/>
      <c r="K622" s="5"/>
      <c r="L622" s="5"/>
      <c r="M622" s="5"/>
      <c r="N622" s="5"/>
    </row>
    <row r="623" spans="1:14">
      <c r="A623" s="3"/>
      <c r="B623" s="3"/>
      <c r="C623" s="3"/>
      <c r="D623" s="3"/>
      <c r="E623" s="3"/>
      <c r="F623" s="3"/>
      <c r="G623" s="3"/>
      <c r="H623" s="3"/>
      <c r="I623" s="3"/>
      <c r="J623" s="3"/>
      <c r="K623" s="5"/>
      <c r="L623" s="5"/>
      <c r="M623" s="5"/>
      <c r="N623" s="5"/>
    </row>
    <row r="624" spans="1:14">
      <c r="A624" s="3"/>
      <c r="B624" s="3"/>
      <c r="C624" s="3"/>
      <c r="D624" s="3"/>
      <c r="E624" s="3"/>
      <c r="F624" s="3"/>
      <c r="G624" s="3"/>
      <c r="H624" s="3"/>
      <c r="I624" s="3"/>
      <c r="J624" s="3"/>
      <c r="K624" s="5"/>
      <c r="L624" s="5"/>
      <c r="M624" s="5"/>
      <c r="N624" s="5"/>
    </row>
    <row r="625" spans="1:14">
      <c r="A625" s="3"/>
      <c r="B625" s="3"/>
      <c r="C625" s="3"/>
      <c r="D625" s="3"/>
      <c r="E625" s="3"/>
      <c r="F625" s="3"/>
      <c r="G625" s="3"/>
      <c r="H625" s="3"/>
      <c r="I625" s="3"/>
      <c r="J625" s="3"/>
      <c r="K625" s="5"/>
      <c r="L625" s="5"/>
      <c r="M625" s="5"/>
      <c r="N625" s="5"/>
    </row>
    <row r="626" spans="1:14">
      <c r="A626" s="3"/>
      <c r="B626" s="3"/>
      <c r="C626" s="3"/>
      <c r="D626" s="3"/>
      <c r="E626" s="3"/>
      <c r="F626" s="3"/>
      <c r="G626" s="3"/>
      <c r="H626" s="3"/>
      <c r="I626" s="3"/>
      <c r="J626" s="3"/>
      <c r="K626" s="5"/>
      <c r="L626" s="5"/>
      <c r="M626" s="5"/>
      <c r="N626" s="5"/>
    </row>
    <row r="627" spans="1:14">
      <c r="A627" s="3"/>
      <c r="B627" s="3"/>
      <c r="C627" s="3"/>
      <c r="D627" s="3"/>
      <c r="E627" s="3"/>
      <c r="F627" s="3"/>
      <c r="G627" s="3"/>
      <c r="H627" s="3"/>
      <c r="I627" s="3"/>
      <c r="J627" s="3"/>
      <c r="K627" s="5"/>
      <c r="L627" s="5"/>
      <c r="M627" s="5"/>
      <c r="N627" s="5"/>
    </row>
    <row r="628" spans="1:14">
      <c r="A628" s="3"/>
      <c r="B628" s="3"/>
      <c r="C628" s="3"/>
      <c r="D628" s="3"/>
      <c r="E628" s="3"/>
      <c r="F628" s="3"/>
      <c r="G628" s="3"/>
      <c r="H628" s="3"/>
      <c r="I628" s="3"/>
      <c r="J628" s="3"/>
      <c r="K628" s="5"/>
      <c r="L628" s="5"/>
      <c r="M628" s="5"/>
      <c r="N628" s="5"/>
    </row>
    <row r="629" spans="1:14">
      <c r="A629" s="3"/>
      <c r="B629" s="3"/>
      <c r="C629" s="3"/>
      <c r="D629" s="3"/>
      <c r="E629" s="3"/>
      <c r="F629" s="3"/>
      <c r="G629" s="3"/>
      <c r="H629" s="3"/>
      <c r="I629" s="3"/>
      <c r="J629" s="3"/>
      <c r="K629" s="5"/>
      <c r="L629" s="5"/>
      <c r="M629" s="5"/>
      <c r="N629" s="5"/>
    </row>
    <row r="630" spans="1:14">
      <c r="A630" s="3"/>
      <c r="B630" s="3"/>
      <c r="C630" s="3"/>
      <c r="D630" s="3"/>
      <c r="E630" s="3"/>
      <c r="F630" s="3"/>
      <c r="G630" s="3"/>
      <c r="H630" s="3"/>
      <c r="I630" s="3"/>
      <c r="J630" s="3"/>
      <c r="K630" s="5"/>
      <c r="L630" s="5"/>
      <c r="M630" s="5"/>
      <c r="N630" s="5"/>
    </row>
    <row r="631" spans="1:14">
      <c r="A631" s="3"/>
      <c r="B631" s="3"/>
      <c r="C631" s="3"/>
      <c r="D631" s="3"/>
      <c r="E631" s="3"/>
      <c r="F631" s="3"/>
      <c r="G631" s="3"/>
      <c r="H631" s="3"/>
      <c r="I631" s="3"/>
      <c r="J631" s="3"/>
      <c r="K631" s="5"/>
      <c r="L631" s="5"/>
      <c r="M631" s="5"/>
      <c r="N631" s="5"/>
    </row>
    <row r="632" spans="1:14">
      <c r="A632" s="3"/>
      <c r="B632" s="3"/>
      <c r="C632" s="3"/>
      <c r="D632" s="3"/>
      <c r="E632" s="3"/>
      <c r="F632" s="3"/>
      <c r="G632" s="3"/>
      <c r="H632" s="3"/>
      <c r="I632" s="3"/>
      <c r="J632" s="3"/>
      <c r="K632" s="5"/>
      <c r="L632" s="5"/>
      <c r="M632" s="5"/>
      <c r="N632" s="5"/>
    </row>
    <row r="633" spans="1:14">
      <c r="A633" s="3"/>
      <c r="B633" s="3"/>
      <c r="C633" s="3"/>
      <c r="D633" s="3"/>
      <c r="E633" s="3"/>
      <c r="F633" s="3"/>
      <c r="G633" s="3"/>
      <c r="H633" s="3"/>
      <c r="I633" s="3"/>
      <c r="J633" s="3"/>
      <c r="K633" s="5"/>
      <c r="L633" s="5"/>
      <c r="M633" s="5"/>
      <c r="N633" s="5"/>
    </row>
    <row r="634" spans="1:14">
      <c r="A634" s="3"/>
      <c r="B634" s="3"/>
      <c r="C634" s="3"/>
      <c r="D634" s="3"/>
      <c r="E634" s="3"/>
      <c r="F634" s="3"/>
      <c r="G634" s="3"/>
      <c r="H634" s="3"/>
      <c r="I634" s="3"/>
      <c r="J634" s="3"/>
      <c r="K634" s="5"/>
      <c r="L634" s="5"/>
      <c r="M634" s="5"/>
      <c r="N634" s="5"/>
    </row>
    <row r="635" spans="1:14">
      <c r="A635" s="3"/>
      <c r="B635" s="3"/>
      <c r="C635" s="3"/>
      <c r="D635" s="3"/>
      <c r="E635" s="3"/>
      <c r="F635" s="3"/>
      <c r="G635" s="3"/>
      <c r="H635" s="3"/>
      <c r="I635" s="3"/>
      <c r="J635" s="3"/>
      <c r="K635" s="5"/>
      <c r="L635" s="5"/>
      <c r="M635" s="5"/>
      <c r="N635" s="5"/>
    </row>
    <row r="636" spans="1:14">
      <c r="A636" s="3"/>
      <c r="B636" s="3"/>
      <c r="C636" s="3"/>
      <c r="D636" s="3"/>
      <c r="E636" s="3"/>
      <c r="F636" s="3"/>
      <c r="G636" s="3"/>
      <c r="H636" s="3"/>
      <c r="I636" s="3"/>
      <c r="J636" s="3"/>
      <c r="K636" s="5"/>
      <c r="L636" s="5"/>
      <c r="M636" s="5"/>
      <c r="N636" s="5"/>
    </row>
    <row r="637" spans="1:14">
      <c r="A637" s="3"/>
      <c r="B637" s="3"/>
      <c r="C637" s="3"/>
      <c r="D637" s="3"/>
      <c r="E637" s="3"/>
      <c r="F637" s="3"/>
      <c r="G637" s="3"/>
      <c r="H637" s="3"/>
      <c r="I637" s="3"/>
      <c r="J637" s="3"/>
      <c r="K637" s="5"/>
      <c r="L637" s="5"/>
      <c r="M637" s="5"/>
      <c r="N637" s="5"/>
    </row>
    <row r="638" spans="1:14">
      <c r="A638" s="3"/>
      <c r="B638" s="3"/>
      <c r="C638" s="3"/>
      <c r="D638" s="3"/>
      <c r="E638" s="3"/>
      <c r="F638" s="3"/>
      <c r="G638" s="3"/>
      <c r="H638" s="3"/>
      <c r="I638" s="3"/>
      <c r="J638" s="3"/>
      <c r="K638" s="5"/>
      <c r="L638" s="5"/>
      <c r="M638" s="5"/>
      <c r="N638" s="5"/>
    </row>
    <row r="639" spans="1:14">
      <c r="A639" s="3"/>
      <c r="B639" s="3"/>
      <c r="C639" s="3"/>
      <c r="D639" s="3"/>
      <c r="E639" s="3"/>
      <c r="F639" s="3"/>
      <c r="G639" s="3"/>
      <c r="H639" s="3"/>
      <c r="I639" s="3"/>
      <c r="J639" s="3"/>
      <c r="K639" s="5"/>
      <c r="L639" s="5"/>
      <c r="M639" s="5"/>
      <c r="N639" s="5"/>
    </row>
    <row r="640" spans="1:14">
      <c r="A640" s="3"/>
      <c r="B640" s="3"/>
      <c r="C640" s="3"/>
      <c r="D640" s="3"/>
      <c r="E640" s="3"/>
      <c r="F640" s="3"/>
      <c r="G640" s="3"/>
      <c r="H640" s="3"/>
      <c r="I640" s="3"/>
      <c r="J640" s="3"/>
      <c r="K640" s="5"/>
      <c r="L640" s="5"/>
      <c r="M640" s="5"/>
      <c r="N640" s="5"/>
    </row>
    <row r="641" spans="1:14">
      <c r="A641" s="3"/>
      <c r="B641" s="3"/>
      <c r="C641" s="3"/>
      <c r="D641" s="3"/>
      <c r="E641" s="3"/>
      <c r="F641" s="3"/>
      <c r="G641" s="3"/>
      <c r="H641" s="3"/>
      <c r="I641" s="3"/>
      <c r="J641" s="3"/>
      <c r="K641" s="5"/>
      <c r="L641" s="5"/>
      <c r="M641" s="5"/>
      <c r="N641" s="5"/>
    </row>
    <row r="642" spans="1:14">
      <c r="A642" s="3"/>
      <c r="B642" s="3"/>
      <c r="C642" s="3"/>
      <c r="D642" s="3"/>
      <c r="E642" s="3"/>
      <c r="F642" s="3"/>
      <c r="G642" s="3"/>
      <c r="H642" s="3"/>
      <c r="I642" s="3"/>
      <c r="J642" s="3"/>
      <c r="K642" s="5"/>
      <c r="L642" s="5"/>
      <c r="M642" s="5"/>
      <c r="N642" s="5"/>
    </row>
    <row r="643" spans="1:14">
      <c r="A643" s="3"/>
      <c r="B643" s="3"/>
      <c r="C643" s="3"/>
      <c r="D643" s="3"/>
      <c r="E643" s="3"/>
      <c r="F643" s="3"/>
      <c r="G643" s="3"/>
      <c r="H643" s="3"/>
      <c r="I643" s="3"/>
      <c r="J643" s="3"/>
      <c r="K643" s="5"/>
      <c r="L643" s="5"/>
      <c r="M643" s="5"/>
      <c r="N643" s="5"/>
    </row>
    <row r="644" spans="1:14">
      <c r="A644" s="3"/>
      <c r="B644" s="3"/>
      <c r="C644" s="3"/>
      <c r="D644" s="3"/>
      <c r="E644" s="3"/>
      <c r="F644" s="3"/>
      <c r="G644" s="3"/>
      <c r="H644" s="3"/>
      <c r="I644" s="3"/>
      <c r="J644" s="3"/>
      <c r="K644" s="5"/>
      <c r="L644" s="5"/>
      <c r="M644" s="5"/>
      <c r="N644" s="5"/>
    </row>
    <row r="645" spans="1:14">
      <c r="A645" s="3"/>
      <c r="B645" s="3"/>
      <c r="C645" s="3"/>
      <c r="D645" s="3"/>
      <c r="E645" s="3"/>
      <c r="F645" s="3"/>
      <c r="G645" s="3"/>
      <c r="H645" s="3"/>
      <c r="I645" s="3"/>
      <c r="J645" s="3"/>
      <c r="K645" s="5"/>
      <c r="L645" s="5"/>
      <c r="M645" s="5"/>
      <c r="N645" s="5"/>
    </row>
    <row r="646" spans="1:14">
      <c r="A646" s="3"/>
      <c r="B646" s="3"/>
      <c r="C646" s="3"/>
      <c r="D646" s="3"/>
      <c r="E646" s="3"/>
      <c r="F646" s="3"/>
      <c r="G646" s="3"/>
      <c r="H646" s="3"/>
      <c r="I646" s="3"/>
      <c r="J646" s="3"/>
      <c r="K646" s="5"/>
      <c r="L646" s="5"/>
      <c r="M646" s="5"/>
      <c r="N646" s="5"/>
    </row>
    <row r="647" spans="1:14">
      <c r="A647" s="3"/>
      <c r="B647" s="3"/>
      <c r="C647" s="3"/>
      <c r="D647" s="3"/>
      <c r="E647" s="3"/>
      <c r="F647" s="3"/>
      <c r="G647" s="3"/>
      <c r="H647" s="3"/>
      <c r="I647" s="3"/>
      <c r="J647" s="3"/>
      <c r="K647" s="5"/>
      <c r="L647" s="5"/>
      <c r="M647" s="5"/>
      <c r="N647" s="5"/>
    </row>
    <row r="648" spans="1:14">
      <c r="A648" s="3"/>
      <c r="B648" s="3"/>
      <c r="C648" s="3"/>
      <c r="D648" s="3"/>
      <c r="E648" s="3"/>
      <c r="F648" s="3"/>
      <c r="G648" s="3"/>
      <c r="H648" s="3"/>
      <c r="I648" s="3"/>
      <c r="J648" s="3"/>
      <c r="K648" s="5"/>
      <c r="L648" s="5"/>
      <c r="M648" s="5"/>
      <c r="N648" s="5"/>
    </row>
    <row r="649" spans="1:14">
      <c r="A649" s="3"/>
      <c r="B649" s="3"/>
      <c r="C649" s="3"/>
      <c r="D649" s="3"/>
      <c r="E649" s="3"/>
      <c r="F649" s="3"/>
      <c r="G649" s="3"/>
      <c r="H649" s="3"/>
      <c r="I649" s="3"/>
      <c r="J649" s="3"/>
      <c r="K649" s="5"/>
      <c r="L649" s="5"/>
      <c r="M649" s="5"/>
      <c r="N649" s="5"/>
    </row>
    <row r="650" spans="1:14">
      <c r="A650" s="3"/>
      <c r="B650" s="3"/>
      <c r="C650" s="3"/>
      <c r="D650" s="3"/>
      <c r="E650" s="3"/>
      <c r="F650" s="3"/>
      <c r="G650" s="3"/>
      <c r="H650" s="3"/>
      <c r="I650" s="3"/>
      <c r="J650" s="3"/>
      <c r="K650" s="5"/>
      <c r="L650" s="5"/>
      <c r="M650" s="5"/>
      <c r="N650" s="5"/>
    </row>
    <row r="651" spans="1:14">
      <c r="A651" s="3"/>
      <c r="B651" s="3"/>
      <c r="C651" s="3"/>
      <c r="D651" s="3"/>
      <c r="E651" s="3"/>
      <c r="F651" s="3"/>
      <c r="G651" s="3"/>
      <c r="H651" s="3"/>
      <c r="I651" s="3"/>
      <c r="J651" s="3"/>
      <c r="K651" s="5"/>
      <c r="L651" s="5"/>
      <c r="M651" s="5"/>
      <c r="N651" s="5"/>
    </row>
    <row r="652" spans="1:14">
      <c r="A652" s="3"/>
      <c r="B652" s="3"/>
      <c r="C652" s="3"/>
      <c r="D652" s="3"/>
      <c r="E652" s="3"/>
      <c r="F652" s="3"/>
      <c r="G652" s="3"/>
      <c r="H652" s="3"/>
      <c r="I652" s="3"/>
      <c r="J652" s="3"/>
      <c r="K652" s="5"/>
      <c r="L652" s="5"/>
      <c r="M652" s="5"/>
      <c r="N652" s="5"/>
    </row>
    <row r="653" spans="1:14">
      <c r="A653" s="3"/>
      <c r="B653" s="3"/>
      <c r="C653" s="3"/>
      <c r="D653" s="3"/>
      <c r="E653" s="3"/>
      <c r="F653" s="3"/>
      <c r="G653" s="3"/>
      <c r="H653" s="3"/>
      <c r="I653" s="3"/>
      <c r="J653" s="3"/>
      <c r="K653" s="5"/>
      <c r="L653" s="5"/>
      <c r="M653" s="5"/>
      <c r="N653" s="5"/>
    </row>
    <row r="654" spans="1:14">
      <c r="A654" s="3"/>
      <c r="B654" s="3"/>
      <c r="C654" s="3"/>
      <c r="D654" s="3"/>
      <c r="E654" s="3"/>
      <c r="F654" s="3"/>
      <c r="G654" s="3"/>
      <c r="H654" s="3"/>
      <c r="I654" s="3"/>
      <c r="J654" s="3"/>
      <c r="K654" s="5"/>
      <c r="L654" s="5"/>
      <c r="M654" s="5"/>
      <c r="N654" s="5"/>
    </row>
    <row r="655" spans="1:14">
      <c r="A655" s="3"/>
      <c r="B655" s="3"/>
      <c r="C655" s="3"/>
      <c r="D655" s="3"/>
      <c r="E655" s="3"/>
      <c r="F655" s="3"/>
      <c r="G655" s="3"/>
      <c r="H655" s="3"/>
      <c r="I655" s="3"/>
      <c r="J655" s="3"/>
      <c r="K655" s="5"/>
      <c r="L655" s="5"/>
      <c r="M655" s="5"/>
      <c r="N655" s="5"/>
    </row>
    <row r="656" spans="1:14">
      <c r="A656" s="3"/>
      <c r="B656" s="3"/>
      <c r="C656" s="3"/>
      <c r="D656" s="3"/>
      <c r="E656" s="3"/>
      <c r="F656" s="3"/>
      <c r="G656" s="3"/>
      <c r="H656" s="3"/>
      <c r="I656" s="3"/>
      <c r="J656" s="3"/>
      <c r="K656" s="5"/>
      <c r="L656" s="5"/>
      <c r="M656" s="5"/>
      <c r="N656" s="5"/>
    </row>
    <row r="657" spans="1:14">
      <c r="A657" s="3"/>
      <c r="B657" s="3"/>
      <c r="C657" s="3"/>
      <c r="D657" s="3"/>
      <c r="E657" s="3"/>
      <c r="F657" s="3"/>
      <c r="G657" s="3"/>
      <c r="H657" s="3"/>
      <c r="I657" s="3"/>
      <c r="J657" s="3"/>
      <c r="K657" s="5"/>
      <c r="L657" s="5"/>
      <c r="M657" s="5"/>
      <c r="N657" s="5"/>
    </row>
    <row r="658" spans="1:14">
      <c r="A658" s="3"/>
      <c r="B658" s="3"/>
      <c r="C658" s="3"/>
      <c r="D658" s="3"/>
      <c r="E658" s="3"/>
      <c r="F658" s="3"/>
      <c r="G658" s="3"/>
      <c r="H658" s="3"/>
      <c r="I658" s="3"/>
      <c r="J658" s="3"/>
      <c r="K658" s="5"/>
      <c r="L658" s="5"/>
      <c r="M658" s="5"/>
      <c r="N658" s="5"/>
    </row>
    <row r="659" spans="1:14">
      <c r="A659" s="3"/>
      <c r="B659" s="3"/>
      <c r="C659" s="3"/>
      <c r="D659" s="3"/>
      <c r="E659" s="3"/>
      <c r="F659" s="3"/>
      <c r="G659" s="3"/>
      <c r="H659" s="3"/>
      <c r="I659" s="3"/>
      <c r="J659" s="3"/>
      <c r="K659" s="5"/>
      <c r="L659" s="5"/>
      <c r="M659" s="5"/>
      <c r="N659" s="5"/>
    </row>
    <row r="660" spans="1:14">
      <c r="A660" s="3"/>
      <c r="B660" s="3"/>
      <c r="C660" s="3"/>
      <c r="D660" s="3"/>
      <c r="E660" s="3"/>
      <c r="F660" s="3"/>
      <c r="G660" s="3"/>
      <c r="H660" s="3"/>
      <c r="I660" s="3"/>
      <c r="J660" s="3"/>
      <c r="K660" s="5"/>
      <c r="L660" s="5"/>
      <c r="M660" s="5"/>
      <c r="N660" s="5"/>
    </row>
    <row r="661" spans="1:14">
      <c r="A661" s="3"/>
      <c r="B661" s="3"/>
      <c r="C661" s="3"/>
      <c r="D661" s="3"/>
      <c r="E661" s="3"/>
      <c r="F661" s="3"/>
      <c r="G661" s="3"/>
      <c r="H661" s="3"/>
      <c r="I661" s="3"/>
      <c r="J661" s="3"/>
      <c r="K661" s="5"/>
      <c r="L661" s="5"/>
      <c r="M661" s="5"/>
      <c r="N661" s="5"/>
    </row>
    <row r="662" spans="1:14">
      <c r="A662" s="3"/>
      <c r="B662" s="3"/>
      <c r="C662" s="3"/>
      <c r="D662" s="3"/>
      <c r="E662" s="3"/>
      <c r="F662" s="3"/>
      <c r="G662" s="3"/>
      <c r="H662" s="3"/>
      <c r="I662" s="3"/>
      <c r="J662" s="3"/>
      <c r="K662" s="5"/>
      <c r="L662" s="5"/>
      <c r="M662" s="5"/>
      <c r="N662" s="5"/>
    </row>
    <row r="663" spans="1:14">
      <c r="A663" s="3"/>
      <c r="B663" s="3"/>
      <c r="C663" s="3"/>
      <c r="D663" s="3"/>
      <c r="E663" s="3"/>
      <c r="F663" s="3"/>
      <c r="G663" s="3"/>
      <c r="H663" s="3"/>
      <c r="I663" s="3"/>
      <c r="J663" s="3"/>
      <c r="K663" s="5"/>
      <c r="L663" s="5"/>
      <c r="M663" s="5"/>
      <c r="N663" s="5"/>
    </row>
    <row r="664" spans="1:14">
      <c r="A664" s="3"/>
      <c r="B664" s="3"/>
      <c r="C664" s="3"/>
      <c r="D664" s="3"/>
      <c r="E664" s="3"/>
      <c r="F664" s="3"/>
      <c r="G664" s="3"/>
      <c r="H664" s="3"/>
      <c r="I664" s="3"/>
      <c r="J664" s="3"/>
      <c r="K664" s="5"/>
      <c r="L664" s="5"/>
      <c r="M664" s="5"/>
      <c r="N664" s="5"/>
    </row>
    <row r="665" spans="1:14">
      <c r="A665" s="3"/>
      <c r="B665" s="3"/>
      <c r="C665" s="3"/>
      <c r="D665" s="3"/>
      <c r="E665" s="3"/>
      <c r="F665" s="3"/>
      <c r="G665" s="3"/>
      <c r="H665" s="3"/>
      <c r="I665" s="3"/>
      <c r="J665" s="3"/>
      <c r="K665" s="5"/>
      <c r="L665" s="5"/>
      <c r="M665" s="5"/>
      <c r="N665" s="5"/>
    </row>
    <row r="666" spans="1:14">
      <c r="A666" s="3"/>
      <c r="B666" s="3"/>
      <c r="C666" s="3"/>
      <c r="D666" s="3"/>
      <c r="E666" s="3"/>
      <c r="F666" s="3"/>
      <c r="G666" s="3"/>
      <c r="H666" s="3"/>
      <c r="I666" s="3"/>
      <c r="J666" s="3"/>
      <c r="K666" s="5"/>
      <c r="L666" s="5"/>
      <c r="M666" s="5"/>
      <c r="N666" s="5"/>
    </row>
    <row r="667" spans="1:14">
      <c r="A667" s="3"/>
      <c r="B667" s="3"/>
      <c r="C667" s="3"/>
      <c r="D667" s="3"/>
      <c r="E667" s="3"/>
      <c r="F667" s="3"/>
      <c r="G667" s="3"/>
      <c r="H667" s="3"/>
      <c r="I667" s="3"/>
      <c r="J667" s="3"/>
      <c r="K667" s="5"/>
      <c r="L667" s="5"/>
      <c r="M667" s="5"/>
      <c r="N667" s="5"/>
    </row>
    <row r="668" spans="1:14">
      <c r="A668" s="3"/>
      <c r="B668" s="3"/>
      <c r="C668" s="3"/>
      <c r="D668" s="3"/>
      <c r="E668" s="3"/>
      <c r="F668" s="3"/>
      <c r="G668" s="3"/>
      <c r="H668" s="3"/>
      <c r="I668" s="3"/>
      <c r="J668" s="3"/>
      <c r="K668" s="5"/>
      <c r="L668" s="5"/>
      <c r="M668" s="5"/>
      <c r="N668" s="5"/>
    </row>
    <row r="669" spans="1:14">
      <c r="A669" s="3"/>
      <c r="B669" s="3"/>
      <c r="C669" s="3"/>
      <c r="D669" s="3"/>
      <c r="E669" s="3"/>
      <c r="F669" s="3"/>
      <c r="G669" s="3"/>
      <c r="H669" s="3"/>
      <c r="I669" s="3"/>
      <c r="J669" s="3"/>
      <c r="K669" s="5"/>
      <c r="L669" s="5"/>
      <c r="M669" s="5"/>
      <c r="N669" s="5"/>
    </row>
    <row r="670" spans="1:14">
      <c r="A670" s="3"/>
      <c r="B670" s="3"/>
      <c r="C670" s="3"/>
      <c r="D670" s="3"/>
      <c r="E670" s="3"/>
      <c r="F670" s="3"/>
      <c r="G670" s="3"/>
      <c r="H670" s="3"/>
      <c r="I670" s="3"/>
      <c r="J670" s="3"/>
      <c r="K670" s="5"/>
      <c r="L670" s="5"/>
      <c r="M670" s="5"/>
      <c r="N670" s="5"/>
    </row>
    <row r="671" spans="1:14">
      <c r="A671" s="3"/>
      <c r="B671" s="3"/>
      <c r="C671" s="3"/>
      <c r="D671" s="3"/>
      <c r="E671" s="3"/>
      <c r="F671" s="3"/>
      <c r="G671" s="3"/>
      <c r="H671" s="3"/>
      <c r="I671" s="3"/>
      <c r="J671" s="3"/>
      <c r="K671" s="5"/>
      <c r="L671" s="5"/>
      <c r="M671" s="5"/>
      <c r="N671" s="5"/>
    </row>
    <row r="672" spans="1:14">
      <c r="A672" s="3"/>
      <c r="B672" s="3"/>
      <c r="C672" s="3"/>
      <c r="D672" s="3"/>
      <c r="E672" s="3"/>
      <c r="F672" s="3"/>
      <c r="G672" s="3"/>
      <c r="H672" s="3"/>
      <c r="I672" s="3"/>
      <c r="J672" s="3"/>
      <c r="K672" s="5"/>
      <c r="L672" s="5"/>
      <c r="M672" s="5"/>
      <c r="N672" s="5"/>
    </row>
    <row r="673" spans="1:14">
      <c r="A673" s="3"/>
      <c r="B673" s="3"/>
      <c r="C673" s="3"/>
      <c r="D673" s="3"/>
      <c r="E673" s="3"/>
      <c r="F673" s="3"/>
      <c r="G673" s="3"/>
      <c r="H673" s="3"/>
      <c r="I673" s="3"/>
      <c r="J673" s="3"/>
      <c r="K673" s="5"/>
      <c r="L673" s="5"/>
      <c r="M673" s="5"/>
      <c r="N673" s="5"/>
    </row>
    <row r="674" spans="1:14">
      <c r="A674" s="3"/>
      <c r="B674" s="3"/>
      <c r="C674" s="3"/>
      <c r="D674" s="3"/>
      <c r="E674" s="3"/>
      <c r="F674" s="3"/>
      <c r="G674" s="3"/>
      <c r="H674" s="3"/>
      <c r="I674" s="3"/>
      <c r="J674" s="3"/>
      <c r="K674" s="5"/>
      <c r="L674" s="5"/>
      <c r="M674" s="5"/>
      <c r="N674" s="5"/>
    </row>
    <row r="675" spans="1:14">
      <c r="A675" s="3"/>
      <c r="B675" s="3"/>
      <c r="C675" s="3"/>
      <c r="D675" s="3"/>
      <c r="E675" s="3"/>
      <c r="F675" s="3"/>
      <c r="G675" s="3"/>
      <c r="H675" s="3"/>
      <c r="I675" s="3"/>
      <c r="J675" s="3"/>
      <c r="K675" s="5"/>
      <c r="L675" s="5"/>
      <c r="M675" s="5"/>
      <c r="N675" s="5"/>
    </row>
    <row r="676" spans="1:14">
      <c r="A676" s="3"/>
      <c r="B676" s="3"/>
      <c r="C676" s="3"/>
      <c r="D676" s="3"/>
      <c r="E676" s="3"/>
      <c r="F676" s="3"/>
      <c r="G676" s="3"/>
      <c r="H676" s="3"/>
      <c r="I676" s="3"/>
      <c r="J676" s="3"/>
      <c r="K676" s="5"/>
      <c r="L676" s="5"/>
      <c r="M676" s="5"/>
      <c r="N676" s="5"/>
    </row>
    <row r="677" spans="1:14">
      <c r="A677" s="3"/>
      <c r="B677" s="3"/>
      <c r="C677" s="3"/>
      <c r="D677" s="3"/>
      <c r="E677" s="3"/>
      <c r="F677" s="3"/>
      <c r="G677" s="3"/>
      <c r="H677" s="3"/>
      <c r="I677" s="3"/>
      <c r="J677" s="3"/>
      <c r="K677" s="5"/>
      <c r="L677" s="5"/>
      <c r="M677" s="5"/>
      <c r="N677" s="5"/>
    </row>
    <row r="678" spans="1:14">
      <c r="A678" s="3"/>
      <c r="B678" s="3"/>
      <c r="C678" s="3"/>
      <c r="D678" s="3"/>
      <c r="E678" s="3"/>
      <c r="F678" s="3"/>
      <c r="G678" s="3"/>
      <c r="H678" s="3"/>
      <c r="I678" s="3"/>
      <c r="J678" s="3"/>
      <c r="K678" s="5"/>
      <c r="L678" s="5"/>
      <c r="M678" s="5"/>
      <c r="N678" s="5"/>
    </row>
    <row r="679" spans="1:14">
      <c r="A679" s="3"/>
      <c r="B679" s="3"/>
      <c r="C679" s="3"/>
      <c r="D679" s="3"/>
      <c r="E679" s="3"/>
      <c r="F679" s="3"/>
      <c r="G679" s="3"/>
      <c r="H679" s="3"/>
      <c r="I679" s="3"/>
      <c r="J679" s="3"/>
      <c r="K679" s="5"/>
      <c r="L679" s="5"/>
      <c r="M679" s="5"/>
      <c r="N679" s="5"/>
    </row>
    <row r="680" spans="1:14">
      <c r="A680" s="3"/>
      <c r="B680" s="3"/>
      <c r="C680" s="3"/>
      <c r="D680" s="3"/>
      <c r="E680" s="3"/>
      <c r="F680" s="3"/>
      <c r="G680" s="3"/>
      <c r="H680" s="3"/>
      <c r="I680" s="3"/>
      <c r="J680" s="3"/>
      <c r="K680" s="5"/>
      <c r="L680" s="5"/>
      <c r="M680" s="5"/>
      <c r="N680" s="5"/>
    </row>
    <row r="681" spans="1:14">
      <c r="A681" s="3"/>
      <c r="B681" s="3"/>
      <c r="C681" s="3"/>
      <c r="D681" s="3"/>
      <c r="E681" s="3"/>
      <c r="F681" s="3"/>
      <c r="G681" s="3"/>
      <c r="H681" s="3"/>
      <c r="I681" s="3"/>
      <c r="J681" s="3"/>
      <c r="K681" s="5"/>
      <c r="L681" s="5"/>
      <c r="M681" s="5"/>
      <c r="N681" s="5"/>
    </row>
    <row r="682" spans="1:14">
      <c r="A682" s="3"/>
      <c r="B682" s="3"/>
      <c r="C682" s="3"/>
      <c r="D682" s="3"/>
      <c r="E682" s="3"/>
      <c r="F682" s="3"/>
      <c r="G682" s="3"/>
      <c r="H682" s="3"/>
      <c r="I682" s="3"/>
      <c r="J682" s="3"/>
      <c r="K682" s="5"/>
      <c r="L682" s="5"/>
      <c r="M682" s="5"/>
      <c r="N682" s="5"/>
    </row>
    <row r="683" spans="1:14">
      <c r="A683" s="3"/>
      <c r="B683" s="3"/>
      <c r="C683" s="3"/>
      <c r="D683" s="3"/>
      <c r="E683" s="3"/>
      <c r="F683" s="3"/>
      <c r="G683" s="3"/>
      <c r="H683" s="3"/>
      <c r="I683" s="3"/>
      <c r="J683" s="3"/>
      <c r="K683" s="5"/>
      <c r="L683" s="5"/>
      <c r="M683" s="5"/>
      <c r="N683" s="5"/>
    </row>
    <row r="684" spans="1:14">
      <c r="A684" s="3"/>
      <c r="B684" s="3"/>
      <c r="C684" s="3"/>
      <c r="D684" s="3"/>
      <c r="E684" s="3"/>
      <c r="F684" s="3"/>
      <c r="G684" s="3"/>
      <c r="H684" s="3"/>
      <c r="I684" s="3"/>
      <c r="J684" s="3"/>
      <c r="K684" s="5"/>
      <c r="L684" s="5"/>
      <c r="M684" s="5"/>
      <c r="N684" s="5"/>
    </row>
    <row r="685" spans="1:14">
      <c r="A685" s="3"/>
      <c r="B685" s="3"/>
      <c r="C685" s="3"/>
      <c r="D685" s="3"/>
      <c r="E685" s="3"/>
      <c r="F685" s="3"/>
      <c r="G685" s="3"/>
      <c r="H685" s="3"/>
      <c r="I685" s="3"/>
      <c r="J685" s="3"/>
      <c r="K685" s="5"/>
      <c r="L685" s="5"/>
      <c r="M685" s="5"/>
      <c r="N685" s="5"/>
    </row>
    <row r="686" spans="1:14">
      <c r="A686" s="3"/>
      <c r="B686" s="3"/>
      <c r="C686" s="3"/>
      <c r="D686" s="3"/>
      <c r="E686" s="3"/>
      <c r="F686" s="3"/>
      <c r="G686" s="3"/>
      <c r="H686" s="3"/>
      <c r="I686" s="3"/>
      <c r="J686" s="3"/>
      <c r="K686" s="5"/>
      <c r="L686" s="5"/>
      <c r="M686" s="5"/>
      <c r="N686" s="5"/>
    </row>
    <row r="687" spans="1:14">
      <c r="A687" s="3"/>
      <c r="B687" s="3"/>
      <c r="C687" s="3"/>
      <c r="D687" s="3"/>
      <c r="E687" s="3"/>
      <c r="F687" s="3"/>
      <c r="G687" s="3"/>
      <c r="H687" s="3"/>
      <c r="I687" s="3"/>
      <c r="J687" s="3"/>
      <c r="K687" s="5"/>
      <c r="L687" s="5"/>
      <c r="M687" s="5"/>
      <c r="N687" s="5"/>
    </row>
    <row r="688" spans="1:14">
      <c r="A688" s="3"/>
      <c r="B688" s="3"/>
      <c r="C688" s="3"/>
      <c r="D688" s="3"/>
      <c r="E688" s="3"/>
      <c r="F688" s="3"/>
      <c r="G688" s="3"/>
      <c r="H688" s="3"/>
      <c r="I688" s="3"/>
      <c r="J688" s="3"/>
      <c r="K688" s="5"/>
      <c r="L688" s="5"/>
      <c r="M688" s="5"/>
      <c r="N688" s="5"/>
    </row>
    <row r="689" spans="1:14">
      <c r="A689" s="3"/>
      <c r="B689" s="3"/>
      <c r="C689" s="3"/>
      <c r="D689" s="3"/>
      <c r="E689" s="3"/>
      <c r="F689" s="3"/>
      <c r="G689" s="3"/>
      <c r="H689" s="3"/>
      <c r="I689" s="3"/>
      <c r="J689" s="3"/>
      <c r="K689" s="5"/>
      <c r="L689" s="5"/>
      <c r="M689" s="5"/>
      <c r="N689" s="5"/>
    </row>
    <row r="690" spans="1:14">
      <c r="A690" s="3"/>
      <c r="B690" s="3"/>
      <c r="C690" s="3"/>
      <c r="D690" s="3"/>
      <c r="E690" s="3"/>
      <c r="F690" s="3"/>
      <c r="G690" s="3"/>
      <c r="H690" s="3"/>
      <c r="I690" s="3"/>
      <c r="J690" s="3"/>
      <c r="K690" s="5"/>
      <c r="L690" s="5"/>
      <c r="M690" s="5"/>
      <c r="N690" s="5"/>
    </row>
    <row r="691" spans="1:14">
      <c r="A691" s="3"/>
      <c r="B691" s="3"/>
      <c r="C691" s="3"/>
      <c r="D691" s="3"/>
      <c r="E691" s="3"/>
      <c r="F691" s="3"/>
      <c r="G691" s="3"/>
      <c r="H691" s="3"/>
      <c r="I691" s="3"/>
      <c r="J691" s="3"/>
      <c r="K691" s="5"/>
      <c r="L691" s="5"/>
      <c r="M691" s="5"/>
      <c r="N691" s="5"/>
    </row>
    <row r="692" spans="1:14">
      <c r="A692" s="3"/>
      <c r="B692" s="3"/>
      <c r="C692" s="3"/>
      <c r="D692" s="3"/>
      <c r="E692" s="3"/>
      <c r="F692" s="3"/>
      <c r="G692" s="3"/>
      <c r="H692" s="3"/>
      <c r="I692" s="3"/>
      <c r="J692" s="3"/>
      <c r="K692" s="5"/>
      <c r="L692" s="5"/>
      <c r="M692" s="5"/>
      <c r="N692" s="5"/>
    </row>
    <row r="693" spans="1:14">
      <c r="A693" s="3"/>
      <c r="B693" s="3"/>
      <c r="C693" s="3"/>
      <c r="D693" s="3"/>
      <c r="E693" s="3"/>
      <c r="F693" s="3"/>
      <c r="G693" s="3"/>
      <c r="H693" s="3"/>
      <c r="I693" s="3"/>
      <c r="J693" s="3"/>
      <c r="K693" s="5"/>
      <c r="L693" s="5"/>
      <c r="M693" s="5"/>
      <c r="N693" s="5"/>
    </row>
    <row r="694" spans="1:14">
      <c r="A694" s="3"/>
      <c r="B694" s="3"/>
      <c r="C694" s="3"/>
      <c r="D694" s="3"/>
      <c r="E694" s="3"/>
      <c r="F694" s="3"/>
      <c r="G694" s="3"/>
      <c r="H694" s="3"/>
      <c r="I694" s="3"/>
      <c r="J694" s="3"/>
      <c r="K694" s="5"/>
      <c r="L694" s="5"/>
      <c r="M694" s="5"/>
      <c r="N694" s="5"/>
    </row>
    <row r="695" spans="1:14">
      <c r="A695" s="3"/>
      <c r="B695" s="3"/>
      <c r="C695" s="3"/>
      <c r="D695" s="3"/>
      <c r="E695" s="3"/>
      <c r="F695" s="3"/>
      <c r="G695" s="3"/>
      <c r="H695" s="3"/>
      <c r="I695" s="3"/>
      <c r="J695" s="3"/>
      <c r="K695" s="5"/>
      <c r="L695" s="5"/>
      <c r="M695" s="5"/>
      <c r="N695" s="5"/>
    </row>
    <row r="696" spans="1:14">
      <c r="A696" s="3"/>
      <c r="B696" s="3"/>
      <c r="C696" s="3"/>
      <c r="D696" s="3"/>
      <c r="E696" s="3"/>
      <c r="F696" s="3"/>
      <c r="G696" s="3"/>
      <c r="H696" s="3"/>
      <c r="I696" s="3"/>
      <c r="J696" s="3"/>
      <c r="K696" s="5"/>
      <c r="L696" s="5"/>
      <c r="M696" s="5"/>
      <c r="N696" s="5"/>
    </row>
    <row r="697" spans="1:14">
      <c r="A697" s="3"/>
      <c r="B697" s="3"/>
      <c r="C697" s="3"/>
      <c r="D697" s="3"/>
      <c r="E697" s="3"/>
      <c r="F697" s="3"/>
      <c r="G697" s="3"/>
      <c r="H697" s="3"/>
      <c r="I697" s="3"/>
      <c r="J697" s="3"/>
      <c r="K697" s="5"/>
      <c r="L697" s="5"/>
      <c r="M697" s="5"/>
      <c r="N697" s="5"/>
    </row>
    <row r="698" spans="1:14">
      <c r="A698" s="3"/>
      <c r="B698" s="3"/>
      <c r="C698" s="3"/>
      <c r="D698" s="3"/>
      <c r="E698" s="3"/>
      <c r="F698" s="3"/>
      <c r="G698" s="3"/>
      <c r="H698" s="3"/>
      <c r="I698" s="3"/>
      <c r="J698" s="3"/>
      <c r="K698" s="5"/>
      <c r="L698" s="5"/>
      <c r="M698" s="5"/>
      <c r="N698" s="5"/>
    </row>
    <row r="699" spans="1:14">
      <c r="A699" s="3"/>
      <c r="B699" s="3"/>
      <c r="C699" s="3"/>
      <c r="D699" s="3"/>
      <c r="E699" s="3"/>
      <c r="F699" s="3"/>
      <c r="G699" s="3"/>
      <c r="H699" s="3"/>
      <c r="I699" s="3"/>
      <c r="J699" s="3"/>
      <c r="K699" s="5"/>
      <c r="L699" s="5"/>
      <c r="M699" s="5"/>
      <c r="N699" s="5"/>
    </row>
    <row r="700" spans="1:14">
      <c r="A700" s="3"/>
      <c r="B700" s="3"/>
      <c r="C700" s="3"/>
      <c r="D700" s="3"/>
      <c r="E700" s="3"/>
      <c r="F700" s="3"/>
      <c r="G700" s="3"/>
      <c r="H700" s="3"/>
      <c r="I700" s="3"/>
      <c r="J700" s="3"/>
      <c r="K700" s="5"/>
      <c r="L700" s="5"/>
      <c r="M700" s="5"/>
      <c r="N700" s="5"/>
    </row>
    <row r="701" spans="1:14">
      <c r="A701" s="3"/>
      <c r="B701" s="3"/>
      <c r="C701" s="3"/>
      <c r="D701" s="3"/>
      <c r="E701" s="3"/>
      <c r="F701" s="3"/>
      <c r="G701" s="3"/>
      <c r="H701" s="3"/>
      <c r="I701" s="3"/>
      <c r="J701" s="3"/>
      <c r="K701" s="5"/>
      <c r="L701" s="5"/>
      <c r="M701" s="5"/>
      <c r="N701" s="5"/>
    </row>
    <row r="702" spans="1:14">
      <c r="A702" s="3"/>
      <c r="B702" s="3"/>
      <c r="C702" s="3"/>
      <c r="D702" s="3"/>
      <c r="E702" s="3"/>
      <c r="F702" s="3"/>
      <c r="G702" s="3"/>
      <c r="H702" s="3"/>
      <c r="I702" s="3"/>
      <c r="J702" s="3"/>
      <c r="K702" s="5"/>
      <c r="L702" s="5"/>
      <c r="M702" s="5"/>
      <c r="N702" s="5"/>
    </row>
    <row r="703" spans="1:14">
      <c r="A703" s="3"/>
      <c r="B703" s="3"/>
      <c r="C703" s="3"/>
      <c r="D703" s="3"/>
      <c r="E703" s="3"/>
      <c r="F703" s="3"/>
      <c r="G703" s="3"/>
      <c r="H703" s="3"/>
      <c r="I703" s="3"/>
      <c r="J703" s="3"/>
      <c r="K703" s="5"/>
      <c r="L703" s="5"/>
      <c r="M703" s="5"/>
      <c r="N703" s="5"/>
    </row>
    <row r="704" spans="1:14">
      <c r="A704" s="3"/>
      <c r="B704" s="3"/>
      <c r="C704" s="3"/>
      <c r="D704" s="3"/>
      <c r="E704" s="3"/>
      <c r="F704" s="3"/>
      <c r="G704" s="3"/>
      <c r="H704" s="3"/>
      <c r="I704" s="3"/>
      <c r="J704" s="3"/>
      <c r="K704" s="5"/>
      <c r="L704" s="5"/>
      <c r="M704" s="5"/>
      <c r="N704" s="5"/>
    </row>
    <row r="705" spans="1:14">
      <c r="A705" s="3"/>
      <c r="B705" s="3"/>
      <c r="C705" s="3"/>
      <c r="D705" s="3"/>
      <c r="E705" s="3"/>
      <c r="F705" s="3"/>
      <c r="G705" s="3"/>
      <c r="H705" s="3"/>
      <c r="I705" s="3"/>
      <c r="J705" s="3"/>
      <c r="K705" s="5"/>
      <c r="L705" s="5"/>
      <c r="M705" s="5"/>
      <c r="N705" s="5"/>
    </row>
    <row r="706" spans="1:14">
      <c r="A706" s="3"/>
      <c r="B706" s="3"/>
      <c r="C706" s="3"/>
      <c r="D706" s="3"/>
      <c r="E706" s="3"/>
      <c r="F706" s="3"/>
      <c r="G706" s="3"/>
      <c r="H706" s="3"/>
      <c r="I706" s="3"/>
      <c r="J706" s="3"/>
      <c r="K706" s="5"/>
      <c r="L706" s="5"/>
      <c r="M706" s="5"/>
      <c r="N706" s="5"/>
    </row>
    <row r="707" spans="1:14">
      <c r="A707" s="3"/>
      <c r="B707" s="3"/>
      <c r="C707" s="3"/>
      <c r="D707" s="3"/>
      <c r="E707" s="3"/>
      <c r="F707" s="3"/>
      <c r="G707" s="3"/>
      <c r="H707" s="3"/>
      <c r="I707" s="3"/>
      <c r="J707" s="3"/>
      <c r="K707" s="5"/>
      <c r="L707" s="5"/>
      <c r="M707" s="5"/>
      <c r="N707" s="5"/>
    </row>
    <row r="708" spans="1:14">
      <c r="A708" s="3"/>
      <c r="B708" s="3"/>
      <c r="C708" s="3"/>
      <c r="D708" s="3"/>
      <c r="E708" s="3"/>
      <c r="F708" s="3"/>
      <c r="G708" s="3"/>
      <c r="H708" s="3"/>
      <c r="I708" s="3"/>
      <c r="J708" s="3"/>
      <c r="K708" s="5"/>
      <c r="L708" s="5"/>
      <c r="M708" s="5"/>
      <c r="N708" s="5"/>
    </row>
    <row r="709" spans="1:14">
      <c r="A709" s="3"/>
      <c r="B709" s="3"/>
      <c r="C709" s="3"/>
      <c r="D709" s="3"/>
      <c r="E709" s="3"/>
      <c r="F709" s="3"/>
      <c r="G709" s="3"/>
      <c r="H709" s="3"/>
      <c r="I709" s="3"/>
      <c r="J709" s="3"/>
      <c r="K709" s="5"/>
      <c r="L709" s="5"/>
      <c r="M709" s="5"/>
      <c r="N709" s="5"/>
    </row>
    <row r="710" spans="1:14">
      <c r="A710" s="3"/>
      <c r="B710" s="3"/>
      <c r="C710" s="3"/>
      <c r="D710" s="3"/>
      <c r="E710" s="3"/>
      <c r="F710" s="3"/>
      <c r="G710" s="3"/>
      <c r="H710" s="3"/>
      <c r="I710" s="3"/>
      <c r="J710" s="3"/>
      <c r="K710" s="5"/>
      <c r="L710" s="5"/>
      <c r="M710" s="5"/>
      <c r="N710" s="5"/>
    </row>
    <row r="711" spans="1:14">
      <c r="A711" s="3"/>
      <c r="B711" s="3"/>
      <c r="C711" s="3"/>
      <c r="D711" s="3"/>
      <c r="E711" s="3"/>
      <c r="F711" s="3"/>
      <c r="G711" s="3"/>
      <c r="H711" s="3"/>
      <c r="I711" s="3"/>
      <c r="J711" s="3"/>
      <c r="K711" s="5"/>
      <c r="L711" s="5"/>
      <c r="M711" s="5"/>
      <c r="N711" s="5"/>
    </row>
    <row r="712" spans="1:14">
      <c r="A712" s="3"/>
      <c r="B712" s="3"/>
      <c r="C712" s="3"/>
      <c r="D712" s="3"/>
      <c r="E712" s="3"/>
      <c r="F712" s="3"/>
      <c r="G712" s="3"/>
      <c r="H712" s="3"/>
      <c r="I712" s="3"/>
      <c r="J712" s="3"/>
      <c r="K712" s="5"/>
      <c r="L712" s="5"/>
      <c r="M712" s="5"/>
      <c r="N712" s="5"/>
    </row>
    <row r="713" spans="1:14">
      <c r="A713" s="3"/>
      <c r="B713" s="3"/>
      <c r="C713" s="3"/>
      <c r="D713" s="3"/>
      <c r="E713" s="3"/>
      <c r="F713" s="3"/>
      <c r="G713" s="3"/>
      <c r="H713" s="3"/>
      <c r="I713" s="3"/>
      <c r="J713" s="3"/>
      <c r="K713" s="5"/>
      <c r="L713" s="5"/>
      <c r="M713" s="5"/>
      <c r="N713" s="5"/>
    </row>
    <row r="714" spans="1:14">
      <c r="A714" s="3"/>
      <c r="B714" s="3"/>
      <c r="C714" s="3"/>
      <c r="D714" s="3"/>
      <c r="E714" s="3"/>
      <c r="F714" s="3"/>
      <c r="G714" s="3"/>
      <c r="H714" s="3"/>
      <c r="I714" s="3"/>
      <c r="J714" s="3"/>
      <c r="K714" s="5"/>
      <c r="L714" s="5"/>
      <c r="M714" s="5"/>
      <c r="N714" s="5"/>
    </row>
    <row r="715" spans="1:14">
      <c r="A715" s="3"/>
      <c r="B715" s="3"/>
      <c r="C715" s="3"/>
      <c r="D715" s="3"/>
      <c r="E715" s="3"/>
      <c r="F715" s="3"/>
      <c r="G715" s="3"/>
      <c r="H715" s="3"/>
      <c r="I715" s="3"/>
      <c r="J715" s="3"/>
      <c r="K715" s="5"/>
      <c r="L715" s="5"/>
      <c r="M715" s="5"/>
      <c r="N715" s="5"/>
    </row>
    <row r="716" spans="1:14">
      <c r="A716" s="3"/>
      <c r="B716" s="3"/>
      <c r="C716" s="3"/>
      <c r="D716" s="3"/>
      <c r="E716" s="3"/>
      <c r="F716" s="3"/>
      <c r="G716" s="3"/>
      <c r="H716" s="3"/>
      <c r="I716" s="3"/>
      <c r="J716" s="3"/>
      <c r="K716" s="5"/>
      <c r="L716" s="5"/>
      <c r="M716" s="5"/>
      <c r="N716" s="5"/>
    </row>
    <row r="717" spans="1:14">
      <c r="A717" s="3"/>
      <c r="B717" s="3"/>
      <c r="C717" s="3"/>
      <c r="D717" s="3"/>
      <c r="E717" s="3"/>
      <c r="F717" s="3"/>
      <c r="G717" s="3"/>
      <c r="H717" s="3"/>
      <c r="I717" s="3"/>
      <c r="J717" s="3"/>
      <c r="K717" s="5"/>
      <c r="L717" s="5"/>
      <c r="M717" s="5"/>
      <c r="N717" s="5"/>
    </row>
    <row r="718" spans="1:14">
      <c r="A718" s="3"/>
      <c r="B718" s="3"/>
      <c r="C718" s="3"/>
      <c r="D718" s="3"/>
      <c r="E718" s="3"/>
      <c r="F718" s="3"/>
      <c r="G718" s="3"/>
      <c r="H718" s="3"/>
      <c r="I718" s="3"/>
      <c r="J718" s="3"/>
      <c r="K718" s="5"/>
      <c r="L718" s="5"/>
      <c r="M718" s="5"/>
      <c r="N718" s="5"/>
    </row>
    <row r="719" spans="1:14">
      <c r="A719" s="3"/>
      <c r="B719" s="3"/>
      <c r="C719" s="3"/>
      <c r="D719" s="3"/>
      <c r="E719" s="3"/>
      <c r="F719" s="3"/>
      <c r="G719" s="3"/>
      <c r="H719" s="3"/>
      <c r="I719" s="3"/>
      <c r="J719" s="3"/>
      <c r="K719" s="5"/>
      <c r="L719" s="5"/>
      <c r="M719" s="5"/>
      <c r="N719" s="5"/>
    </row>
    <row r="720" spans="1:14">
      <c r="A720" s="3"/>
      <c r="B720" s="3"/>
      <c r="C720" s="3"/>
      <c r="D720" s="3"/>
      <c r="E720" s="3"/>
      <c r="F720" s="3"/>
      <c r="G720" s="3"/>
      <c r="H720" s="3"/>
      <c r="I720" s="3"/>
      <c r="J720" s="3"/>
      <c r="K720" s="5"/>
      <c r="L720" s="5"/>
      <c r="M720" s="5"/>
      <c r="N720" s="5"/>
    </row>
    <row r="721" spans="1:14">
      <c r="A721" s="3"/>
      <c r="B721" s="3"/>
      <c r="C721" s="3"/>
      <c r="D721" s="3"/>
      <c r="E721" s="3"/>
      <c r="F721" s="3"/>
      <c r="G721" s="3"/>
      <c r="H721" s="3"/>
      <c r="I721" s="3"/>
      <c r="J721" s="3"/>
      <c r="K721" s="5"/>
      <c r="L721" s="5"/>
      <c r="M721" s="5"/>
      <c r="N721" s="5"/>
    </row>
    <row r="722" spans="1:14">
      <c r="A722" s="3"/>
      <c r="B722" s="3"/>
      <c r="C722" s="3"/>
      <c r="D722" s="3"/>
      <c r="E722" s="3"/>
      <c r="F722" s="3"/>
      <c r="G722" s="3"/>
      <c r="H722" s="3"/>
      <c r="I722" s="3"/>
      <c r="J722" s="3"/>
      <c r="K722" s="5"/>
      <c r="L722" s="5"/>
      <c r="M722" s="5"/>
      <c r="N722" s="5"/>
    </row>
    <row r="723" spans="1:14">
      <c r="A723" s="3"/>
      <c r="B723" s="3"/>
      <c r="C723" s="3"/>
      <c r="D723" s="3"/>
      <c r="E723" s="3"/>
      <c r="F723" s="3"/>
      <c r="G723" s="3"/>
      <c r="H723" s="3"/>
      <c r="I723" s="3"/>
      <c r="J723" s="3"/>
      <c r="K723" s="5"/>
      <c r="L723" s="5"/>
      <c r="M723" s="5"/>
      <c r="N723" s="5"/>
    </row>
    <row r="724" spans="1:14">
      <c r="A724" s="3"/>
      <c r="B724" s="3"/>
      <c r="C724" s="3"/>
      <c r="D724" s="3"/>
      <c r="E724" s="3"/>
      <c r="F724" s="3"/>
      <c r="G724" s="3"/>
      <c r="H724" s="3"/>
      <c r="I724" s="3"/>
      <c r="J724" s="3"/>
      <c r="K724" s="5"/>
      <c r="L724" s="5"/>
      <c r="M724" s="5"/>
      <c r="N724" s="5"/>
    </row>
    <row r="725" spans="1:14">
      <c r="A725" s="3"/>
      <c r="B725" s="3"/>
      <c r="C725" s="3"/>
      <c r="D725" s="3"/>
      <c r="E725" s="3"/>
      <c r="F725" s="3"/>
      <c r="G725" s="3"/>
      <c r="H725" s="3"/>
      <c r="I725" s="3"/>
      <c r="J725" s="3"/>
      <c r="K725" s="5"/>
      <c r="L725" s="5"/>
      <c r="M725" s="5"/>
      <c r="N725" s="5"/>
    </row>
    <row r="726" spans="1:14">
      <c r="A726" s="3"/>
      <c r="B726" s="3"/>
      <c r="C726" s="3"/>
      <c r="D726" s="3"/>
      <c r="E726" s="3"/>
      <c r="F726" s="3"/>
      <c r="G726" s="3"/>
      <c r="H726" s="3"/>
      <c r="I726" s="3"/>
      <c r="J726" s="3"/>
      <c r="K726" s="5"/>
      <c r="L726" s="5"/>
      <c r="M726" s="5"/>
      <c r="N726" s="5"/>
    </row>
    <row r="727" spans="1:14">
      <c r="A727" s="3"/>
      <c r="B727" s="3"/>
      <c r="C727" s="3"/>
      <c r="D727" s="3"/>
      <c r="E727" s="3"/>
      <c r="F727" s="3"/>
      <c r="G727" s="3"/>
      <c r="H727" s="3"/>
      <c r="I727" s="3"/>
      <c r="J727" s="3"/>
      <c r="K727" s="5"/>
      <c r="L727" s="5"/>
      <c r="M727" s="5"/>
      <c r="N727" s="5"/>
    </row>
    <row r="728" spans="1:14">
      <c r="A728" s="3"/>
      <c r="B728" s="3"/>
      <c r="C728" s="3"/>
      <c r="D728" s="3"/>
      <c r="E728" s="3"/>
      <c r="F728" s="3"/>
      <c r="G728" s="3"/>
      <c r="H728" s="3"/>
      <c r="I728" s="3"/>
      <c r="J728" s="3"/>
      <c r="K728" s="5"/>
      <c r="L728" s="5"/>
      <c r="M728" s="5"/>
      <c r="N728" s="5"/>
    </row>
    <row r="729" spans="1:14">
      <c r="A729" s="3"/>
      <c r="B729" s="3"/>
      <c r="C729" s="3"/>
      <c r="D729" s="3"/>
      <c r="E729" s="3"/>
      <c r="F729" s="3"/>
      <c r="G729" s="3"/>
      <c r="H729" s="3"/>
      <c r="I729" s="3"/>
      <c r="J729" s="3"/>
      <c r="K729" s="5"/>
      <c r="L729" s="5"/>
      <c r="M729" s="5"/>
      <c r="N729" s="5"/>
    </row>
    <row r="730" spans="1:14">
      <c r="A730" s="3"/>
      <c r="B730" s="3"/>
      <c r="C730" s="3"/>
      <c r="D730" s="3"/>
      <c r="E730" s="3"/>
      <c r="F730" s="3"/>
      <c r="G730" s="3"/>
      <c r="H730" s="3"/>
      <c r="I730" s="3"/>
      <c r="J730" s="3"/>
      <c r="K730" s="5"/>
      <c r="L730" s="5"/>
      <c r="M730" s="5"/>
      <c r="N730" s="5"/>
    </row>
    <row r="731" spans="1:14">
      <c r="A731" s="3"/>
      <c r="B731" s="3"/>
      <c r="C731" s="3"/>
      <c r="D731" s="3"/>
      <c r="E731" s="3"/>
      <c r="F731" s="3"/>
      <c r="G731" s="3"/>
      <c r="H731" s="3"/>
      <c r="I731" s="3"/>
      <c r="J731" s="3"/>
      <c r="K731" s="5"/>
      <c r="L731" s="5"/>
      <c r="M731" s="5"/>
      <c r="N731" s="5"/>
    </row>
    <row r="732" spans="1:14">
      <c r="A732" s="3"/>
      <c r="B732" s="3"/>
      <c r="C732" s="3"/>
      <c r="D732" s="3"/>
      <c r="E732" s="3"/>
      <c r="F732" s="3"/>
      <c r="G732" s="3"/>
      <c r="H732" s="3"/>
      <c r="I732" s="3"/>
      <c r="J732" s="3"/>
      <c r="K732" s="5"/>
      <c r="L732" s="5"/>
      <c r="M732" s="5"/>
      <c r="N732" s="5"/>
    </row>
    <row r="733" spans="1:14">
      <c r="A733" s="3"/>
      <c r="B733" s="3"/>
      <c r="C733" s="3"/>
      <c r="D733" s="3"/>
      <c r="E733" s="3"/>
      <c r="F733" s="3"/>
      <c r="G733" s="3"/>
      <c r="H733" s="3"/>
      <c r="I733" s="3"/>
      <c r="J733" s="3"/>
      <c r="K733" s="5"/>
      <c r="L733" s="5"/>
      <c r="M733" s="5"/>
      <c r="N733" s="5"/>
    </row>
    <row r="734" spans="1:14">
      <c r="A734" s="3"/>
      <c r="B734" s="3"/>
      <c r="C734" s="3"/>
      <c r="D734" s="3"/>
      <c r="E734" s="3"/>
      <c r="F734" s="3"/>
      <c r="G734" s="3"/>
      <c r="H734" s="3"/>
      <c r="I734" s="3"/>
      <c r="J734" s="3"/>
      <c r="K734" s="5"/>
      <c r="L734" s="5"/>
      <c r="M734" s="5"/>
      <c r="N734" s="5"/>
    </row>
    <row r="735" spans="1:14">
      <c r="A735" s="3"/>
      <c r="B735" s="3"/>
      <c r="C735" s="3"/>
      <c r="D735" s="3"/>
      <c r="E735" s="3"/>
      <c r="F735" s="3"/>
      <c r="G735" s="3"/>
      <c r="H735" s="3"/>
      <c r="I735" s="3"/>
      <c r="J735" s="3"/>
      <c r="K735" s="5"/>
      <c r="L735" s="5"/>
      <c r="M735" s="5"/>
      <c r="N735" s="5"/>
    </row>
    <row r="736" spans="1:14">
      <c r="A736" s="3"/>
      <c r="B736" s="3"/>
      <c r="C736" s="3"/>
      <c r="D736" s="3"/>
      <c r="E736" s="3"/>
      <c r="F736" s="3"/>
      <c r="G736" s="3"/>
      <c r="H736" s="3"/>
      <c r="I736" s="3"/>
      <c r="J736" s="3"/>
      <c r="K736" s="5"/>
      <c r="L736" s="5"/>
      <c r="M736" s="5"/>
      <c r="N736" s="5"/>
    </row>
    <row r="737" spans="1:14">
      <c r="A737" s="3"/>
      <c r="B737" s="3"/>
      <c r="C737" s="3"/>
      <c r="D737" s="3"/>
      <c r="E737" s="3"/>
      <c r="F737" s="3"/>
      <c r="G737" s="3"/>
      <c r="H737" s="3"/>
      <c r="I737" s="3"/>
      <c r="J737" s="3"/>
      <c r="K737" s="5"/>
      <c r="L737" s="5"/>
      <c r="M737" s="5"/>
      <c r="N737" s="5"/>
    </row>
    <row r="738" spans="1:14">
      <c r="A738" s="3"/>
      <c r="B738" s="3"/>
      <c r="C738" s="3"/>
      <c r="D738" s="3"/>
      <c r="E738" s="3"/>
      <c r="F738" s="3"/>
      <c r="G738" s="3"/>
      <c r="H738" s="3"/>
      <c r="I738" s="3"/>
      <c r="J738" s="3"/>
      <c r="K738" s="5"/>
      <c r="L738" s="5"/>
      <c r="M738" s="5"/>
      <c r="N738" s="5"/>
    </row>
    <row r="739" spans="1:14">
      <c r="A739" s="3"/>
      <c r="B739" s="3"/>
      <c r="C739" s="3"/>
      <c r="D739" s="3"/>
      <c r="E739" s="3"/>
      <c r="F739" s="3"/>
      <c r="G739" s="3"/>
      <c r="H739" s="3"/>
      <c r="I739" s="3"/>
      <c r="J739" s="3"/>
      <c r="K739" s="5"/>
      <c r="L739" s="5"/>
      <c r="M739" s="5"/>
      <c r="N739" s="5"/>
    </row>
    <row r="740" spans="1:14">
      <c r="A740" s="3"/>
      <c r="B740" s="3"/>
      <c r="C740" s="3"/>
      <c r="D740" s="3"/>
      <c r="E740" s="3"/>
      <c r="F740" s="3"/>
      <c r="G740" s="3"/>
      <c r="H740" s="3"/>
      <c r="I740" s="3"/>
      <c r="J740" s="3"/>
      <c r="K740" s="5"/>
      <c r="L740" s="5"/>
      <c r="M740" s="5"/>
      <c r="N740" s="5"/>
    </row>
    <row r="741" spans="1:14">
      <c r="A741" s="3"/>
      <c r="B741" s="3"/>
      <c r="C741" s="3"/>
      <c r="D741" s="3"/>
      <c r="E741" s="3"/>
      <c r="F741" s="3"/>
      <c r="G741" s="3"/>
      <c r="H741" s="3"/>
      <c r="I741" s="3"/>
      <c r="J741" s="3"/>
      <c r="K741" s="5"/>
      <c r="L741" s="5"/>
      <c r="M741" s="5"/>
      <c r="N741" s="5"/>
    </row>
    <row r="742" spans="1:14">
      <c r="A742" s="3"/>
      <c r="B742" s="3"/>
      <c r="C742" s="3"/>
      <c r="D742" s="3"/>
      <c r="E742" s="3"/>
      <c r="F742" s="3"/>
      <c r="G742" s="3"/>
      <c r="H742" s="3"/>
      <c r="I742" s="3"/>
      <c r="J742" s="3"/>
      <c r="K742" s="5"/>
      <c r="L742" s="5"/>
      <c r="M742" s="5"/>
      <c r="N742" s="5"/>
    </row>
    <row r="743" spans="1:14">
      <c r="A743" s="3"/>
      <c r="B743" s="3"/>
      <c r="C743" s="3"/>
      <c r="D743" s="3"/>
      <c r="E743" s="3"/>
      <c r="F743" s="3"/>
      <c r="G743" s="3"/>
      <c r="H743" s="3"/>
      <c r="I743" s="3"/>
      <c r="J743" s="3"/>
      <c r="K743" s="5"/>
      <c r="L743" s="5"/>
      <c r="M743" s="5"/>
      <c r="N743" s="5"/>
    </row>
    <row r="744" spans="1:14">
      <c r="A744" s="3"/>
      <c r="B744" s="3"/>
      <c r="C744" s="3"/>
      <c r="D744" s="3"/>
      <c r="E744" s="3"/>
      <c r="F744" s="3"/>
      <c r="G744" s="3"/>
      <c r="H744" s="3"/>
      <c r="I744" s="3"/>
      <c r="J744" s="3"/>
      <c r="K744" s="5"/>
      <c r="L744" s="5"/>
      <c r="M744" s="5"/>
      <c r="N744" s="5"/>
    </row>
    <row r="745" spans="1:14">
      <c r="A745" s="3"/>
      <c r="B745" s="3"/>
      <c r="C745" s="3"/>
      <c r="D745" s="3"/>
      <c r="E745" s="3"/>
      <c r="F745" s="3"/>
      <c r="G745" s="3"/>
      <c r="H745" s="3"/>
      <c r="I745" s="3"/>
      <c r="J745" s="3"/>
      <c r="K745" s="5"/>
      <c r="L745" s="5"/>
      <c r="M745" s="5"/>
      <c r="N745" s="5"/>
    </row>
    <row r="746" spans="1:14">
      <c r="A746" s="3"/>
      <c r="B746" s="3"/>
      <c r="C746" s="3"/>
      <c r="D746" s="3"/>
      <c r="E746" s="3"/>
      <c r="F746" s="3"/>
      <c r="G746" s="3"/>
      <c r="H746" s="3"/>
      <c r="I746" s="3"/>
      <c r="J746" s="3"/>
      <c r="K746" s="5"/>
      <c r="L746" s="5"/>
      <c r="M746" s="5"/>
      <c r="N746" s="5"/>
    </row>
    <row r="747" spans="1:14">
      <c r="A747" s="3"/>
      <c r="B747" s="3"/>
      <c r="C747" s="3"/>
      <c r="D747" s="3"/>
      <c r="E747" s="3"/>
      <c r="F747" s="3"/>
      <c r="G747" s="3"/>
      <c r="H747" s="3"/>
      <c r="I747" s="3"/>
      <c r="J747" s="3"/>
      <c r="K747" s="5"/>
      <c r="L747" s="5"/>
      <c r="M747" s="5"/>
      <c r="N747" s="5"/>
    </row>
    <row r="748" spans="1:14">
      <c r="A748" s="3"/>
      <c r="B748" s="3"/>
      <c r="C748" s="3"/>
      <c r="D748" s="3"/>
      <c r="E748" s="3"/>
      <c r="F748" s="3"/>
      <c r="G748" s="3"/>
      <c r="H748" s="3"/>
      <c r="I748" s="3"/>
      <c r="J748" s="3"/>
      <c r="K748" s="5"/>
      <c r="L748" s="5"/>
      <c r="M748" s="5"/>
      <c r="N748" s="5"/>
    </row>
    <row r="749" spans="1:14">
      <c r="A749" s="3"/>
      <c r="B749" s="3"/>
      <c r="C749" s="3"/>
      <c r="D749" s="3"/>
      <c r="E749" s="3"/>
      <c r="F749" s="3"/>
      <c r="G749" s="3"/>
      <c r="H749" s="3"/>
      <c r="I749" s="3"/>
      <c r="J749" s="3"/>
      <c r="K749" s="5"/>
      <c r="L749" s="5"/>
      <c r="M749" s="5"/>
      <c r="N749" s="5"/>
    </row>
    <row r="750" spans="1:14">
      <c r="A750" s="3"/>
      <c r="B750" s="3"/>
      <c r="C750" s="3"/>
      <c r="D750" s="3"/>
      <c r="E750" s="3"/>
      <c r="F750" s="3"/>
      <c r="G750" s="3"/>
      <c r="H750" s="3"/>
      <c r="I750" s="3"/>
      <c r="J750" s="3"/>
      <c r="K750" s="5"/>
      <c r="L750" s="5"/>
      <c r="M750" s="5"/>
      <c r="N750" s="5"/>
    </row>
    <row r="751" spans="1:14">
      <c r="A751" s="3"/>
      <c r="B751" s="3"/>
      <c r="C751" s="3"/>
      <c r="D751" s="3"/>
      <c r="E751" s="3"/>
      <c r="F751" s="3"/>
      <c r="G751" s="3"/>
      <c r="H751" s="3"/>
      <c r="I751" s="3"/>
      <c r="J751" s="3"/>
      <c r="K751" s="5"/>
      <c r="L751" s="5"/>
      <c r="M751" s="5"/>
      <c r="N751" s="5"/>
    </row>
    <row r="752" spans="1:14">
      <c r="A752" s="3"/>
      <c r="B752" s="3"/>
      <c r="C752" s="3"/>
      <c r="D752" s="3"/>
      <c r="E752" s="3"/>
      <c r="F752" s="3"/>
      <c r="G752" s="3"/>
      <c r="H752" s="3"/>
      <c r="I752" s="3"/>
      <c r="J752" s="3"/>
      <c r="K752" s="5"/>
      <c r="L752" s="5"/>
      <c r="M752" s="5"/>
      <c r="N752" s="5"/>
    </row>
    <row r="753" spans="1:14">
      <c r="A753" s="3"/>
      <c r="B753" s="3"/>
      <c r="C753" s="3"/>
      <c r="D753" s="3"/>
      <c r="E753" s="3"/>
      <c r="F753" s="3"/>
      <c r="G753" s="3"/>
      <c r="H753" s="3"/>
      <c r="I753" s="3"/>
      <c r="J753" s="3"/>
      <c r="K753" s="5"/>
      <c r="L753" s="5"/>
      <c r="M753" s="5"/>
      <c r="N753" s="5"/>
    </row>
    <row r="754" spans="1:14">
      <c r="A754" s="3"/>
      <c r="B754" s="3"/>
      <c r="C754" s="3"/>
      <c r="D754" s="3"/>
      <c r="E754" s="3"/>
      <c r="F754" s="3"/>
      <c r="G754" s="3"/>
      <c r="H754" s="3"/>
      <c r="I754" s="3"/>
      <c r="J754" s="3"/>
      <c r="K754" s="5"/>
      <c r="L754" s="5"/>
      <c r="M754" s="5"/>
      <c r="N754" s="5"/>
    </row>
    <row r="755" spans="1:14">
      <c r="A755" s="3"/>
      <c r="B755" s="3"/>
      <c r="C755" s="3"/>
      <c r="D755" s="3"/>
      <c r="E755" s="3"/>
      <c r="F755" s="3"/>
      <c r="G755" s="3"/>
      <c r="H755" s="3"/>
      <c r="I755" s="3"/>
      <c r="J755" s="3"/>
      <c r="K755" s="5"/>
      <c r="L755" s="5"/>
      <c r="M755" s="5"/>
      <c r="N755" s="5"/>
    </row>
    <row r="756" spans="1:14">
      <c r="A756" s="3"/>
      <c r="B756" s="3"/>
      <c r="C756" s="3"/>
      <c r="D756" s="3"/>
      <c r="E756" s="3"/>
      <c r="F756" s="3"/>
      <c r="G756" s="3"/>
      <c r="H756" s="3"/>
      <c r="I756" s="3"/>
      <c r="J756" s="3"/>
      <c r="K756" s="5"/>
      <c r="L756" s="5"/>
      <c r="M756" s="5"/>
      <c r="N756" s="5"/>
    </row>
    <row r="757" spans="1:14">
      <c r="A757" s="3"/>
      <c r="B757" s="3"/>
      <c r="C757" s="3"/>
      <c r="D757" s="3"/>
      <c r="E757" s="3"/>
      <c r="F757" s="3"/>
      <c r="G757" s="3"/>
      <c r="H757" s="3"/>
      <c r="I757" s="3"/>
      <c r="J757" s="3"/>
      <c r="K757" s="5"/>
      <c r="L757" s="5"/>
      <c r="M757" s="5"/>
      <c r="N757" s="5"/>
    </row>
    <row r="758" spans="1:14">
      <c r="A758" s="3"/>
      <c r="B758" s="3"/>
      <c r="C758" s="3"/>
      <c r="D758" s="3"/>
      <c r="E758" s="3"/>
      <c r="F758" s="3"/>
      <c r="G758" s="3"/>
      <c r="H758" s="3"/>
      <c r="I758" s="3"/>
      <c r="J758" s="3"/>
      <c r="K758" s="5"/>
      <c r="L758" s="5"/>
      <c r="M758" s="5"/>
      <c r="N758" s="5"/>
    </row>
    <row r="759" spans="1:14">
      <c r="A759" s="3"/>
      <c r="B759" s="3"/>
      <c r="C759" s="3"/>
      <c r="D759" s="3"/>
      <c r="E759" s="3"/>
      <c r="F759" s="3"/>
      <c r="G759" s="3"/>
      <c r="H759" s="3"/>
      <c r="I759" s="3"/>
      <c r="J759" s="3"/>
      <c r="K759" s="5"/>
      <c r="L759" s="5"/>
      <c r="M759" s="5"/>
      <c r="N759" s="5"/>
    </row>
    <row r="760" spans="1:14">
      <c r="A760" s="3"/>
      <c r="B760" s="3"/>
      <c r="C760" s="3"/>
      <c r="D760" s="3"/>
      <c r="E760" s="3"/>
      <c r="F760" s="3"/>
      <c r="G760" s="3"/>
      <c r="H760" s="3"/>
      <c r="I760" s="3"/>
      <c r="J760" s="3"/>
      <c r="K760" s="5"/>
      <c r="L760" s="5"/>
      <c r="M760" s="5"/>
      <c r="N760" s="5"/>
    </row>
    <row r="761" spans="1:14">
      <c r="A761" s="3"/>
      <c r="B761" s="3"/>
      <c r="C761" s="3"/>
      <c r="D761" s="3"/>
      <c r="E761" s="3"/>
      <c r="F761" s="3"/>
      <c r="G761" s="3"/>
      <c r="H761" s="3"/>
      <c r="I761" s="3"/>
      <c r="J761" s="3"/>
      <c r="K761" s="5"/>
      <c r="L761" s="5"/>
      <c r="M761" s="5"/>
      <c r="N761" s="5"/>
    </row>
    <row r="762" spans="1:14">
      <c r="A762" s="3"/>
      <c r="B762" s="3"/>
      <c r="C762" s="3"/>
      <c r="D762" s="3"/>
      <c r="E762" s="3"/>
      <c r="F762" s="3"/>
      <c r="G762" s="3"/>
      <c r="H762" s="3"/>
      <c r="I762" s="3"/>
      <c r="J762" s="3"/>
      <c r="K762" s="5"/>
      <c r="L762" s="5"/>
      <c r="M762" s="5"/>
      <c r="N762" s="5"/>
    </row>
    <row r="763" spans="1:14">
      <c r="A763" s="3"/>
      <c r="B763" s="3"/>
      <c r="C763" s="3"/>
      <c r="D763" s="3"/>
      <c r="E763" s="3"/>
      <c r="F763" s="3"/>
      <c r="G763" s="3"/>
      <c r="H763" s="3"/>
      <c r="I763" s="3"/>
      <c r="J763" s="3"/>
      <c r="K763" s="5"/>
      <c r="L763" s="5"/>
      <c r="M763" s="5"/>
      <c r="N763" s="5"/>
    </row>
    <row r="764" spans="1:14">
      <c r="A764" s="3"/>
      <c r="B764" s="3"/>
      <c r="C764" s="3"/>
      <c r="D764" s="3"/>
      <c r="E764" s="3"/>
      <c r="F764" s="3"/>
      <c r="G764" s="3"/>
      <c r="H764" s="3"/>
      <c r="I764" s="3"/>
      <c r="J764" s="3"/>
      <c r="K764" s="5"/>
      <c r="L764" s="5"/>
      <c r="M764" s="5"/>
      <c r="N764" s="5"/>
    </row>
    <row r="765" spans="1:14">
      <c r="A765" s="3"/>
      <c r="B765" s="3"/>
      <c r="C765" s="3"/>
      <c r="D765" s="3"/>
      <c r="E765" s="3"/>
      <c r="F765" s="3"/>
      <c r="G765" s="3"/>
      <c r="H765" s="3"/>
      <c r="I765" s="3"/>
      <c r="J765" s="3"/>
      <c r="K765" s="5"/>
      <c r="L765" s="5"/>
      <c r="M765" s="5"/>
      <c r="N765" s="5"/>
    </row>
    <row r="766" spans="1:14">
      <c r="A766" s="3"/>
      <c r="B766" s="3"/>
      <c r="C766" s="3"/>
      <c r="D766" s="3"/>
      <c r="E766" s="3"/>
      <c r="F766" s="3"/>
      <c r="G766" s="3"/>
      <c r="H766" s="3"/>
      <c r="I766" s="3"/>
      <c r="J766" s="3"/>
      <c r="K766" s="5"/>
      <c r="L766" s="5"/>
      <c r="M766" s="5"/>
      <c r="N766" s="5"/>
    </row>
    <row r="767" spans="1:14">
      <c r="A767" s="3"/>
      <c r="B767" s="3"/>
      <c r="C767" s="3"/>
      <c r="D767" s="3"/>
      <c r="E767" s="3"/>
      <c r="F767" s="3"/>
      <c r="G767" s="3"/>
      <c r="H767" s="3"/>
      <c r="I767" s="3"/>
      <c r="J767" s="3"/>
      <c r="K767" s="5"/>
      <c r="L767" s="5"/>
      <c r="M767" s="5"/>
      <c r="N767" s="5"/>
    </row>
    <row r="768" spans="1:14">
      <c r="A768" s="3"/>
      <c r="B768" s="3"/>
      <c r="C768" s="3"/>
      <c r="D768" s="3"/>
      <c r="E768" s="3"/>
      <c r="F768" s="3"/>
      <c r="G768" s="3"/>
      <c r="H768" s="3"/>
      <c r="I768" s="3"/>
      <c r="J768" s="3"/>
      <c r="K768" s="5"/>
      <c r="L768" s="5"/>
      <c r="M768" s="5"/>
      <c r="N768" s="5"/>
    </row>
    <row r="769" spans="1:14">
      <c r="A769" s="3"/>
      <c r="B769" s="3"/>
      <c r="C769" s="3"/>
      <c r="D769" s="3"/>
      <c r="E769" s="3"/>
      <c r="F769" s="3"/>
      <c r="G769" s="3"/>
      <c r="H769" s="3"/>
      <c r="I769" s="3"/>
      <c r="J769" s="3"/>
      <c r="K769" s="5"/>
      <c r="L769" s="5"/>
      <c r="M769" s="5"/>
      <c r="N769" s="5"/>
    </row>
    <row r="770" spans="1:14">
      <c r="A770" s="3"/>
      <c r="B770" s="3"/>
      <c r="C770" s="3"/>
      <c r="D770" s="3"/>
      <c r="E770" s="3"/>
      <c r="F770" s="3"/>
      <c r="G770" s="3"/>
      <c r="H770" s="3"/>
      <c r="I770" s="3"/>
      <c r="J770" s="3"/>
      <c r="K770" s="5"/>
      <c r="L770" s="5"/>
      <c r="M770" s="5"/>
      <c r="N770" s="5"/>
    </row>
    <row r="771" spans="1:14">
      <c r="A771" s="3"/>
      <c r="B771" s="3"/>
      <c r="C771" s="3"/>
      <c r="D771" s="3"/>
      <c r="E771" s="3"/>
      <c r="F771" s="3"/>
      <c r="G771" s="3"/>
      <c r="H771" s="3"/>
      <c r="I771" s="3"/>
      <c r="J771" s="3"/>
      <c r="K771" s="5"/>
      <c r="L771" s="5"/>
      <c r="M771" s="5"/>
      <c r="N771" s="5"/>
    </row>
    <row r="772" spans="1:14">
      <c r="A772" s="3"/>
      <c r="B772" s="3"/>
      <c r="C772" s="3"/>
      <c r="D772" s="3"/>
      <c r="E772" s="3"/>
      <c r="F772" s="3"/>
      <c r="G772" s="3"/>
      <c r="H772" s="3"/>
      <c r="I772" s="3"/>
      <c r="J772" s="3"/>
      <c r="K772" s="5"/>
      <c r="L772" s="5"/>
      <c r="M772" s="5"/>
      <c r="N772" s="5"/>
    </row>
    <row r="773" spans="1:14">
      <c r="A773" s="3"/>
      <c r="B773" s="3"/>
      <c r="C773" s="3"/>
      <c r="D773" s="3"/>
      <c r="E773" s="3"/>
      <c r="F773" s="3"/>
      <c r="G773" s="3"/>
      <c r="H773" s="3"/>
      <c r="I773" s="3"/>
      <c r="J773" s="3"/>
      <c r="K773" s="5"/>
      <c r="L773" s="5"/>
      <c r="M773" s="5"/>
      <c r="N773" s="5"/>
    </row>
    <row r="774" spans="1:14">
      <c r="A774" s="3"/>
      <c r="B774" s="3"/>
      <c r="C774" s="3"/>
      <c r="D774" s="3"/>
      <c r="E774" s="3"/>
      <c r="F774" s="3"/>
      <c r="G774" s="3"/>
      <c r="H774" s="3"/>
      <c r="I774" s="3"/>
      <c r="J774" s="3"/>
      <c r="K774" s="5"/>
      <c r="L774" s="5"/>
      <c r="M774" s="5"/>
      <c r="N774" s="5"/>
    </row>
    <row r="775" spans="1:14">
      <c r="A775" s="3"/>
      <c r="B775" s="3"/>
      <c r="C775" s="3"/>
      <c r="D775" s="3"/>
      <c r="E775" s="3"/>
      <c r="F775" s="3"/>
      <c r="G775" s="3"/>
      <c r="H775" s="3"/>
      <c r="I775" s="3"/>
      <c r="J775" s="3"/>
      <c r="K775" s="5"/>
      <c r="L775" s="5"/>
      <c r="M775" s="5"/>
      <c r="N775" s="5"/>
    </row>
    <row r="776" spans="1:14">
      <c r="A776" s="3"/>
      <c r="B776" s="3"/>
      <c r="C776" s="3"/>
      <c r="D776" s="3"/>
      <c r="E776" s="3"/>
      <c r="F776" s="3"/>
      <c r="G776" s="3"/>
      <c r="H776" s="3"/>
      <c r="I776" s="3"/>
      <c r="J776" s="3"/>
      <c r="K776" s="5"/>
      <c r="L776" s="5"/>
      <c r="M776" s="5"/>
      <c r="N776" s="5"/>
    </row>
    <row r="777" spans="1:14">
      <c r="A777" s="3"/>
      <c r="B777" s="3"/>
      <c r="C777" s="3"/>
      <c r="D777" s="3"/>
      <c r="E777" s="3"/>
      <c r="F777" s="3"/>
      <c r="G777" s="3"/>
      <c r="H777" s="3"/>
      <c r="I777" s="3"/>
      <c r="J777" s="3"/>
      <c r="K777" s="5"/>
      <c r="L777" s="5"/>
      <c r="M777" s="5"/>
      <c r="N777" s="5"/>
    </row>
    <row r="778" spans="1:14">
      <c r="A778" s="3"/>
      <c r="B778" s="3"/>
      <c r="C778" s="3"/>
      <c r="D778" s="3"/>
      <c r="E778" s="3"/>
      <c r="F778" s="3"/>
      <c r="G778" s="3"/>
      <c r="H778" s="3"/>
      <c r="I778" s="3"/>
      <c r="J778" s="3"/>
      <c r="K778" s="5"/>
      <c r="L778" s="5"/>
      <c r="M778" s="5"/>
      <c r="N778" s="5"/>
    </row>
    <row r="779" spans="1:14">
      <c r="A779" s="3"/>
      <c r="B779" s="3"/>
      <c r="C779" s="3"/>
      <c r="D779" s="3"/>
      <c r="E779" s="3"/>
      <c r="F779" s="3"/>
      <c r="G779" s="3"/>
      <c r="H779" s="3"/>
      <c r="I779" s="3"/>
      <c r="J779" s="3"/>
      <c r="K779" s="5"/>
      <c r="L779" s="5"/>
      <c r="M779" s="5"/>
      <c r="N779" s="5"/>
    </row>
    <row r="780" spans="1:14">
      <c r="A780" s="3"/>
      <c r="B780" s="3"/>
      <c r="C780" s="3"/>
      <c r="D780" s="3"/>
      <c r="E780" s="3"/>
      <c r="F780" s="3"/>
      <c r="G780" s="3"/>
      <c r="H780" s="3"/>
      <c r="I780" s="3"/>
      <c r="J780" s="3"/>
      <c r="K780" s="5"/>
      <c r="L780" s="5"/>
      <c r="M780" s="5"/>
      <c r="N780" s="5"/>
    </row>
    <row r="781" spans="1:14">
      <c r="A781" s="3"/>
      <c r="B781" s="3"/>
      <c r="C781" s="3"/>
      <c r="D781" s="3"/>
      <c r="E781" s="3"/>
      <c r="F781" s="3"/>
      <c r="G781" s="3"/>
      <c r="H781" s="3"/>
      <c r="I781" s="3"/>
      <c r="J781" s="3"/>
      <c r="K781" s="5"/>
      <c r="L781" s="5"/>
      <c r="M781" s="5"/>
      <c r="N781" s="5"/>
    </row>
    <row r="782" spans="1:14">
      <c r="A782" s="3"/>
      <c r="B782" s="3"/>
      <c r="C782" s="3"/>
      <c r="D782" s="3"/>
      <c r="E782" s="3"/>
      <c r="F782" s="3"/>
      <c r="G782" s="3"/>
      <c r="H782" s="3"/>
      <c r="I782" s="3"/>
      <c r="J782" s="3"/>
      <c r="K782" s="5"/>
      <c r="L782" s="5"/>
      <c r="M782" s="5"/>
      <c r="N782" s="5"/>
    </row>
    <row r="783" spans="1:14">
      <c r="A783" s="3"/>
      <c r="B783" s="3"/>
      <c r="C783" s="3"/>
      <c r="D783" s="3"/>
      <c r="E783" s="3"/>
      <c r="F783" s="3"/>
      <c r="G783" s="3"/>
      <c r="H783" s="3"/>
      <c r="I783" s="3"/>
      <c r="J783" s="3"/>
      <c r="K783" s="5"/>
      <c r="L783" s="5"/>
      <c r="M783" s="5"/>
      <c r="N783" s="5"/>
    </row>
    <row r="784" spans="1:14">
      <c r="A784" s="3"/>
      <c r="B784" s="3"/>
      <c r="C784" s="3"/>
      <c r="D784" s="3"/>
      <c r="E784" s="3"/>
      <c r="F784" s="3"/>
      <c r="G784" s="3"/>
      <c r="H784" s="3"/>
      <c r="I784" s="3"/>
      <c r="J784" s="3"/>
      <c r="K784" s="5"/>
      <c r="L784" s="5"/>
      <c r="M784" s="5"/>
      <c r="N784" s="5"/>
    </row>
    <row r="785" spans="1:14">
      <c r="A785" s="3"/>
      <c r="B785" s="3"/>
      <c r="C785" s="3"/>
      <c r="D785" s="3"/>
      <c r="E785" s="3"/>
      <c r="F785" s="3"/>
      <c r="G785" s="3"/>
      <c r="H785" s="3"/>
      <c r="I785" s="3"/>
      <c r="J785" s="3"/>
      <c r="K785" s="5"/>
      <c r="L785" s="5"/>
      <c r="M785" s="5"/>
      <c r="N785" s="5"/>
    </row>
    <row r="786" spans="1:14">
      <c r="A786" s="3"/>
      <c r="B786" s="3"/>
      <c r="C786" s="3"/>
      <c r="D786" s="3"/>
      <c r="E786" s="3"/>
      <c r="F786" s="3"/>
      <c r="G786" s="3"/>
      <c r="H786" s="3"/>
      <c r="I786" s="3"/>
      <c r="J786" s="3"/>
      <c r="K786" s="5"/>
      <c r="L786" s="5"/>
      <c r="M786" s="5"/>
      <c r="N786" s="5"/>
    </row>
    <row r="787" spans="1:14">
      <c r="A787" s="3"/>
      <c r="B787" s="3"/>
      <c r="C787" s="3"/>
      <c r="D787" s="3"/>
      <c r="E787" s="3"/>
      <c r="F787" s="3"/>
      <c r="G787" s="3"/>
      <c r="H787" s="3"/>
      <c r="I787" s="3"/>
      <c r="J787" s="3"/>
      <c r="K787" s="5"/>
      <c r="L787" s="5"/>
      <c r="M787" s="5"/>
      <c r="N787" s="5"/>
    </row>
    <row r="788" spans="1:14">
      <c r="A788" s="3"/>
      <c r="B788" s="3"/>
      <c r="C788" s="3"/>
      <c r="D788" s="3"/>
      <c r="E788" s="3"/>
      <c r="F788" s="3"/>
      <c r="G788" s="3"/>
      <c r="H788" s="3"/>
      <c r="I788" s="3"/>
      <c r="J788" s="3"/>
      <c r="K788" s="5"/>
      <c r="L788" s="5"/>
      <c r="M788" s="5"/>
      <c r="N788" s="5"/>
    </row>
    <row r="789" spans="1:14">
      <c r="A789" s="3"/>
      <c r="B789" s="3"/>
      <c r="C789" s="3"/>
      <c r="D789" s="3"/>
      <c r="E789" s="3"/>
      <c r="F789" s="3"/>
      <c r="G789" s="3"/>
      <c r="H789" s="3"/>
      <c r="I789" s="3"/>
      <c r="J789" s="3"/>
      <c r="K789" s="5"/>
      <c r="L789" s="5"/>
      <c r="M789" s="5"/>
      <c r="N789" s="5"/>
    </row>
    <row r="790" spans="1:14">
      <c r="A790" s="3"/>
      <c r="B790" s="3"/>
      <c r="C790" s="3"/>
      <c r="D790" s="3"/>
      <c r="E790" s="3"/>
      <c r="F790" s="3"/>
      <c r="G790" s="3"/>
      <c r="H790" s="3"/>
      <c r="I790" s="3"/>
      <c r="J790" s="3"/>
      <c r="K790" s="5"/>
      <c r="L790" s="5"/>
      <c r="M790" s="5"/>
      <c r="N790" s="5"/>
    </row>
    <row r="791" spans="1:14">
      <c r="A791" s="3"/>
      <c r="B791" s="3"/>
      <c r="C791" s="3"/>
      <c r="D791" s="3"/>
      <c r="E791" s="3"/>
      <c r="F791" s="3"/>
      <c r="G791" s="3"/>
      <c r="H791" s="3"/>
      <c r="I791" s="3"/>
      <c r="J791" s="3"/>
      <c r="K791" s="5"/>
      <c r="L791" s="5"/>
      <c r="M791" s="5"/>
      <c r="N791" s="5"/>
    </row>
    <row r="792" spans="1:14">
      <c r="A792" s="3"/>
      <c r="B792" s="3"/>
      <c r="C792" s="3"/>
      <c r="D792" s="3"/>
      <c r="E792" s="3"/>
      <c r="F792" s="3"/>
      <c r="G792" s="3"/>
      <c r="H792" s="3"/>
      <c r="I792" s="3"/>
      <c r="J792" s="3"/>
      <c r="K792" s="5"/>
      <c r="L792" s="5"/>
      <c r="M792" s="5"/>
      <c r="N792" s="5"/>
    </row>
    <row r="793" spans="1:14">
      <c r="A793" s="3"/>
      <c r="B793" s="3"/>
      <c r="C793" s="3"/>
      <c r="D793" s="3"/>
      <c r="E793" s="3"/>
      <c r="F793" s="3"/>
      <c r="G793" s="3"/>
      <c r="H793" s="3"/>
      <c r="I793" s="3"/>
      <c r="J793" s="3"/>
      <c r="K793" s="5"/>
      <c r="L793" s="5"/>
      <c r="M793" s="5"/>
      <c r="N793" s="5"/>
    </row>
    <row r="794" spans="1:14">
      <c r="A794" s="3"/>
      <c r="B794" s="3"/>
      <c r="C794" s="3"/>
      <c r="D794" s="3"/>
      <c r="E794" s="3"/>
      <c r="F794" s="3"/>
      <c r="G794" s="3"/>
      <c r="H794" s="3"/>
      <c r="I794" s="3"/>
      <c r="J794" s="3"/>
      <c r="K794" s="5"/>
      <c r="L794" s="5"/>
      <c r="M794" s="5"/>
      <c r="N794" s="5"/>
    </row>
    <row r="795" spans="1:14">
      <c r="A795" s="3"/>
      <c r="B795" s="3"/>
      <c r="C795" s="3"/>
      <c r="D795" s="3"/>
      <c r="E795" s="3"/>
      <c r="F795" s="3"/>
      <c r="G795" s="3"/>
      <c r="H795" s="3"/>
      <c r="I795" s="3"/>
      <c r="J795" s="3"/>
      <c r="K795" s="5"/>
      <c r="L795" s="5"/>
      <c r="M795" s="5"/>
      <c r="N795" s="5"/>
    </row>
    <row r="796" spans="1:14">
      <c r="A796" s="3"/>
      <c r="B796" s="3"/>
      <c r="C796" s="3"/>
      <c r="D796" s="3"/>
      <c r="E796" s="3"/>
      <c r="F796" s="3"/>
      <c r="G796" s="3"/>
      <c r="H796" s="3"/>
      <c r="I796" s="3"/>
      <c r="J796" s="3"/>
      <c r="K796" s="5"/>
      <c r="L796" s="5"/>
      <c r="M796" s="5"/>
      <c r="N796" s="5"/>
    </row>
    <row r="797" spans="1:14">
      <c r="A797" s="3"/>
      <c r="B797" s="3"/>
      <c r="C797" s="3"/>
      <c r="D797" s="3"/>
      <c r="E797" s="3"/>
      <c r="F797" s="3"/>
      <c r="G797" s="3"/>
      <c r="H797" s="3"/>
      <c r="I797" s="3"/>
      <c r="J797" s="3"/>
      <c r="K797" s="5"/>
      <c r="L797" s="5"/>
      <c r="M797" s="5"/>
      <c r="N797" s="5"/>
    </row>
    <row r="798" spans="1:14">
      <c r="A798" s="3"/>
      <c r="B798" s="3"/>
      <c r="C798" s="3"/>
      <c r="D798" s="3"/>
      <c r="E798" s="3"/>
      <c r="F798" s="3"/>
      <c r="G798" s="3"/>
      <c r="H798" s="3"/>
      <c r="I798" s="3"/>
      <c r="J798" s="3"/>
      <c r="K798" s="5"/>
      <c r="L798" s="5"/>
      <c r="M798" s="5"/>
      <c r="N798" s="5"/>
    </row>
    <row r="799" spans="1:14">
      <c r="A799" s="3"/>
      <c r="B799" s="3"/>
      <c r="C799" s="3"/>
      <c r="D799" s="3"/>
      <c r="E799" s="3"/>
      <c r="F799" s="3"/>
      <c r="G799" s="3"/>
      <c r="H799" s="3"/>
      <c r="I799" s="3"/>
      <c r="J799" s="3"/>
      <c r="K799" s="5"/>
      <c r="L799" s="5"/>
      <c r="M799" s="5"/>
      <c r="N799" s="5"/>
    </row>
    <row r="800" spans="1:14">
      <c r="A800" s="3"/>
      <c r="B800" s="3"/>
      <c r="C800" s="3"/>
      <c r="D800" s="3"/>
      <c r="E800" s="3"/>
      <c r="F800" s="3"/>
      <c r="G800" s="3"/>
      <c r="H800" s="3"/>
      <c r="I800" s="3"/>
      <c r="J800" s="3"/>
      <c r="K800" s="5"/>
      <c r="L800" s="5"/>
      <c r="M800" s="5"/>
      <c r="N800" s="5"/>
    </row>
    <row r="801" spans="1:14">
      <c r="A801" s="3"/>
      <c r="B801" s="3"/>
      <c r="C801" s="3"/>
      <c r="D801" s="3"/>
      <c r="E801" s="3"/>
      <c r="F801" s="3"/>
      <c r="G801" s="3"/>
      <c r="H801" s="3"/>
      <c r="I801" s="3"/>
      <c r="J801" s="3"/>
      <c r="K801" s="5"/>
      <c r="L801" s="5"/>
      <c r="M801" s="5"/>
      <c r="N801" s="5"/>
    </row>
    <row r="802" spans="1:14">
      <c r="A802" s="3"/>
      <c r="B802" s="3"/>
      <c r="C802" s="3"/>
      <c r="D802" s="3"/>
      <c r="E802" s="3"/>
      <c r="F802" s="3"/>
      <c r="G802" s="3"/>
      <c r="H802" s="3"/>
      <c r="I802" s="3"/>
      <c r="J802" s="3"/>
      <c r="K802" s="5"/>
      <c r="L802" s="5"/>
      <c r="M802" s="5"/>
      <c r="N802" s="5"/>
    </row>
    <row r="803" spans="1:14">
      <c r="A803" s="3"/>
      <c r="B803" s="3"/>
      <c r="C803" s="3"/>
      <c r="D803" s="3"/>
      <c r="E803" s="3"/>
      <c r="F803" s="3"/>
      <c r="G803" s="3"/>
      <c r="H803" s="3"/>
      <c r="I803" s="3"/>
      <c r="J803" s="3"/>
      <c r="K803" s="5"/>
      <c r="L803" s="5"/>
      <c r="M803" s="5"/>
      <c r="N803" s="5"/>
    </row>
    <row r="804" spans="1:14">
      <c r="A804" s="3"/>
      <c r="B804" s="3"/>
      <c r="C804" s="3"/>
      <c r="D804" s="3"/>
      <c r="E804" s="3"/>
      <c r="F804" s="3"/>
      <c r="G804" s="3"/>
      <c r="H804" s="3"/>
      <c r="I804" s="3"/>
      <c r="J804" s="3"/>
      <c r="K804" s="5"/>
      <c r="L804" s="5"/>
      <c r="M804" s="5"/>
      <c r="N804" s="5"/>
    </row>
    <row r="805" spans="1:14">
      <c r="A805" s="3"/>
      <c r="B805" s="3"/>
      <c r="C805" s="3"/>
      <c r="D805" s="3"/>
      <c r="E805" s="3"/>
      <c r="F805" s="3"/>
      <c r="G805" s="3"/>
      <c r="H805" s="3"/>
      <c r="I805" s="3"/>
      <c r="J805" s="3"/>
      <c r="K805" s="5"/>
      <c r="L805" s="5"/>
      <c r="M805" s="5"/>
      <c r="N805" s="5"/>
    </row>
    <row r="806" spans="1:14">
      <c r="A806" s="3"/>
      <c r="B806" s="3"/>
      <c r="C806" s="3"/>
      <c r="D806" s="3"/>
      <c r="E806" s="3"/>
      <c r="F806" s="3"/>
      <c r="G806" s="3"/>
      <c r="H806" s="3"/>
      <c r="I806" s="3"/>
      <c r="J806" s="3"/>
      <c r="K806" s="5"/>
      <c r="L806" s="5"/>
      <c r="M806" s="5"/>
      <c r="N806" s="5"/>
    </row>
    <row r="807" spans="1:14">
      <c r="A807" s="3"/>
      <c r="B807" s="3"/>
      <c r="C807" s="3"/>
      <c r="D807" s="3"/>
      <c r="E807" s="3"/>
      <c r="F807" s="3"/>
      <c r="G807" s="3"/>
      <c r="H807" s="3"/>
      <c r="I807" s="3"/>
      <c r="J807" s="3"/>
      <c r="K807" s="5"/>
      <c r="L807" s="5"/>
      <c r="M807" s="5"/>
      <c r="N807" s="5"/>
    </row>
    <row r="808" spans="1:14">
      <c r="A808" s="3"/>
      <c r="B808" s="3"/>
      <c r="C808" s="3"/>
      <c r="D808" s="3"/>
      <c r="E808" s="3"/>
      <c r="F808" s="3"/>
      <c r="G808" s="3"/>
      <c r="H808" s="3"/>
      <c r="I808" s="3"/>
      <c r="J808" s="3"/>
      <c r="K808" s="5"/>
      <c r="L808" s="5"/>
      <c r="M808" s="5"/>
      <c r="N808" s="5"/>
    </row>
    <row r="809" spans="1:14">
      <c r="A809" s="3"/>
      <c r="B809" s="3"/>
      <c r="C809" s="3"/>
      <c r="D809" s="3"/>
      <c r="E809" s="3"/>
      <c r="F809" s="3"/>
      <c r="G809" s="3"/>
      <c r="H809" s="3"/>
      <c r="I809" s="3"/>
      <c r="J809" s="3"/>
      <c r="K809" s="5"/>
      <c r="L809" s="5"/>
      <c r="M809" s="5"/>
      <c r="N809" s="5"/>
    </row>
    <row r="810" spans="1:14">
      <c r="A810" s="3"/>
      <c r="B810" s="3"/>
      <c r="C810" s="3"/>
      <c r="D810" s="3"/>
      <c r="E810" s="3"/>
      <c r="F810" s="3"/>
      <c r="G810" s="3"/>
      <c r="H810" s="3"/>
      <c r="I810" s="3"/>
      <c r="J810" s="3"/>
      <c r="K810" s="5"/>
      <c r="L810" s="5"/>
      <c r="M810" s="5"/>
      <c r="N810" s="5"/>
    </row>
    <row r="811" spans="1:14">
      <c r="A811" s="3"/>
      <c r="B811" s="3"/>
      <c r="C811" s="3"/>
      <c r="D811" s="3"/>
      <c r="E811" s="3"/>
      <c r="F811" s="3"/>
      <c r="G811" s="3"/>
      <c r="H811" s="3"/>
      <c r="I811" s="3"/>
      <c r="J811" s="3"/>
      <c r="K811" s="5"/>
      <c r="L811" s="5"/>
      <c r="M811" s="5"/>
      <c r="N811" s="5"/>
    </row>
    <row r="812" spans="1:14">
      <c r="A812" s="3"/>
      <c r="B812" s="3"/>
      <c r="C812" s="3"/>
      <c r="D812" s="3"/>
      <c r="E812" s="3"/>
      <c r="F812" s="3"/>
      <c r="G812" s="3"/>
      <c r="H812" s="3"/>
      <c r="I812" s="3"/>
      <c r="J812" s="3"/>
      <c r="K812" s="5"/>
      <c r="L812" s="5"/>
      <c r="M812" s="5"/>
      <c r="N812" s="5"/>
    </row>
    <row r="813" spans="1:14">
      <c r="A813" s="3"/>
      <c r="B813" s="3"/>
      <c r="C813" s="3"/>
      <c r="D813" s="3"/>
      <c r="E813" s="3"/>
      <c r="F813" s="3"/>
      <c r="G813" s="3"/>
      <c r="H813" s="3"/>
      <c r="I813" s="3"/>
      <c r="J813" s="3"/>
      <c r="K813" s="5"/>
      <c r="L813" s="5"/>
      <c r="M813" s="5"/>
      <c r="N813" s="5"/>
    </row>
    <row r="814" spans="1:14">
      <c r="A814" s="3"/>
      <c r="B814" s="3"/>
      <c r="C814" s="3"/>
      <c r="D814" s="3"/>
      <c r="E814" s="3"/>
      <c r="F814" s="3"/>
      <c r="G814" s="3"/>
      <c r="H814" s="3"/>
      <c r="I814" s="3"/>
      <c r="J814" s="3"/>
      <c r="K814" s="5"/>
      <c r="L814" s="5"/>
      <c r="M814" s="5"/>
      <c r="N814" s="5"/>
    </row>
    <row r="815" spans="1:14">
      <c r="A815" s="3"/>
      <c r="B815" s="3"/>
      <c r="C815" s="3"/>
      <c r="D815" s="3"/>
      <c r="E815" s="3"/>
      <c r="F815" s="3"/>
      <c r="G815" s="3"/>
      <c r="H815" s="3"/>
      <c r="I815" s="3"/>
      <c r="J815" s="3"/>
      <c r="K815" s="5"/>
      <c r="L815" s="5"/>
      <c r="M815" s="5"/>
      <c r="N815" s="5"/>
    </row>
    <row r="816" spans="1:14">
      <c r="A816" s="3"/>
      <c r="B816" s="3"/>
      <c r="C816" s="3"/>
      <c r="D816" s="3"/>
      <c r="E816" s="3"/>
      <c r="F816" s="3"/>
      <c r="G816" s="3"/>
      <c r="H816" s="3"/>
      <c r="I816" s="3"/>
      <c r="J816" s="3"/>
      <c r="K816" s="5"/>
      <c r="L816" s="5"/>
      <c r="M816" s="5"/>
      <c r="N816" s="5"/>
    </row>
    <row r="817" spans="1:14">
      <c r="A817" s="3"/>
      <c r="B817" s="3"/>
      <c r="C817" s="3"/>
      <c r="D817" s="3"/>
      <c r="E817" s="3"/>
      <c r="F817" s="3"/>
      <c r="G817" s="3"/>
      <c r="H817" s="3"/>
      <c r="I817" s="3"/>
      <c r="J817" s="3"/>
      <c r="K817" s="5"/>
      <c r="L817" s="5"/>
      <c r="M817" s="5"/>
      <c r="N817" s="5"/>
    </row>
    <row r="818" spans="1:14">
      <c r="A818" s="3"/>
      <c r="B818" s="3"/>
      <c r="C818" s="3"/>
      <c r="D818" s="3"/>
      <c r="E818" s="3"/>
      <c r="F818" s="3"/>
      <c r="G818" s="3"/>
      <c r="H818" s="3"/>
      <c r="I818" s="3"/>
      <c r="J818" s="3"/>
      <c r="K818" s="5"/>
      <c r="L818" s="5"/>
      <c r="M818" s="5"/>
      <c r="N818" s="5"/>
    </row>
    <row r="819" spans="1:14">
      <c r="A819" s="3"/>
      <c r="B819" s="3"/>
      <c r="C819" s="3"/>
      <c r="D819" s="3"/>
      <c r="E819" s="3"/>
      <c r="F819" s="3"/>
      <c r="G819" s="3"/>
      <c r="H819" s="3"/>
      <c r="I819" s="3"/>
      <c r="J819" s="3"/>
      <c r="K819" s="5"/>
      <c r="L819" s="5"/>
      <c r="M819" s="5"/>
      <c r="N819" s="5"/>
    </row>
    <row r="820" spans="1:14">
      <c r="A820" s="3"/>
      <c r="B820" s="3"/>
      <c r="C820" s="3"/>
      <c r="D820" s="3"/>
      <c r="E820" s="3"/>
      <c r="F820" s="3"/>
      <c r="G820" s="3"/>
      <c r="H820" s="3"/>
      <c r="I820" s="3"/>
      <c r="J820" s="3"/>
      <c r="K820" s="5"/>
      <c r="L820" s="5"/>
      <c r="M820" s="5"/>
      <c r="N820" s="5"/>
    </row>
    <row r="821" spans="1:14">
      <c r="A821" s="3"/>
      <c r="B821" s="3"/>
      <c r="C821" s="3"/>
      <c r="D821" s="3"/>
      <c r="E821" s="3"/>
      <c r="F821" s="3"/>
      <c r="G821" s="3"/>
      <c r="H821" s="3"/>
      <c r="I821" s="3"/>
      <c r="J821" s="3"/>
      <c r="K821" s="5"/>
      <c r="L821" s="5"/>
      <c r="M821" s="5"/>
      <c r="N821" s="5"/>
    </row>
    <row r="822" spans="1:14">
      <c r="A822" s="3"/>
      <c r="B822" s="3"/>
      <c r="C822" s="3"/>
      <c r="D822" s="3"/>
      <c r="E822" s="3"/>
      <c r="F822" s="3"/>
      <c r="G822" s="3"/>
      <c r="H822" s="3"/>
      <c r="I822" s="3"/>
      <c r="J822" s="3"/>
      <c r="K822" s="5"/>
      <c r="L822" s="5"/>
      <c r="M822" s="5"/>
      <c r="N822" s="5"/>
    </row>
    <row r="823" spans="1:14">
      <c r="A823" s="3"/>
      <c r="B823" s="3"/>
      <c r="C823" s="3"/>
      <c r="D823" s="3"/>
      <c r="E823" s="3"/>
      <c r="F823" s="3"/>
      <c r="G823" s="3"/>
      <c r="H823" s="3"/>
      <c r="I823" s="3"/>
      <c r="J823" s="3"/>
      <c r="K823" s="5"/>
      <c r="L823" s="5"/>
      <c r="M823" s="5"/>
      <c r="N823" s="5"/>
    </row>
    <row r="824" spans="1:14">
      <c r="A824" s="3"/>
      <c r="B824" s="3"/>
      <c r="C824" s="3"/>
      <c r="D824" s="3"/>
      <c r="E824" s="3"/>
      <c r="F824" s="3"/>
      <c r="G824" s="3"/>
      <c r="H824" s="3"/>
      <c r="I824" s="3"/>
      <c r="J824" s="3"/>
      <c r="K824" s="5"/>
      <c r="L824" s="5"/>
      <c r="M824" s="5"/>
      <c r="N824" s="5"/>
    </row>
    <row r="825" spans="1:14">
      <c r="A825" s="3"/>
      <c r="B825" s="3"/>
      <c r="C825" s="3"/>
      <c r="D825" s="3"/>
      <c r="E825" s="3"/>
      <c r="F825" s="3"/>
      <c r="G825" s="3"/>
      <c r="H825" s="3"/>
      <c r="I825" s="3"/>
      <c r="J825" s="3"/>
      <c r="K825" s="5"/>
      <c r="L825" s="5"/>
      <c r="M825" s="5"/>
      <c r="N825" s="5"/>
    </row>
    <row r="826" spans="1:14">
      <c r="A826" s="3"/>
      <c r="B826" s="3"/>
      <c r="C826" s="3"/>
      <c r="D826" s="3"/>
      <c r="E826" s="3"/>
      <c r="F826" s="3"/>
      <c r="G826" s="3"/>
      <c r="H826" s="3"/>
      <c r="I826" s="3"/>
      <c r="J826" s="3"/>
      <c r="K826" s="5"/>
      <c r="L826" s="5"/>
      <c r="M826" s="5"/>
      <c r="N826" s="5"/>
    </row>
    <row r="827" spans="1:14">
      <c r="A827" s="3"/>
      <c r="B827" s="3"/>
      <c r="C827" s="3"/>
      <c r="D827" s="3"/>
      <c r="E827" s="3"/>
      <c r="F827" s="3"/>
      <c r="G827" s="3"/>
      <c r="H827" s="3"/>
      <c r="I827" s="3"/>
      <c r="J827" s="3"/>
      <c r="K827" s="5"/>
      <c r="L827" s="5"/>
      <c r="M827" s="5"/>
      <c r="N827" s="5"/>
    </row>
    <row r="828" spans="1:14">
      <c r="A828" s="3"/>
      <c r="B828" s="3"/>
      <c r="C828" s="3"/>
      <c r="D828" s="3"/>
      <c r="E828" s="3"/>
      <c r="F828" s="3"/>
      <c r="G828" s="3"/>
      <c r="H828" s="3"/>
      <c r="I828" s="3"/>
      <c r="J828" s="3"/>
      <c r="K828" s="5"/>
      <c r="L828" s="5"/>
      <c r="M828" s="5"/>
      <c r="N828" s="5"/>
    </row>
    <row r="829" spans="1:14">
      <c r="A829" s="3"/>
      <c r="B829" s="3"/>
      <c r="C829" s="3"/>
      <c r="D829" s="3"/>
      <c r="E829" s="3"/>
      <c r="F829" s="3"/>
      <c r="G829" s="3"/>
      <c r="H829" s="3"/>
      <c r="I829" s="3"/>
      <c r="J829" s="3"/>
      <c r="K829" s="5"/>
      <c r="L829" s="5"/>
      <c r="M829" s="5"/>
      <c r="N829" s="5"/>
    </row>
    <row r="830" spans="1:14">
      <c r="A830" s="3"/>
      <c r="B830" s="3"/>
      <c r="C830" s="3"/>
      <c r="D830" s="3"/>
      <c r="E830" s="3"/>
      <c r="F830" s="3"/>
      <c r="G830" s="3"/>
      <c r="H830" s="3"/>
      <c r="I830" s="3"/>
      <c r="J830" s="3"/>
      <c r="K830" s="5"/>
      <c r="L830" s="5"/>
      <c r="M830" s="5"/>
      <c r="N830" s="5"/>
    </row>
    <row r="831" spans="1:14">
      <c r="A831" s="3"/>
      <c r="B831" s="3"/>
      <c r="C831" s="3"/>
      <c r="D831" s="3"/>
      <c r="E831" s="3"/>
      <c r="F831" s="3"/>
      <c r="G831" s="3"/>
      <c r="H831" s="3"/>
      <c r="I831" s="3"/>
      <c r="J831" s="3"/>
      <c r="K831" s="5"/>
      <c r="L831" s="5"/>
      <c r="M831" s="5"/>
      <c r="N831" s="5"/>
    </row>
    <row r="832" spans="1:14">
      <c r="A832" s="3"/>
      <c r="B832" s="3"/>
      <c r="C832" s="3"/>
      <c r="D832" s="3"/>
      <c r="E832" s="3"/>
      <c r="F832" s="3"/>
      <c r="G832" s="3"/>
      <c r="H832" s="3"/>
      <c r="I832" s="3"/>
      <c r="J832" s="3"/>
      <c r="K832" s="5"/>
      <c r="L832" s="5"/>
      <c r="M832" s="5"/>
      <c r="N832" s="5"/>
    </row>
    <row r="833" spans="1:14">
      <c r="A833" s="3"/>
      <c r="B833" s="3"/>
      <c r="C833" s="3"/>
      <c r="D833" s="3"/>
      <c r="E833" s="3"/>
      <c r="F833" s="3"/>
      <c r="G833" s="3"/>
      <c r="H833" s="3"/>
      <c r="I833" s="3"/>
      <c r="J833" s="3"/>
      <c r="K833" s="5"/>
      <c r="L833" s="5"/>
      <c r="M833" s="5"/>
      <c r="N833" s="5"/>
    </row>
    <row r="834" spans="1:14">
      <c r="A834" s="3"/>
      <c r="B834" s="3"/>
      <c r="C834" s="3"/>
      <c r="D834" s="3"/>
      <c r="E834" s="3"/>
      <c r="F834" s="3"/>
      <c r="G834" s="3"/>
      <c r="H834" s="3"/>
      <c r="I834" s="3"/>
      <c r="J834" s="3"/>
      <c r="K834" s="5"/>
      <c r="L834" s="5"/>
      <c r="M834" s="5"/>
      <c r="N834" s="5"/>
    </row>
    <row r="835" spans="1:14">
      <c r="A835" s="3"/>
      <c r="B835" s="3"/>
      <c r="C835" s="3"/>
      <c r="D835" s="3"/>
      <c r="E835" s="3"/>
      <c r="F835" s="3"/>
      <c r="G835" s="3"/>
      <c r="H835" s="3"/>
      <c r="I835" s="3"/>
      <c r="J835" s="3"/>
      <c r="K835" s="5"/>
      <c r="L835" s="5"/>
      <c r="M835" s="5"/>
      <c r="N835" s="5"/>
    </row>
    <row r="836" spans="1:14">
      <c r="A836" s="3"/>
      <c r="B836" s="3"/>
      <c r="C836" s="3"/>
      <c r="D836" s="3"/>
      <c r="E836" s="3"/>
      <c r="F836" s="3"/>
      <c r="G836" s="3"/>
      <c r="H836" s="3"/>
      <c r="I836" s="3"/>
      <c r="J836" s="3"/>
      <c r="K836" s="5"/>
      <c r="L836" s="5"/>
      <c r="M836" s="5"/>
      <c r="N836" s="5"/>
    </row>
    <row r="837" spans="1:14">
      <c r="A837" s="3"/>
      <c r="B837" s="3"/>
      <c r="C837" s="3"/>
      <c r="D837" s="3"/>
      <c r="E837" s="3"/>
      <c r="F837" s="3"/>
      <c r="G837" s="3"/>
      <c r="H837" s="3"/>
      <c r="I837" s="3"/>
      <c r="J837" s="3"/>
      <c r="K837" s="5"/>
      <c r="L837" s="5"/>
      <c r="M837" s="5"/>
      <c r="N837" s="5"/>
    </row>
    <row r="838" spans="1:14">
      <c r="A838" s="3"/>
      <c r="B838" s="3"/>
      <c r="C838" s="3"/>
      <c r="D838" s="3"/>
      <c r="E838" s="3"/>
      <c r="F838" s="3"/>
      <c r="G838" s="3"/>
      <c r="H838" s="3"/>
      <c r="I838" s="3"/>
      <c r="J838" s="3"/>
      <c r="K838" s="5"/>
      <c r="L838" s="5"/>
      <c r="M838" s="5"/>
      <c r="N838" s="5"/>
    </row>
    <row r="839" spans="1:14">
      <c r="A839" s="3"/>
      <c r="B839" s="3"/>
      <c r="C839" s="3"/>
      <c r="D839" s="3"/>
      <c r="E839" s="3"/>
      <c r="F839" s="3"/>
      <c r="G839" s="3"/>
      <c r="H839" s="3"/>
      <c r="I839" s="3"/>
      <c r="J839" s="3"/>
      <c r="K839" s="5"/>
      <c r="L839" s="5"/>
      <c r="M839" s="5"/>
      <c r="N839" s="5"/>
    </row>
    <row r="840" spans="1:14">
      <c r="A840" s="3"/>
      <c r="B840" s="3"/>
      <c r="C840" s="3"/>
      <c r="D840" s="3"/>
      <c r="E840" s="3"/>
      <c r="F840" s="3"/>
      <c r="G840" s="3"/>
      <c r="H840" s="3"/>
      <c r="I840" s="3"/>
      <c r="J840" s="3"/>
      <c r="K840" s="5"/>
      <c r="L840" s="5"/>
      <c r="M840" s="5"/>
      <c r="N840" s="5"/>
    </row>
    <row r="841" spans="1:14">
      <c r="A841" s="3"/>
      <c r="B841" s="3"/>
      <c r="C841" s="3"/>
      <c r="D841" s="3"/>
      <c r="E841" s="3"/>
      <c r="F841" s="3"/>
      <c r="G841" s="3"/>
      <c r="H841" s="3"/>
      <c r="I841" s="3"/>
      <c r="J841" s="3"/>
      <c r="K841" s="5"/>
      <c r="L841" s="5"/>
      <c r="M841" s="5"/>
      <c r="N841" s="5"/>
    </row>
    <row r="842" spans="1:14">
      <c r="A842" s="3"/>
      <c r="B842" s="3"/>
      <c r="C842" s="3"/>
      <c r="D842" s="3"/>
      <c r="E842" s="3"/>
      <c r="F842" s="3"/>
      <c r="G842" s="3"/>
      <c r="H842" s="3"/>
      <c r="I842" s="3"/>
      <c r="J842" s="3"/>
      <c r="K842" s="5"/>
      <c r="L842" s="5"/>
      <c r="M842" s="5"/>
      <c r="N842" s="5"/>
    </row>
    <row r="843" spans="1:14">
      <c r="A843" s="3"/>
      <c r="B843" s="3"/>
      <c r="C843" s="3"/>
      <c r="D843" s="3"/>
      <c r="E843" s="3"/>
      <c r="F843" s="3"/>
      <c r="G843" s="3"/>
      <c r="H843" s="3"/>
      <c r="I843" s="3"/>
      <c r="J843" s="3"/>
      <c r="K843" s="5"/>
      <c r="L843" s="5"/>
      <c r="M843" s="5"/>
      <c r="N843" s="5"/>
    </row>
    <row r="844" spans="1:14">
      <c r="A844" s="3"/>
      <c r="B844" s="3"/>
      <c r="C844" s="3"/>
      <c r="D844" s="3"/>
      <c r="E844" s="3"/>
      <c r="F844" s="3"/>
      <c r="G844" s="3"/>
      <c r="H844" s="3"/>
      <c r="I844" s="3"/>
      <c r="J844" s="3"/>
      <c r="K844" s="5"/>
      <c r="L844" s="5"/>
      <c r="M844" s="5"/>
      <c r="N844" s="5"/>
    </row>
    <row r="845" spans="1:14">
      <c r="A845" s="3"/>
      <c r="B845" s="3"/>
      <c r="C845" s="3"/>
      <c r="D845" s="3"/>
      <c r="E845" s="3"/>
      <c r="F845" s="3"/>
      <c r="G845" s="3"/>
      <c r="H845" s="3"/>
      <c r="I845" s="3"/>
      <c r="J845" s="3"/>
      <c r="K845" s="5"/>
      <c r="L845" s="5"/>
      <c r="M845" s="5"/>
      <c r="N845" s="5"/>
    </row>
    <row r="846" spans="1:14">
      <c r="A846" s="3"/>
      <c r="B846" s="3"/>
      <c r="C846" s="3"/>
      <c r="D846" s="3"/>
      <c r="E846" s="3"/>
      <c r="F846" s="3"/>
      <c r="G846" s="3"/>
      <c r="H846" s="3"/>
      <c r="I846" s="3"/>
      <c r="J846" s="3"/>
      <c r="K846" s="5"/>
      <c r="L846" s="5"/>
      <c r="M846" s="5"/>
      <c r="N846" s="5"/>
    </row>
    <row r="847" spans="1:14">
      <c r="A847" s="3"/>
      <c r="B847" s="3"/>
      <c r="C847" s="3"/>
      <c r="D847" s="3"/>
      <c r="E847" s="3"/>
      <c r="F847" s="3"/>
      <c r="G847" s="3"/>
      <c r="H847" s="3"/>
      <c r="I847" s="3"/>
      <c r="J847" s="3"/>
      <c r="K847" s="5"/>
      <c r="L847" s="5"/>
      <c r="M847" s="5"/>
      <c r="N847" s="5"/>
    </row>
    <row r="848" spans="1:14">
      <c r="A848" s="3"/>
      <c r="B848" s="3"/>
      <c r="C848" s="3"/>
      <c r="D848" s="3"/>
      <c r="E848" s="3"/>
      <c r="F848" s="3"/>
      <c r="G848" s="3"/>
      <c r="H848" s="3"/>
      <c r="I848" s="3"/>
      <c r="J848" s="3"/>
      <c r="K848" s="5"/>
      <c r="L848" s="5"/>
      <c r="M848" s="5"/>
      <c r="N848" s="5"/>
    </row>
    <row r="849" spans="1:14">
      <c r="A849" s="3"/>
      <c r="B849" s="3"/>
      <c r="C849" s="3"/>
      <c r="D849" s="3"/>
      <c r="E849" s="3"/>
      <c r="F849" s="3"/>
      <c r="G849" s="3"/>
      <c r="H849" s="3"/>
      <c r="I849" s="3"/>
      <c r="J849" s="3"/>
      <c r="K849" s="5"/>
      <c r="L849" s="5"/>
      <c r="M849" s="5"/>
      <c r="N849" s="5"/>
    </row>
    <row r="850" spans="1:14">
      <c r="A850" s="3"/>
      <c r="B850" s="3"/>
      <c r="C850" s="3"/>
      <c r="D850" s="3"/>
      <c r="E850" s="3"/>
      <c r="F850" s="3"/>
      <c r="G850" s="3"/>
      <c r="H850" s="3"/>
      <c r="I850" s="3"/>
      <c r="J850" s="3"/>
      <c r="K850" s="5"/>
      <c r="L850" s="5"/>
      <c r="M850" s="5"/>
      <c r="N850" s="5"/>
    </row>
    <row r="851" spans="1:14">
      <c r="A851" s="3"/>
      <c r="B851" s="3"/>
      <c r="C851" s="3"/>
      <c r="D851" s="3"/>
      <c r="E851" s="3"/>
      <c r="F851" s="3"/>
      <c r="G851" s="3"/>
      <c r="H851" s="3"/>
      <c r="I851" s="3"/>
      <c r="J851" s="3"/>
      <c r="K851" s="5"/>
      <c r="L851" s="5"/>
      <c r="M851" s="5"/>
      <c r="N851" s="5"/>
    </row>
    <row r="852" spans="1:14">
      <c r="A852" s="3"/>
      <c r="B852" s="3"/>
      <c r="C852" s="3"/>
      <c r="D852" s="3"/>
      <c r="E852" s="3"/>
      <c r="F852" s="3"/>
      <c r="G852" s="3"/>
      <c r="H852" s="3"/>
      <c r="I852" s="3"/>
      <c r="J852" s="3"/>
      <c r="K852" s="5"/>
      <c r="L852" s="5"/>
      <c r="M852" s="5"/>
      <c r="N852" s="5"/>
    </row>
    <row r="853" spans="1:14">
      <c r="A853" s="3"/>
      <c r="B853" s="3"/>
      <c r="C853" s="3"/>
      <c r="D853" s="3"/>
      <c r="E853" s="3"/>
      <c r="F853" s="3"/>
      <c r="G853" s="3"/>
      <c r="H853" s="3"/>
      <c r="I853" s="3"/>
      <c r="J853" s="3"/>
      <c r="K853" s="5"/>
      <c r="L853" s="5"/>
      <c r="M853" s="5"/>
      <c r="N853" s="5"/>
    </row>
    <row r="854" spans="1:14">
      <c r="A854" s="3"/>
      <c r="B854" s="3"/>
      <c r="C854" s="3"/>
      <c r="D854" s="3"/>
      <c r="E854" s="3"/>
      <c r="F854" s="3"/>
      <c r="G854" s="3"/>
      <c r="H854" s="3"/>
      <c r="I854" s="3"/>
      <c r="J854" s="3"/>
      <c r="K854" s="5"/>
      <c r="L854" s="5"/>
      <c r="M854" s="5"/>
      <c r="N854" s="5"/>
    </row>
    <row r="855" spans="1:14">
      <c r="A855" s="3"/>
      <c r="B855" s="3"/>
      <c r="C855" s="3"/>
      <c r="D855" s="3"/>
      <c r="E855" s="3"/>
      <c r="F855" s="3"/>
      <c r="G855" s="3"/>
      <c r="H855" s="3"/>
      <c r="I855" s="3"/>
      <c r="J855" s="3"/>
      <c r="K855" s="5"/>
      <c r="L855" s="5"/>
      <c r="M855" s="5"/>
      <c r="N855" s="5"/>
    </row>
    <row r="856" spans="1:14">
      <c r="A856" s="3"/>
      <c r="B856" s="3"/>
      <c r="C856" s="3"/>
      <c r="D856" s="3"/>
      <c r="E856" s="3"/>
      <c r="F856" s="3"/>
      <c r="G856" s="3"/>
      <c r="H856" s="3"/>
      <c r="I856" s="3"/>
      <c r="J856" s="3"/>
      <c r="K856" s="5"/>
      <c r="L856" s="5"/>
      <c r="M856" s="5"/>
      <c r="N856" s="5"/>
    </row>
    <row r="857" spans="1:14">
      <c r="A857" s="3"/>
      <c r="B857" s="3"/>
      <c r="C857" s="3"/>
      <c r="D857" s="3"/>
      <c r="E857" s="3"/>
      <c r="F857" s="3"/>
      <c r="G857" s="3"/>
      <c r="H857" s="3"/>
      <c r="I857" s="3"/>
      <c r="J857" s="3"/>
      <c r="K857" s="5"/>
      <c r="L857" s="5"/>
      <c r="M857" s="5"/>
      <c r="N857" s="5"/>
    </row>
    <row r="858" spans="1:14">
      <c r="A858" s="3"/>
      <c r="B858" s="3"/>
      <c r="C858" s="3"/>
      <c r="D858" s="3"/>
      <c r="E858" s="3"/>
      <c r="F858" s="3"/>
      <c r="G858" s="3"/>
      <c r="H858" s="3"/>
      <c r="I858" s="3"/>
      <c r="J858" s="3"/>
      <c r="K858" s="5"/>
      <c r="L858" s="5"/>
      <c r="M858" s="5"/>
      <c r="N858" s="5"/>
    </row>
    <row r="859" spans="1:14">
      <c r="A859" s="3"/>
      <c r="B859" s="3"/>
      <c r="C859" s="3"/>
      <c r="D859" s="3"/>
      <c r="E859" s="3"/>
      <c r="F859" s="3"/>
      <c r="G859" s="3"/>
      <c r="H859" s="3"/>
      <c r="I859" s="3"/>
      <c r="J859" s="3"/>
      <c r="K859" s="5"/>
      <c r="L859" s="5"/>
      <c r="M859" s="5"/>
      <c r="N859" s="5"/>
    </row>
    <row r="860" spans="1:14">
      <c r="A860" s="3"/>
      <c r="B860" s="3"/>
      <c r="C860" s="3"/>
      <c r="D860" s="3"/>
      <c r="E860" s="3"/>
      <c r="F860" s="3"/>
      <c r="G860" s="3"/>
      <c r="H860" s="3"/>
      <c r="I860" s="3"/>
      <c r="J860" s="3"/>
      <c r="K860" s="5"/>
      <c r="L860" s="5"/>
      <c r="M860" s="5"/>
      <c r="N860" s="5"/>
    </row>
    <row r="861" spans="1:14">
      <c r="A861" s="3"/>
      <c r="B861" s="3"/>
      <c r="C861" s="3"/>
      <c r="D861" s="3"/>
      <c r="E861" s="3"/>
      <c r="F861" s="3"/>
      <c r="G861" s="3"/>
      <c r="H861" s="3"/>
      <c r="I861" s="3"/>
      <c r="J861" s="3"/>
      <c r="K861" s="5"/>
      <c r="L861" s="5"/>
      <c r="M861" s="5"/>
      <c r="N861" s="5"/>
    </row>
    <row r="862" spans="1:14">
      <c r="A862" s="3"/>
      <c r="B862" s="3"/>
      <c r="C862" s="3"/>
      <c r="D862" s="3"/>
      <c r="E862" s="3"/>
      <c r="F862" s="3"/>
      <c r="G862" s="3"/>
      <c r="H862" s="3"/>
      <c r="I862" s="3"/>
      <c r="J862" s="3"/>
      <c r="K862" s="5"/>
      <c r="L862" s="5"/>
      <c r="M862" s="5"/>
      <c r="N862" s="5"/>
    </row>
    <row r="863" spans="1:14">
      <c r="A863" s="3"/>
      <c r="B863" s="3"/>
      <c r="C863" s="3"/>
      <c r="D863" s="3"/>
      <c r="E863" s="3"/>
      <c r="F863" s="3"/>
      <c r="G863" s="3"/>
      <c r="H863" s="3"/>
      <c r="I863" s="3"/>
      <c r="J863" s="3"/>
      <c r="K863" s="5"/>
      <c r="L863" s="5"/>
      <c r="M863" s="5"/>
      <c r="N863" s="5"/>
    </row>
    <row r="864" spans="1:14">
      <c r="A864" s="3"/>
      <c r="B864" s="3"/>
      <c r="C864" s="3"/>
      <c r="D864" s="3"/>
      <c r="E864" s="3"/>
      <c r="F864" s="3"/>
      <c r="G864" s="3"/>
      <c r="H864" s="3"/>
      <c r="I864" s="3"/>
      <c r="J864" s="3"/>
      <c r="K864" s="5"/>
      <c r="L864" s="5"/>
      <c r="M864" s="5"/>
      <c r="N864" s="5"/>
    </row>
    <row r="865" spans="1:14">
      <c r="A865" s="3"/>
      <c r="B865" s="3"/>
      <c r="C865" s="3"/>
      <c r="D865" s="3"/>
      <c r="E865" s="3"/>
      <c r="F865" s="3"/>
      <c r="G865" s="3"/>
      <c r="H865" s="3"/>
      <c r="I865" s="3"/>
      <c r="J865" s="3"/>
      <c r="K865" s="5"/>
      <c r="L865" s="5"/>
      <c r="M865" s="5"/>
      <c r="N865" s="5"/>
    </row>
    <row r="866" spans="1:14">
      <c r="A866" s="3"/>
      <c r="B866" s="3"/>
      <c r="C866" s="3"/>
      <c r="D866" s="3"/>
      <c r="E866" s="3"/>
      <c r="F866" s="3"/>
      <c r="G866" s="3"/>
      <c r="H866" s="3"/>
      <c r="I866" s="3"/>
      <c r="J866" s="3"/>
      <c r="K866" s="5"/>
      <c r="L866" s="5"/>
      <c r="M866" s="5"/>
      <c r="N866" s="5"/>
    </row>
    <row r="867" spans="1:14">
      <c r="A867" s="3"/>
      <c r="B867" s="3"/>
      <c r="C867" s="3"/>
      <c r="D867" s="3"/>
      <c r="E867" s="3"/>
      <c r="F867" s="3"/>
      <c r="G867" s="3"/>
      <c r="H867" s="3"/>
      <c r="I867" s="3"/>
      <c r="J867" s="3"/>
      <c r="K867" s="5"/>
      <c r="L867" s="5"/>
      <c r="M867" s="5"/>
      <c r="N867" s="5"/>
    </row>
    <row r="868" spans="1:14">
      <c r="A868" s="3"/>
      <c r="B868" s="3"/>
      <c r="C868" s="3"/>
      <c r="D868" s="3"/>
      <c r="E868" s="3"/>
      <c r="F868" s="3"/>
      <c r="G868" s="3"/>
      <c r="H868" s="3"/>
      <c r="I868" s="3"/>
      <c r="J868" s="3"/>
      <c r="K868" s="5"/>
      <c r="L868" s="5"/>
      <c r="M868" s="5"/>
      <c r="N868" s="5"/>
    </row>
    <row r="869" spans="1:14">
      <c r="A869" s="3"/>
      <c r="B869" s="3"/>
      <c r="C869" s="3"/>
      <c r="D869" s="3"/>
      <c r="E869" s="3"/>
      <c r="F869" s="3"/>
      <c r="G869" s="3"/>
      <c r="H869" s="3"/>
      <c r="I869" s="3"/>
      <c r="J869" s="3"/>
      <c r="K869" s="5"/>
      <c r="L869" s="5"/>
      <c r="M869" s="5"/>
      <c r="N869" s="5"/>
    </row>
    <row r="870" spans="1:14">
      <c r="A870" s="3"/>
      <c r="B870" s="3"/>
      <c r="C870" s="3"/>
      <c r="D870" s="3"/>
      <c r="E870" s="3"/>
      <c r="F870" s="3"/>
      <c r="G870" s="3"/>
      <c r="H870" s="3"/>
      <c r="I870" s="3"/>
      <c r="J870" s="3"/>
      <c r="K870" s="5"/>
      <c r="L870" s="5"/>
      <c r="M870" s="5"/>
      <c r="N870" s="5"/>
    </row>
    <row r="871" spans="1:14">
      <c r="A871" s="3"/>
      <c r="B871" s="3"/>
      <c r="C871" s="3"/>
      <c r="D871" s="3"/>
      <c r="E871" s="3"/>
      <c r="F871" s="3"/>
      <c r="G871" s="3"/>
      <c r="H871" s="3"/>
      <c r="I871" s="3"/>
      <c r="J871" s="3"/>
      <c r="K871" s="5"/>
      <c r="L871" s="5"/>
      <c r="M871" s="5"/>
      <c r="N871" s="5"/>
    </row>
    <row r="872" spans="1:14">
      <c r="A872" s="3"/>
      <c r="B872" s="3"/>
      <c r="C872" s="3"/>
      <c r="D872" s="3"/>
      <c r="E872" s="3"/>
      <c r="F872" s="3"/>
      <c r="G872" s="3"/>
      <c r="H872" s="3"/>
      <c r="I872" s="3"/>
      <c r="J872" s="3"/>
      <c r="K872" s="5"/>
      <c r="L872" s="5"/>
      <c r="M872" s="5"/>
      <c r="N872" s="5"/>
    </row>
    <row r="873" spans="1:14">
      <c r="A873" s="3"/>
      <c r="B873" s="3"/>
      <c r="C873" s="3"/>
      <c r="D873" s="3"/>
      <c r="E873" s="3"/>
      <c r="F873" s="3"/>
      <c r="G873" s="3"/>
      <c r="H873" s="3"/>
      <c r="I873" s="3"/>
      <c r="J873" s="3"/>
      <c r="K873" s="5"/>
      <c r="L873" s="5"/>
      <c r="M873" s="5"/>
      <c r="N873" s="5"/>
    </row>
    <row r="874" spans="1:14">
      <c r="A874" s="3"/>
      <c r="B874" s="3"/>
      <c r="C874" s="3"/>
      <c r="D874" s="3"/>
      <c r="E874" s="3"/>
      <c r="F874" s="3"/>
      <c r="G874" s="3"/>
      <c r="H874" s="3"/>
      <c r="I874" s="3"/>
      <c r="J874" s="3"/>
      <c r="K874" s="5"/>
      <c r="L874" s="5"/>
      <c r="M874" s="5"/>
      <c r="N874" s="5"/>
    </row>
    <row r="875" spans="1:14">
      <c r="A875" s="3"/>
      <c r="B875" s="3"/>
      <c r="C875" s="3"/>
      <c r="D875" s="3"/>
      <c r="E875" s="3"/>
      <c r="F875" s="3"/>
      <c r="G875" s="3"/>
      <c r="H875" s="3"/>
      <c r="I875" s="3"/>
      <c r="J875" s="3"/>
      <c r="K875" s="5"/>
      <c r="L875" s="5"/>
      <c r="M875" s="5"/>
      <c r="N875" s="5"/>
    </row>
    <row r="876" spans="1:14">
      <c r="A876" s="3"/>
      <c r="B876" s="3"/>
      <c r="C876" s="3"/>
      <c r="D876" s="3"/>
      <c r="E876" s="3"/>
      <c r="F876" s="3"/>
      <c r="G876" s="3"/>
      <c r="H876" s="3"/>
      <c r="I876" s="3"/>
      <c r="J876" s="3"/>
      <c r="K876" s="5"/>
      <c r="L876" s="5"/>
      <c r="M876" s="5"/>
      <c r="N876" s="5"/>
    </row>
    <row r="877" spans="1:14">
      <c r="A877" s="3"/>
      <c r="B877" s="3"/>
      <c r="C877" s="3"/>
      <c r="D877" s="3"/>
      <c r="E877" s="3"/>
      <c r="F877" s="3"/>
      <c r="G877" s="3"/>
      <c r="H877" s="3"/>
      <c r="I877" s="3"/>
      <c r="J877" s="3"/>
      <c r="K877" s="5"/>
      <c r="L877" s="5"/>
      <c r="M877" s="5"/>
      <c r="N877" s="5"/>
    </row>
    <row r="878" spans="1:14">
      <c r="A878" s="3"/>
      <c r="B878" s="3"/>
      <c r="C878" s="3"/>
      <c r="D878" s="3"/>
      <c r="E878" s="3"/>
      <c r="F878" s="3"/>
      <c r="G878" s="3"/>
      <c r="H878" s="3"/>
      <c r="I878" s="3"/>
      <c r="J878" s="3"/>
      <c r="K878" s="5"/>
      <c r="L878" s="5"/>
      <c r="M878" s="5"/>
      <c r="N878" s="5"/>
    </row>
    <row r="879" spans="1:14">
      <c r="A879" s="3"/>
      <c r="B879" s="3"/>
      <c r="C879" s="3"/>
      <c r="D879" s="3"/>
      <c r="E879" s="3"/>
      <c r="F879" s="3"/>
      <c r="G879" s="3"/>
      <c r="H879" s="3"/>
      <c r="I879" s="3"/>
      <c r="J879" s="3"/>
      <c r="K879" s="5"/>
      <c r="L879" s="5"/>
      <c r="M879" s="5"/>
      <c r="N879" s="5"/>
    </row>
    <row r="880" spans="1:14">
      <c r="A880" s="3"/>
      <c r="B880" s="3"/>
      <c r="C880" s="3"/>
      <c r="D880" s="3"/>
      <c r="E880" s="3"/>
      <c r="F880" s="3"/>
      <c r="G880" s="3"/>
      <c r="H880" s="3"/>
      <c r="I880" s="3"/>
      <c r="J880" s="3"/>
      <c r="K880" s="5"/>
      <c r="L880" s="5"/>
      <c r="M880" s="5"/>
      <c r="N880" s="5"/>
    </row>
    <row r="881" spans="1:14">
      <c r="A881" s="3"/>
      <c r="B881" s="3"/>
      <c r="C881" s="3"/>
      <c r="D881" s="3"/>
      <c r="E881" s="3"/>
      <c r="F881" s="3"/>
      <c r="G881" s="3"/>
      <c r="H881" s="3"/>
      <c r="I881" s="3"/>
      <c r="J881" s="3"/>
      <c r="K881" s="5"/>
      <c r="L881" s="5"/>
      <c r="M881" s="5"/>
      <c r="N881" s="5"/>
    </row>
    <row r="882" spans="1:14">
      <c r="A882" s="3"/>
      <c r="B882" s="3"/>
      <c r="C882" s="3"/>
      <c r="D882" s="3"/>
      <c r="E882" s="3"/>
      <c r="F882" s="3"/>
      <c r="G882" s="3"/>
      <c r="H882" s="3"/>
      <c r="I882" s="3"/>
      <c r="J882" s="3"/>
      <c r="K882" s="5"/>
      <c r="L882" s="5"/>
      <c r="M882" s="5"/>
      <c r="N882" s="5"/>
    </row>
    <row r="883" spans="1:14">
      <c r="A883" s="3"/>
      <c r="B883" s="3"/>
      <c r="C883" s="3"/>
      <c r="D883" s="3"/>
      <c r="E883" s="3"/>
      <c r="F883" s="3"/>
      <c r="G883" s="3"/>
      <c r="H883" s="3"/>
      <c r="I883" s="3"/>
      <c r="J883" s="3"/>
      <c r="K883" s="5"/>
      <c r="L883" s="5"/>
      <c r="M883" s="5"/>
      <c r="N883" s="5"/>
    </row>
    <row r="884" spans="1:14">
      <c r="A884" s="3"/>
      <c r="B884" s="3"/>
      <c r="C884" s="3"/>
      <c r="D884" s="3"/>
      <c r="E884" s="3"/>
      <c r="F884" s="3"/>
      <c r="G884" s="3"/>
      <c r="H884" s="3"/>
      <c r="I884" s="3"/>
      <c r="J884" s="3"/>
      <c r="K884" s="5"/>
      <c r="L884" s="5"/>
      <c r="M884" s="5"/>
      <c r="N884" s="5"/>
    </row>
    <row r="885" spans="1:14">
      <c r="A885" s="3"/>
      <c r="B885" s="3"/>
      <c r="C885" s="3"/>
      <c r="D885" s="3"/>
      <c r="E885" s="3"/>
      <c r="F885" s="3"/>
      <c r="G885" s="3"/>
      <c r="H885" s="3"/>
      <c r="I885" s="3"/>
      <c r="J885" s="3"/>
      <c r="K885" s="5"/>
      <c r="L885" s="5"/>
      <c r="M885" s="5"/>
      <c r="N885" s="5"/>
    </row>
    <row r="886" spans="1:14">
      <c r="A886" s="3"/>
      <c r="B886" s="3"/>
      <c r="C886" s="3"/>
      <c r="D886" s="3"/>
      <c r="E886" s="3"/>
      <c r="F886" s="3"/>
      <c r="G886" s="3"/>
      <c r="H886" s="3"/>
      <c r="I886" s="3"/>
      <c r="J886" s="3"/>
      <c r="K886" s="5"/>
      <c r="L886" s="5"/>
      <c r="M886" s="5"/>
      <c r="N886" s="5"/>
    </row>
    <row r="887" spans="1:14">
      <c r="A887" s="3"/>
      <c r="B887" s="3"/>
      <c r="C887" s="3"/>
      <c r="D887" s="3"/>
      <c r="E887" s="3"/>
      <c r="F887" s="3"/>
      <c r="G887" s="3"/>
      <c r="H887" s="3"/>
      <c r="I887" s="3"/>
      <c r="J887" s="3"/>
      <c r="K887" s="5"/>
      <c r="L887" s="5"/>
      <c r="M887" s="5"/>
      <c r="N887" s="5"/>
    </row>
    <row r="888" spans="1:14">
      <c r="A888" s="3"/>
      <c r="B888" s="3"/>
      <c r="C888" s="3"/>
      <c r="D888" s="3"/>
      <c r="E888" s="3"/>
      <c r="F888" s="3"/>
      <c r="G888" s="3"/>
      <c r="H888" s="3"/>
      <c r="I888" s="3"/>
      <c r="J888" s="3"/>
      <c r="K888" s="5"/>
      <c r="L888" s="5"/>
      <c r="M888" s="5"/>
      <c r="N888" s="5"/>
    </row>
    <row r="889" spans="1:14">
      <c r="A889" s="3"/>
      <c r="B889" s="3"/>
      <c r="C889" s="3"/>
      <c r="D889" s="3"/>
      <c r="E889" s="3"/>
      <c r="F889" s="3"/>
      <c r="G889" s="3"/>
      <c r="H889" s="3"/>
      <c r="I889" s="3"/>
      <c r="J889" s="3"/>
      <c r="K889" s="5"/>
      <c r="L889" s="5"/>
      <c r="M889" s="5"/>
      <c r="N889" s="5"/>
    </row>
    <row r="890" spans="1:14">
      <c r="A890" s="3"/>
      <c r="B890" s="3"/>
      <c r="C890" s="3"/>
      <c r="D890" s="3"/>
      <c r="E890" s="3"/>
      <c r="F890" s="3"/>
      <c r="G890" s="3"/>
      <c r="H890" s="3"/>
      <c r="I890" s="3"/>
      <c r="J890" s="3"/>
      <c r="K890" s="5"/>
      <c r="L890" s="5"/>
      <c r="M890" s="5"/>
      <c r="N890" s="5"/>
    </row>
    <row r="891" spans="1:14">
      <c r="A891" s="3"/>
      <c r="B891" s="3"/>
      <c r="C891" s="3"/>
      <c r="D891" s="3"/>
      <c r="E891" s="3"/>
      <c r="F891" s="3"/>
      <c r="G891" s="3"/>
      <c r="H891" s="3"/>
      <c r="I891" s="3"/>
      <c r="J891" s="3"/>
      <c r="K891" s="5"/>
      <c r="L891" s="5"/>
      <c r="M891" s="5"/>
      <c r="N891" s="5"/>
    </row>
    <row r="892" spans="1:14">
      <c r="A892" s="3"/>
      <c r="B892" s="3"/>
      <c r="C892" s="3"/>
      <c r="D892" s="3"/>
      <c r="E892" s="3"/>
      <c r="F892" s="3"/>
      <c r="G892" s="3"/>
      <c r="H892" s="3"/>
      <c r="I892" s="3"/>
      <c r="J892" s="3"/>
      <c r="K892" s="5"/>
      <c r="L892" s="5"/>
      <c r="M892" s="5"/>
      <c r="N892" s="5"/>
    </row>
    <row r="893" spans="1:14">
      <c r="A893" s="3"/>
      <c r="B893" s="3"/>
      <c r="C893" s="3"/>
      <c r="D893" s="3"/>
      <c r="E893" s="3"/>
      <c r="F893" s="3"/>
      <c r="G893" s="3"/>
      <c r="H893" s="3"/>
      <c r="I893" s="3"/>
      <c r="J893" s="3"/>
      <c r="K893" s="5"/>
      <c r="L893" s="5"/>
      <c r="M893" s="5"/>
      <c r="N893" s="5"/>
    </row>
    <row r="894" spans="1:14">
      <c r="A894" s="3"/>
      <c r="B894" s="3"/>
      <c r="C894" s="3"/>
      <c r="D894" s="3"/>
      <c r="E894" s="3"/>
      <c r="F894" s="3"/>
      <c r="G894" s="3"/>
      <c r="H894" s="3"/>
      <c r="I894" s="3"/>
      <c r="J894" s="3"/>
      <c r="K894" s="5"/>
      <c r="L894" s="5"/>
      <c r="M894" s="5"/>
      <c r="N894" s="5"/>
    </row>
    <row r="895" spans="1:14">
      <c r="A895" s="3"/>
      <c r="B895" s="3"/>
      <c r="C895" s="3"/>
      <c r="D895" s="3"/>
      <c r="E895" s="3"/>
      <c r="F895" s="3"/>
      <c r="G895" s="3"/>
      <c r="H895" s="3"/>
      <c r="I895" s="3"/>
      <c r="J895" s="3"/>
      <c r="K895" s="5"/>
      <c r="L895" s="5"/>
      <c r="M895" s="5"/>
      <c r="N895" s="5"/>
    </row>
    <row r="896" spans="1:14">
      <c r="A896" s="3"/>
      <c r="B896" s="3"/>
      <c r="C896" s="3"/>
      <c r="D896" s="3"/>
      <c r="E896" s="3"/>
      <c r="F896" s="3"/>
      <c r="G896" s="3"/>
      <c r="H896" s="3"/>
      <c r="I896" s="3"/>
      <c r="J896" s="3"/>
      <c r="K896" s="5"/>
      <c r="L896" s="5"/>
      <c r="M896" s="5"/>
      <c r="N896" s="5"/>
    </row>
    <row r="897" spans="1:14">
      <c r="A897" s="3"/>
      <c r="B897" s="3"/>
      <c r="C897" s="3"/>
      <c r="D897" s="3"/>
      <c r="E897" s="3"/>
      <c r="F897" s="3"/>
      <c r="G897" s="3"/>
      <c r="H897" s="3"/>
      <c r="I897" s="3"/>
      <c r="J897" s="3"/>
      <c r="K897" s="5"/>
      <c r="L897" s="5"/>
      <c r="M897" s="5"/>
      <c r="N897" s="5"/>
    </row>
    <row r="898" spans="1:14">
      <c r="A898" s="3"/>
      <c r="B898" s="3"/>
      <c r="C898" s="3"/>
      <c r="D898" s="3"/>
      <c r="E898" s="3"/>
      <c r="F898" s="3"/>
      <c r="G898" s="3"/>
      <c r="H898" s="3"/>
      <c r="I898" s="3"/>
      <c r="J898" s="3"/>
      <c r="K898" s="5"/>
      <c r="L898" s="5"/>
      <c r="M898" s="5"/>
      <c r="N898" s="5"/>
    </row>
    <row r="899" spans="1:14">
      <c r="A899" s="3"/>
      <c r="B899" s="3"/>
      <c r="C899" s="3"/>
      <c r="D899" s="3"/>
      <c r="E899" s="3"/>
      <c r="F899" s="3"/>
      <c r="G899" s="3"/>
      <c r="H899" s="3"/>
      <c r="I899" s="3"/>
      <c r="J899" s="3"/>
      <c r="K899" s="5"/>
      <c r="L899" s="5"/>
      <c r="M899" s="5"/>
      <c r="N899" s="5"/>
    </row>
    <row r="900" spans="1:14">
      <c r="A900" s="3"/>
      <c r="B900" s="3"/>
      <c r="C900" s="3"/>
      <c r="D900" s="3"/>
      <c r="E900" s="3"/>
      <c r="F900" s="3"/>
      <c r="G900" s="3"/>
      <c r="H900" s="3"/>
      <c r="I900" s="3"/>
      <c r="J900" s="3"/>
      <c r="K900" s="5"/>
      <c r="L900" s="5"/>
      <c r="M900" s="5"/>
      <c r="N900" s="5"/>
    </row>
    <row r="901" spans="1:14">
      <c r="A901" s="3"/>
      <c r="B901" s="3"/>
      <c r="C901" s="3"/>
      <c r="D901" s="3"/>
      <c r="E901" s="3"/>
      <c r="F901" s="3"/>
      <c r="G901" s="3"/>
      <c r="H901" s="3"/>
      <c r="I901" s="3"/>
      <c r="J901" s="3"/>
      <c r="K901" s="5"/>
      <c r="L901" s="5"/>
      <c r="M901" s="5"/>
      <c r="N901" s="5"/>
    </row>
    <row r="902" spans="1:14">
      <c r="A902" s="3"/>
      <c r="B902" s="3"/>
      <c r="C902" s="3"/>
      <c r="D902" s="3"/>
      <c r="E902" s="3"/>
      <c r="F902" s="3"/>
      <c r="G902" s="3"/>
      <c r="H902" s="3"/>
      <c r="I902" s="3"/>
      <c r="J902" s="3"/>
      <c r="K902" s="5"/>
      <c r="L902" s="5"/>
      <c r="M902" s="5"/>
      <c r="N902" s="5"/>
    </row>
    <row r="903" spans="1:14">
      <c r="A903" s="3"/>
      <c r="B903" s="3"/>
      <c r="C903" s="3"/>
      <c r="D903" s="3"/>
      <c r="E903" s="3"/>
      <c r="F903" s="3"/>
      <c r="G903" s="3"/>
      <c r="H903" s="3"/>
      <c r="I903" s="3"/>
      <c r="J903" s="3"/>
      <c r="K903" s="5"/>
      <c r="L903" s="5"/>
      <c r="M903" s="5"/>
      <c r="N903" s="5"/>
    </row>
    <row r="904" spans="1:14">
      <c r="A904" s="3"/>
      <c r="B904" s="3"/>
      <c r="C904" s="3"/>
      <c r="D904" s="3"/>
      <c r="E904" s="3"/>
      <c r="F904" s="3"/>
      <c r="G904" s="3"/>
      <c r="H904" s="3"/>
      <c r="I904" s="3"/>
      <c r="J904" s="3"/>
      <c r="K904" s="5"/>
      <c r="L904" s="5"/>
      <c r="M904" s="5"/>
      <c r="N904" s="5"/>
    </row>
    <row r="905" spans="1:14">
      <c r="A905" s="3"/>
      <c r="B905" s="3"/>
      <c r="C905" s="3"/>
      <c r="D905" s="3"/>
      <c r="E905" s="3"/>
      <c r="F905" s="3"/>
      <c r="G905" s="3"/>
      <c r="H905" s="3"/>
      <c r="I905" s="3"/>
      <c r="J905" s="3"/>
      <c r="K905" s="5"/>
      <c r="L905" s="5"/>
      <c r="M905" s="5"/>
      <c r="N905" s="5"/>
    </row>
    <row r="906" spans="1:14">
      <c r="A906" s="3"/>
      <c r="B906" s="3"/>
      <c r="C906" s="3"/>
      <c r="D906" s="3"/>
      <c r="E906" s="3"/>
      <c r="F906" s="3"/>
      <c r="G906" s="3"/>
      <c r="H906" s="3"/>
      <c r="I906" s="3"/>
      <c r="J906" s="3"/>
      <c r="K906" s="5"/>
      <c r="L906" s="5"/>
      <c r="M906" s="5"/>
      <c r="N906" s="5"/>
    </row>
    <row r="907" spans="1:14">
      <c r="A907" s="3"/>
      <c r="B907" s="3"/>
      <c r="C907" s="3"/>
      <c r="D907" s="3"/>
      <c r="E907" s="3"/>
      <c r="F907" s="3"/>
      <c r="G907" s="3"/>
      <c r="H907" s="3"/>
      <c r="I907" s="3"/>
      <c r="J907" s="3"/>
      <c r="K907" s="5"/>
      <c r="L907" s="5"/>
      <c r="M907" s="5"/>
      <c r="N907" s="5"/>
    </row>
    <row r="908" spans="1:14">
      <c r="A908" s="3"/>
      <c r="B908" s="3"/>
      <c r="C908" s="3"/>
      <c r="D908" s="3"/>
      <c r="E908" s="3"/>
      <c r="F908" s="3"/>
      <c r="G908" s="3"/>
      <c r="H908" s="3"/>
      <c r="I908" s="3"/>
      <c r="J908" s="3"/>
      <c r="K908" s="5"/>
      <c r="L908" s="5"/>
      <c r="M908" s="5"/>
      <c r="N908" s="5"/>
    </row>
    <row r="909" spans="1:14">
      <c r="A909" s="3"/>
      <c r="B909" s="3"/>
      <c r="C909" s="3"/>
      <c r="D909" s="3"/>
      <c r="E909" s="3"/>
      <c r="F909" s="3"/>
      <c r="G909" s="3"/>
      <c r="H909" s="3"/>
      <c r="I909" s="3"/>
      <c r="J909" s="3"/>
      <c r="K909" s="5"/>
      <c r="L909" s="5"/>
      <c r="M909" s="5"/>
      <c r="N909" s="5"/>
    </row>
    <row r="910" spans="1:14">
      <c r="A910" s="3"/>
      <c r="B910" s="3"/>
      <c r="C910" s="3"/>
      <c r="D910" s="3"/>
      <c r="E910" s="3"/>
      <c r="F910" s="3"/>
      <c r="G910" s="3"/>
      <c r="H910" s="3"/>
      <c r="I910" s="3"/>
      <c r="J910" s="3"/>
      <c r="K910" s="5"/>
      <c r="L910" s="5"/>
      <c r="M910" s="5"/>
      <c r="N910" s="5"/>
    </row>
    <row r="911" spans="1:14">
      <c r="A911" s="3"/>
      <c r="B911" s="3"/>
      <c r="C911" s="3"/>
      <c r="D911" s="3"/>
      <c r="E911" s="3"/>
      <c r="F911" s="3"/>
      <c r="G911" s="3"/>
      <c r="H911" s="3"/>
      <c r="I911" s="3"/>
      <c r="J911" s="3"/>
      <c r="K911" s="5"/>
      <c r="L911" s="5"/>
      <c r="M911" s="5"/>
      <c r="N911" s="5"/>
    </row>
    <row r="912" spans="1:14">
      <c r="A912" s="3"/>
      <c r="B912" s="3"/>
      <c r="C912" s="3"/>
      <c r="D912" s="3"/>
      <c r="E912" s="3"/>
      <c r="F912" s="3"/>
      <c r="G912" s="3"/>
      <c r="H912" s="3"/>
      <c r="I912" s="3"/>
      <c r="J912" s="3"/>
      <c r="K912" s="5"/>
      <c r="L912" s="5"/>
      <c r="M912" s="5"/>
      <c r="N912" s="5"/>
    </row>
    <row r="913" spans="1:14">
      <c r="A913" s="3"/>
      <c r="B913" s="3"/>
      <c r="C913" s="3"/>
      <c r="D913" s="3"/>
      <c r="E913" s="3"/>
      <c r="F913" s="3"/>
      <c r="G913" s="3"/>
      <c r="H913" s="3"/>
      <c r="I913" s="3"/>
      <c r="J913" s="3"/>
      <c r="K913" s="5"/>
      <c r="L913" s="5"/>
      <c r="M913" s="5"/>
      <c r="N913" s="5"/>
    </row>
    <row r="914" spans="1:14">
      <c r="A914" s="3"/>
      <c r="B914" s="3"/>
      <c r="C914" s="3"/>
      <c r="D914" s="3"/>
      <c r="E914" s="3"/>
      <c r="F914" s="3"/>
      <c r="G914" s="3"/>
      <c r="H914" s="3"/>
      <c r="I914" s="3"/>
      <c r="J914" s="3"/>
      <c r="K914" s="5"/>
      <c r="L914" s="5"/>
      <c r="M914" s="5"/>
      <c r="N914" s="5"/>
    </row>
    <row r="915" spans="1:14">
      <c r="A915" s="3"/>
      <c r="B915" s="3"/>
      <c r="C915" s="3"/>
      <c r="D915" s="3"/>
      <c r="E915" s="3"/>
      <c r="F915" s="3"/>
      <c r="G915" s="3"/>
      <c r="H915" s="3"/>
      <c r="I915" s="3"/>
      <c r="J915" s="3"/>
      <c r="K915" s="5"/>
      <c r="L915" s="5"/>
      <c r="M915" s="5"/>
      <c r="N915" s="5"/>
    </row>
    <row r="916" spans="1:14">
      <c r="A916" s="3"/>
      <c r="B916" s="3"/>
      <c r="C916" s="3"/>
      <c r="D916" s="3"/>
      <c r="E916" s="3"/>
      <c r="F916" s="3"/>
      <c r="G916" s="3"/>
      <c r="H916" s="3"/>
      <c r="I916" s="3"/>
      <c r="J916" s="3"/>
      <c r="K916" s="5"/>
      <c r="L916" s="5"/>
      <c r="M916" s="5"/>
      <c r="N916" s="5"/>
    </row>
    <row r="917" spans="1:14">
      <c r="A917" s="3"/>
      <c r="B917" s="3"/>
      <c r="C917" s="3"/>
      <c r="D917" s="3"/>
      <c r="E917" s="3"/>
      <c r="F917" s="3"/>
      <c r="G917" s="3"/>
      <c r="H917" s="3"/>
      <c r="I917" s="3"/>
      <c r="J917" s="3"/>
      <c r="K917" s="5"/>
      <c r="L917" s="5"/>
      <c r="M917" s="5"/>
      <c r="N917" s="5"/>
    </row>
    <row r="918" spans="1:14">
      <c r="A918" s="3"/>
      <c r="B918" s="3"/>
      <c r="C918" s="3"/>
      <c r="D918" s="3"/>
      <c r="E918" s="3"/>
      <c r="F918" s="3"/>
      <c r="G918" s="3"/>
      <c r="H918" s="3"/>
      <c r="I918" s="3"/>
      <c r="J918" s="3"/>
      <c r="K918" s="5"/>
      <c r="L918" s="5"/>
      <c r="M918" s="5"/>
      <c r="N918" s="5"/>
    </row>
    <row r="919" spans="1:14">
      <c r="A919" s="3"/>
      <c r="B919" s="3"/>
      <c r="C919" s="3"/>
      <c r="D919" s="3"/>
      <c r="E919" s="3"/>
      <c r="F919" s="3"/>
      <c r="G919" s="3"/>
      <c r="H919" s="3"/>
      <c r="I919" s="3"/>
      <c r="J919" s="3"/>
      <c r="K919" s="5"/>
      <c r="L919" s="5"/>
      <c r="M919" s="5"/>
      <c r="N919" s="5"/>
    </row>
    <row r="920" spans="1:14">
      <c r="A920" s="3"/>
      <c r="B920" s="3"/>
      <c r="C920" s="3"/>
      <c r="D920" s="3"/>
      <c r="E920" s="3"/>
      <c r="F920" s="3"/>
      <c r="G920" s="3"/>
      <c r="H920" s="3"/>
      <c r="I920" s="3"/>
      <c r="J920" s="3"/>
      <c r="K920" s="5"/>
      <c r="L920" s="5"/>
      <c r="M920" s="5"/>
      <c r="N920" s="5"/>
    </row>
    <row r="921" spans="1:14">
      <c r="A921" s="3"/>
      <c r="B921" s="3"/>
      <c r="C921" s="3"/>
      <c r="D921" s="3"/>
      <c r="E921" s="3"/>
      <c r="F921" s="3"/>
      <c r="G921" s="3"/>
      <c r="H921" s="3"/>
      <c r="I921" s="3"/>
      <c r="J921" s="3"/>
      <c r="K921" s="5"/>
      <c r="L921" s="5"/>
      <c r="M921" s="5"/>
      <c r="N921" s="5"/>
    </row>
    <row r="922" spans="1:14">
      <c r="A922" s="3"/>
      <c r="B922" s="3"/>
      <c r="C922" s="3"/>
      <c r="D922" s="3"/>
      <c r="E922" s="3"/>
      <c r="F922" s="3"/>
      <c r="G922" s="3"/>
      <c r="H922" s="3"/>
      <c r="I922" s="3"/>
      <c r="J922" s="3"/>
      <c r="K922" s="5"/>
      <c r="L922" s="5"/>
      <c r="M922" s="5"/>
      <c r="N922" s="5"/>
    </row>
    <row r="923" spans="1:14">
      <c r="A923" s="3"/>
      <c r="B923" s="3"/>
      <c r="C923" s="3"/>
      <c r="D923" s="3"/>
      <c r="E923" s="3"/>
      <c r="F923" s="3"/>
      <c r="G923" s="3"/>
      <c r="H923" s="3"/>
      <c r="I923" s="3"/>
      <c r="J923" s="3"/>
      <c r="K923" s="5"/>
      <c r="L923" s="5"/>
      <c r="M923" s="5"/>
      <c r="N923" s="5"/>
    </row>
    <row r="924" spans="1:14">
      <c r="A924" s="3"/>
      <c r="B924" s="3"/>
      <c r="C924" s="3"/>
      <c r="D924" s="3"/>
      <c r="E924" s="3"/>
      <c r="F924" s="3"/>
      <c r="G924" s="3"/>
      <c r="H924" s="3"/>
      <c r="I924" s="3"/>
      <c r="J924" s="3"/>
      <c r="K924" s="5"/>
      <c r="L924" s="5"/>
      <c r="M924" s="5"/>
      <c r="N924" s="5"/>
    </row>
    <row r="925" spans="1:14">
      <c r="A925" s="3"/>
      <c r="B925" s="3"/>
      <c r="C925" s="3"/>
      <c r="D925" s="3"/>
      <c r="E925" s="3"/>
      <c r="F925" s="3"/>
      <c r="G925" s="3"/>
      <c r="H925" s="3"/>
      <c r="I925" s="3"/>
      <c r="J925" s="3"/>
      <c r="K925" s="5"/>
      <c r="L925" s="5"/>
      <c r="M925" s="5"/>
      <c r="N925" s="5"/>
    </row>
    <row r="926" spans="1:14">
      <c r="A926" s="3"/>
      <c r="B926" s="3"/>
      <c r="C926" s="3"/>
      <c r="D926" s="3"/>
      <c r="E926" s="3"/>
      <c r="F926" s="3"/>
      <c r="G926" s="3"/>
      <c r="H926" s="3"/>
      <c r="I926" s="3"/>
      <c r="J926" s="3"/>
      <c r="K926" s="5"/>
      <c r="L926" s="5"/>
      <c r="M926" s="5"/>
      <c r="N926" s="5"/>
    </row>
    <row r="927" spans="1:14">
      <c r="A927" s="3"/>
      <c r="B927" s="3"/>
      <c r="C927" s="3"/>
      <c r="D927" s="3"/>
      <c r="E927" s="3"/>
      <c r="F927" s="3"/>
      <c r="G927" s="3"/>
      <c r="H927" s="3"/>
      <c r="I927" s="3"/>
      <c r="J927" s="3"/>
      <c r="K927" s="5"/>
      <c r="L927" s="5"/>
      <c r="M927" s="5"/>
      <c r="N927" s="5"/>
    </row>
    <row r="928" spans="1:14">
      <c r="A928" s="3"/>
      <c r="B928" s="3"/>
      <c r="C928" s="3"/>
      <c r="D928" s="3"/>
      <c r="E928" s="3"/>
      <c r="F928" s="3"/>
      <c r="G928" s="3"/>
      <c r="H928" s="3"/>
      <c r="I928" s="3"/>
      <c r="J928" s="3"/>
      <c r="K928" s="5"/>
      <c r="L928" s="5"/>
      <c r="M928" s="5"/>
      <c r="N928" s="5"/>
    </row>
    <row r="929" spans="1:14">
      <c r="A929" s="3"/>
      <c r="B929" s="3"/>
      <c r="C929" s="3"/>
      <c r="D929" s="3"/>
      <c r="E929" s="3"/>
      <c r="F929" s="3"/>
      <c r="G929" s="3"/>
      <c r="H929" s="3"/>
      <c r="I929" s="3"/>
      <c r="J929" s="3"/>
      <c r="K929" s="5"/>
      <c r="L929" s="5"/>
      <c r="M929" s="5"/>
      <c r="N929" s="5"/>
    </row>
    <row r="930" spans="1:14">
      <c r="A930" s="3"/>
      <c r="B930" s="3"/>
      <c r="C930" s="3"/>
      <c r="D930" s="3"/>
      <c r="E930" s="3"/>
      <c r="F930" s="3"/>
      <c r="G930" s="3"/>
      <c r="H930" s="3"/>
      <c r="I930" s="3"/>
      <c r="J930" s="3"/>
      <c r="K930" s="5"/>
      <c r="L930" s="5"/>
      <c r="M930" s="5"/>
      <c r="N930" s="5"/>
    </row>
    <row r="931" spans="1:14">
      <c r="A931" s="3"/>
      <c r="B931" s="3"/>
      <c r="C931" s="3"/>
      <c r="D931" s="3"/>
      <c r="E931" s="3"/>
      <c r="F931" s="3"/>
      <c r="G931" s="3"/>
      <c r="H931" s="3"/>
      <c r="I931" s="3"/>
      <c r="J931" s="3"/>
      <c r="K931" s="5"/>
      <c r="L931" s="5"/>
      <c r="M931" s="5"/>
      <c r="N931" s="5"/>
    </row>
    <row r="932" spans="1:14">
      <c r="A932" s="3"/>
      <c r="B932" s="3"/>
      <c r="C932" s="3"/>
      <c r="D932" s="3"/>
      <c r="E932" s="3"/>
      <c r="F932" s="3"/>
      <c r="G932" s="3"/>
      <c r="H932" s="3"/>
      <c r="I932" s="3"/>
      <c r="J932" s="3"/>
      <c r="K932" s="5"/>
      <c r="L932" s="5"/>
      <c r="M932" s="5"/>
      <c r="N932" s="5"/>
    </row>
    <row r="933" spans="1:14">
      <c r="A933" s="3"/>
      <c r="B933" s="3"/>
      <c r="C933" s="3"/>
      <c r="D933" s="3"/>
      <c r="E933" s="3"/>
      <c r="F933" s="3"/>
      <c r="G933" s="3"/>
      <c r="H933" s="3"/>
      <c r="I933" s="3"/>
      <c r="J933" s="3"/>
      <c r="K933" s="5"/>
      <c r="L933" s="5"/>
      <c r="M933" s="5"/>
      <c r="N933" s="5"/>
    </row>
    <row r="934" spans="1:14">
      <c r="A934" s="3"/>
      <c r="B934" s="3"/>
      <c r="C934" s="3"/>
      <c r="D934" s="3"/>
      <c r="E934" s="3"/>
      <c r="F934" s="3"/>
      <c r="G934" s="3"/>
      <c r="H934" s="3"/>
      <c r="I934" s="3"/>
      <c r="J934" s="3"/>
      <c r="K934" s="5"/>
      <c r="L934" s="5"/>
      <c r="M934" s="5"/>
      <c r="N934" s="5"/>
    </row>
    <row r="935" spans="1:14">
      <c r="A935" s="3"/>
      <c r="B935" s="3"/>
      <c r="C935" s="3"/>
      <c r="D935" s="3"/>
      <c r="E935" s="3"/>
      <c r="F935" s="3"/>
      <c r="G935" s="3"/>
      <c r="H935" s="3"/>
      <c r="I935" s="3"/>
      <c r="J935" s="3"/>
      <c r="K935" s="5"/>
      <c r="L935" s="5"/>
      <c r="M935" s="5"/>
      <c r="N935" s="5"/>
    </row>
    <row r="936" spans="1:14">
      <c r="A936" s="3"/>
      <c r="B936" s="3"/>
      <c r="C936" s="3"/>
      <c r="D936" s="3"/>
      <c r="E936" s="3"/>
      <c r="F936" s="3"/>
      <c r="G936" s="3"/>
      <c r="H936" s="3"/>
      <c r="I936" s="3"/>
      <c r="J936" s="3"/>
      <c r="K936" s="5"/>
      <c r="L936" s="5"/>
      <c r="M936" s="5"/>
      <c r="N936" s="5"/>
    </row>
    <row r="937" spans="1:14">
      <c r="A937" s="3"/>
      <c r="B937" s="3"/>
      <c r="C937" s="3"/>
      <c r="D937" s="3"/>
      <c r="E937" s="3"/>
      <c r="F937" s="3"/>
      <c r="G937" s="3"/>
      <c r="H937" s="3"/>
      <c r="I937" s="3"/>
      <c r="J937" s="3"/>
      <c r="K937" s="5"/>
      <c r="L937" s="5"/>
      <c r="M937" s="5"/>
      <c r="N937" s="5"/>
    </row>
    <row r="938" spans="1:14">
      <c r="A938" s="3"/>
      <c r="B938" s="3"/>
      <c r="C938" s="3"/>
      <c r="D938" s="3"/>
      <c r="E938" s="3"/>
      <c r="F938" s="3"/>
      <c r="G938" s="3"/>
      <c r="H938" s="3"/>
      <c r="I938" s="3"/>
      <c r="J938" s="3"/>
      <c r="K938" s="5"/>
      <c r="L938" s="5"/>
      <c r="M938" s="5"/>
      <c r="N938" s="5"/>
    </row>
    <row r="939" spans="1:14">
      <c r="A939" s="3"/>
      <c r="B939" s="3"/>
      <c r="C939" s="3"/>
      <c r="D939" s="3"/>
      <c r="E939" s="3"/>
      <c r="F939" s="3"/>
      <c r="G939" s="3"/>
      <c r="H939" s="3"/>
      <c r="I939" s="3"/>
      <c r="J939" s="3"/>
      <c r="K939" s="5"/>
      <c r="L939" s="5"/>
      <c r="M939" s="5"/>
      <c r="N939" s="5"/>
    </row>
    <row r="940" spans="1:14">
      <c r="A940" s="3"/>
      <c r="B940" s="3"/>
      <c r="C940" s="3"/>
      <c r="D940" s="3"/>
      <c r="E940" s="3"/>
      <c r="F940" s="3"/>
      <c r="G940" s="3"/>
      <c r="H940" s="3"/>
      <c r="I940" s="3"/>
      <c r="J940" s="3"/>
      <c r="K940" s="5"/>
      <c r="L940" s="5"/>
      <c r="M940" s="5"/>
      <c r="N940" s="5"/>
    </row>
    <row r="941" spans="1:14">
      <c r="A941" s="3"/>
      <c r="B941" s="3"/>
      <c r="C941" s="3"/>
      <c r="D941" s="3"/>
      <c r="E941" s="3"/>
      <c r="F941" s="3"/>
      <c r="G941" s="3"/>
      <c r="H941" s="3"/>
      <c r="I941" s="3"/>
      <c r="J941" s="3"/>
      <c r="K941" s="5"/>
      <c r="L941" s="5"/>
      <c r="M941" s="5"/>
      <c r="N941" s="5"/>
    </row>
    <row r="942" spans="1:14">
      <c r="A942" s="3"/>
      <c r="B942" s="3"/>
      <c r="C942" s="3"/>
      <c r="D942" s="3"/>
      <c r="E942" s="3"/>
      <c r="F942" s="3"/>
      <c r="G942" s="3"/>
      <c r="H942" s="3"/>
      <c r="I942" s="3"/>
      <c r="J942" s="3"/>
      <c r="K942" s="5"/>
      <c r="L942" s="5"/>
      <c r="M942" s="5"/>
      <c r="N942" s="5"/>
    </row>
    <row r="943" spans="1:14">
      <c r="A943" s="3"/>
      <c r="B943" s="3"/>
      <c r="C943" s="3"/>
      <c r="D943" s="3"/>
      <c r="E943" s="3"/>
      <c r="F943" s="3"/>
      <c r="G943" s="3"/>
      <c r="H943" s="3"/>
      <c r="I943" s="3"/>
      <c r="J943" s="3"/>
      <c r="K943" s="5"/>
      <c r="L943" s="5"/>
      <c r="M943" s="5"/>
      <c r="N943" s="5"/>
    </row>
    <row r="944" spans="1:14">
      <c r="A944" s="3"/>
      <c r="B944" s="3"/>
      <c r="C944" s="3"/>
      <c r="D944" s="3"/>
      <c r="E944" s="3"/>
      <c r="F944" s="3"/>
      <c r="G944" s="3"/>
      <c r="H944" s="3"/>
      <c r="I944" s="3"/>
      <c r="J944" s="3"/>
      <c r="K944" s="5"/>
      <c r="L944" s="5"/>
      <c r="M944" s="5"/>
      <c r="N944" s="5"/>
    </row>
    <row r="945" spans="1:14">
      <c r="A945" s="3"/>
      <c r="B945" s="3"/>
      <c r="C945" s="3"/>
      <c r="D945" s="3"/>
      <c r="E945" s="3"/>
      <c r="F945" s="3"/>
      <c r="G945" s="3"/>
      <c r="H945" s="3"/>
      <c r="I945" s="3"/>
      <c r="J945" s="3"/>
      <c r="K945" s="5"/>
      <c r="L945" s="5"/>
      <c r="M945" s="5"/>
      <c r="N945" s="5"/>
    </row>
    <row r="946" spans="1:14">
      <c r="A946" s="3"/>
      <c r="B946" s="3"/>
      <c r="C946" s="3"/>
      <c r="D946" s="3"/>
      <c r="E946" s="3"/>
      <c r="F946" s="3"/>
      <c r="G946" s="3"/>
      <c r="H946" s="3"/>
      <c r="I946" s="3"/>
      <c r="J946" s="3"/>
      <c r="K946" s="5"/>
      <c r="L946" s="5"/>
      <c r="M946" s="5"/>
      <c r="N946" s="5"/>
    </row>
    <row r="947" spans="1:14">
      <c r="A947" s="3"/>
      <c r="B947" s="3"/>
      <c r="C947" s="3"/>
      <c r="D947" s="3"/>
      <c r="E947" s="3"/>
      <c r="F947" s="3"/>
      <c r="G947" s="3"/>
      <c r="H947" s="3"/>
      <c r="I947" s="3"/>
      <c r="J947" s="3"/>
      <c r="K947" s="5"/>
      <c r="L947" s="5"/>
      <c r="M947" s="5"/>
      <c r="N947" s="5"/>
    </row>
    <row r="948" spans="1:14">
      <c r="A948" s="3"/>
      <c r="B948" s="3"/>
      <c r="C948" s="3"/>
      <c r="D948" s="3"/>
      <c r="E948" s="3"/>
      <c r="F948" s="3"/>
      <c r="G948" s="3"/>
      <c r="H948" s="3"/>
      <c r="I948" s="3"/>
      <c r="J948" s="3"/>
      <c r="K948" s="5"/>
      <c r="L948" s="5"/>
      <c r="M948" s="5"/>
      <c r="N948" s="5"/>
    </row>
    <row r="949" spans="1:14">
      <c r="A949" s="3"/>
      <c r="B949" s="3"/>
      <c r="C949" s="3"/>
      <c r="D949" s="3"/>
      <c r="E949" s="3"/>
      <c r="F949" s="3"/>
      <c r="G949" s="3"/>
      <c r="H949" s="3"/>
      <c r="I949" s="3"/>
      <c r="J949" s="3"/>
      <c r="K949" s="5"/>
      <c r="L949" s="5"/>
      <c r="M949" s="5"/>
      <c r="N949" s="5"/>
    </row>
    <row r="950" spans="1:14">
      <c r="A950" s="3"/>
      <c r="B950" s="3"/>
      <c r="C950" s="3"/>
      <c r="D950" s="3"/>
      <c r="E950" s="3"/>
      <c r="F950" s="3"/>
      <c r="G950" s="3"/>
      <c r="H950" s="3"/>
      <c r="I950" s="3"/>
      <c r="J950" s="3"/>
      <c r="K950" s="5"/>
      <c r="L950" s="5"/>
      <c r="M950" s="5"/>
      <c r="N950" s="5"/>
    </row>
    <row r="951" spans="1:14">
      <c r="A951" s="3"/>
      <c r="B951" s="3"/>
      <c r="C951" s="3"/>
      <c r="D951" s="3"/>
      <c r="E951" s="3"/>
      <c r="F951" s="3"/>
      <c r="G951" s="3"/>
      <c r="H951" s="3"/>
      <c r="I951" s="3"/>
      <c r="J951" s="3"/>
      <c r="K951" s="5"/>
      <c r="L951" s="5"/>
      <c r="M951" s="5"/>
      <c r="N951" s="5"/>
    </row>
    <row r="952" spans="1:14">
      <c r="A952" s="3"/>
      <c r="B952" s="3"/>
      <c r="C952" s="3"/>
      <c r="D952" s="3"/>
      <c r="E952" s="3"/>
      <c r="F952" s="3"/>
      <c r="G952" s="3"/>
      <c r="H952" s="3"/>
      <c r="I952" s="3"/>
      <c r="J952" s="3"/>
      <c r="K952" s="5"/>
      <c r="L952" s="5"/>
      <c r="M952" s="5"/>
      <c r="N952" s="5"/>
    </row>
    <row r="953" spans="1:14">
      <c r="A953" s="3"/>
      <c r="B953" s="3"/>
      <c r="C953" s="3"/>
      <c r="D953" s="3"/>
      <c r="E953" s="3"/>
      <c r="F953" s="3"/>
      <c r="G953" s="3"/>
      <c r="H953" s="3"/>
      <c r="I953" s="3"/>
      <c r="J953" s="3"/>
      <c r="K953" s="5"/>
      <c r="L953" s="5"/>
      <c r="M953" s="5"/>
      <c r="N953" s="5"/>
    </row>
    <row r="954" spans="1:14">
      <c r="A954" s="3"/>
      <c r="B954" s="3"/>
      <c r="C954" s="3"/>
      <c r="D954" s="3"/>
      <c r="E954" s="3"/>
      <c r="F954" s="3"/>
      <c r="G954" s="3"/>
      <c r="H954" s="3"/>
      <c r="I954" s="3"/>
      <c r="J954" s="3"/>
      <c r="K954" s="5"/>
      <c r="L954" s="5"/>
      <c r="M954" s="5"/>
      <c r="N954" s="5"/>
    </row>
    <row r="955" spans="1:14">
      <c r="A955" s="3"/>
      <c r="B955" s="3"/>
      <c r="C955" s="3"/>
      <c r="D955" s="3"/>
      <c r="E955" s="3"/>
      <c r="F955" s="3"/>
      <c r="G955" s="3"/>
      <c r="H955" s="3"/>
      <c r="I955" s="3"/>
      <c r="J955" s="3"/>
      <c r="K955" s="5"/>
      <c r="L955" s="5"/>
      <c r="M955" s="5"/>
      <c r="N955" s="5"/>
    </row>
    <row r="956" spans="1:14">
      <c r="A956" s="3"/>
      <c r="B956" s="3"/>
      <c r="C956" s="3"/>
      <c r="D956" s="3"/>
      <c r="E956" s="3"/>
      <c r="F956" s="3"/>
      <c r="G956" s="3"/>
      <c r="H956" s="3"/>
      <c r="I956" s="3"/>
      <c r="J956" s="3"/>
      <c r="K956" s="5"/>
      <c r="L956" s="5"/>
      <c r="M956" s="5"/>
      <c r="N956" s="5"/>
    </row>
    <row r="957" spans="1:14">
      <c r="A957" s="3"/>
      <c r="B957" s="3"/>
      <c r="C957" s="3"/>
      <c r="D957" s="3"/>
      <c r="E957" s="3"/>
      <c r="F957" s="3"/>
      <c r="G957" s="3"/>
      <c r="H957" s="3"/>
      <c r="I957" s="3"/>
      <c r="J957" s="3"/>
      <c r="K957" s="5"/>
      <c r="L957" s="5"/>
      <c r="M957" s="5"/>
      <c r="N957" s="5"/>
    </row>
    <row r="958" spans="1:14">
      <c r="A958" s="3"/>
      <c r="B958" s="3"/>
      <c r="C958" s="3"/>
      <c r="D958" s="3"/>
      <c r="E958" s="3"/>
      <c r="F958" s="3"/>
      <c r="G958" s="3"/>
      <c r="H958" s="3"/>
      <c r="I958" s="3"/>
      <c r="J958" s="3"/>
      <c r="K958" s="5"/>
      <c r="L958" s="5"/>
      <c r="M958" s="5"/>
      <c r="N958" s="5"/>
    </row>
    <row r="959" spans="1:14">
      <c r="A959" s="3"/>
      <c r="B959" s="3"/>
      <c r="C959" s="3"/>
      <c r="D959" s="3"/>
      <c r="E959" s="3"/>
      <c r="F959" s="3"/>
      <c r="G959" s="3"/>
      <c r="H959" s="3"/>
      <c r="I959" s="3"/>
      <c r="J959" s="3"/>
      <c r="K959" s="5"/>
      <c r="L959" s="5"/>
      <c r="M959" s="5"/>
      <c r="N959" s="5"/>
    </row>
    <row r="960" spans="1:14">
      <c r="A960" s="3"/>
      <c r="B960" s="3"/>
      <c r="C960" s="3"/>
      <c r="D960" s="3"/>
      <c r="E960" s="3"/>
      <c r="F960" s="3"/>
      <c r="G960" s="3"/>
      <c r="H960" s="3"/>
      <c r="I960" s="3"/>
      <c r="J960" s="3"/>
      <c r="K960" s="5"/>
      <c r="L960" s="5"/>
      <c r="M960" s="5"/>
      <c r="N960" s="5"/>
    </row>
    <row r="961" spans="1:14">
      <c r="A961" s="3"/>
      <c r="B961" s="3"/>
      <c r="C961" s="3"/>
      <c r="D961" s="3"/>
      <c r="E961" s="3"/>
      <c r="F961" s="3"/>
      <c r="G961" s="3"/>
      <c r="H961" s="3"/>
      <c r="I961" s="3"/>
      <c r="J961" s="3"/>
      <c r="K961" s="5"/>
      <c r="L961" s="5"/>
      <c r="M961" s="5"/>
      <c r="N961" s="5"/>
    </row>
    <row r="962" spans="1:14">
      <c r="A962" s="3"/>
      <c r="B962" s="3"/>
      <c r="C962" s="3"/>
      <c r="D962" s="3"/>
      <c r="E962" s="3"/>
      <c r="F962" s="3"/>
      <c r="G962" s="3"/>
      <c r="H962" s="3"/>
      <c r="I962" s="3"/>
      <c r="J962" s="3"/>
      <c r="K962" s="5"/>
      <c r="L962" s="5"/>
      <c r="M962" s="5"/>
      <c r="N962" s="5"/>
    </row>
    <row r="963" spans="1:14">
      <c r="A963" s="3"/>
      <c r="B963" s="3"/>
      <c r="C963" s="3"/>
      <c r="D963" s="3"/>
      <c r="E963" s="3"/>
      <c r="F963" s="3"/>
      <c r="G963" s="3"/>
      <c r="H963" s="3"/>
      <c r="I963" s="3"/>
      <c r="J963" s="3"/>
      <c r="K963" s="5"/>
      <c r="L963" s="5"/>
      <c r="M963" s="5"/>
      <c r="N963" s="5"/>
    </row>
    <row r="964" spans="1:14">
      <c r="A964" s="3"/>
      <c r="B964" s="3"/>
      <c r="C964" s="3"/>
      <c r="D964" s="3"/>
      <c r="E964" s="3"/>
      <c r="F964" s="3"/>
      <c r="G964" s="3"/>
      <c r="H964" s="3"/>
      <c r="I964" s="3"/>
      <c r="J964" s="3"/>
      <c r="K964" s="5"/>
      <c r="L964" s="5"/>
      <c r="M964" s="5"/>
      <c r="N964" s="5"/>
    </row>
    <row r="965" spans="1:14">
      <c r="A965" s="3"/>
      <c r="B965" s="3"/>
      <c r="C965" s="3"/>
      <c r="D965" s="3"/>
      <c r="E965" s="3"/>
      <c r="F965" s="3"/>
      <c r="G965" s="3"/>
      <c r="H965" s="3"/>
      <c r="I965" s="3"/>
      <c r="J965" s="3"/>
      <c r="K965" s="5"/>
      <c r="L965" s="5"/>
      <c r="M965" s="5"/>
      <c r="N965" s="5"/>
    </row>
    <row r="966" spans="1:14">
      <c r="A966" s="3"/>
      <c r="B966" s="3"/>
      <c r="C966" s="3"/>
      <c r="D966" s="3"/>
      <c r="E966" s="3"/>
      <c r="F966" s="3"/>
      <c r="G966" s="3"/>
      <c r="H966" s="3"/>
      <c r="I966" s="3"/>
      <c r="J966" s="3"/>
      <c r="K966" s="5"/>
      <c r="L966" s="5"/>
      <c r="M966" s="5"/>
      <c r="N966" s="5"/>
    </row>
    <row r="967" spans="1:14">
      <c r="A967" s="3"/>
      <c r="B967" s="3"/>
      <c r="C967" s="3"/>
      <c r="D967" s="3"/>
      <c r="E967" s="3"/>
      <c r="F967" s="3"/>
      <c r="G967" s="3"/>
      <c r="H967" s="3"/>
      <c r="I967" s="3"/>
      <c r="J967" s="3"/>
      <c r="K967" s="5"/>
      <c r="L967" s="5"/>
      <c r="M967" s="5"/>
      <c r="N967" s="5"/>
    </row>
    <row r="968" spans="1:14">
      <c r="A968" s="3"/>
      <c r="B968" s="3"/>
      <c r="C968" s="3"/>
      <c r="D968" s="3"/>
      <c r="E968" s="3"/>
      <c r="F968" s="3"/>
      <c r="G968" s="3"/>
      <c r="H968" s="3"/>
      <c r="I968" s="3"/>
      <c r="J968" s="3"/>
      <c r="K968" s="5"/>
      <c r="L968" s="5"/>
      <c r="M968" s="5"/>
      <c r="N968" s="5"/>
    </row>
    <row r="969" spans="1:14">
      <c r="A969" s="3"/>
      <c r="B969" s="3"/>
      <c r="C969" s="3"/>
      <c r="D969" s="3"/>
      <c r="E969" s="3"/>
      <c r="F969" s="3"/>
      <c r="G969" s="3"/>
      <c r="H969" s="3"/>
      <c r="I969" s="3"/>
      <c r="J969" s="3"/>
      <c r="K969" s="5"/>
      <c r="L969" s="5"/>
      <c r="M969" s="5"/>
      <c r="N969" s="5"/>
    </row>
    <row r="970" spans="1:14">
      <c r="A970" s="3"/>
      <c r="B970" s="3"/>
      <c r="C970" s="3"/>
      <c r="D970" s="3"/>
      <c r="E970" s="3"/>
      <c r="F970" s="3"/>
      <c r="G970" s="3"/>
      <c r="H970" s="3"/>
      <c r="I970" s="3"/>
      <c r="J970" s="3"/>
      <c r="K970" s="5"/>
      <c r="L970" s="5"/>
      <c r="M970" s="5"/>
      <c r="N970" s="5"/>
    </row>
    <row r="971" spans="1:14">
      <c r="A971" s="3"/>
      <c r="B971" s="3"/>
      <c r="C971" s="3"/>
      <c r="D971" s="3"/>
      <c r="E971" s="3"/>
      <c r="F971" s="3"/>
      <c r="G971" s="3"/>
      <c r="H971" s="3"/>
      <c r="I971" s="3"/>
      <c r="J971" s="3"/>
      <c r="K971" s="5"/>
      <c r="L971" s="5"/>
      <c r="M971" s="5"/>
      <c r="N971" s="5"/>
    </row>
    <row r="972" spans="1:14">
      <c r="A972" s="3"/>
      <c r="B972" s="3"/>
      <c r="C972" s="3"/>
      <c r="D972" s="3"/>
      <c r="E972" s="3"/>
      <c r="F972" s="3"/>
      <c r="G972" s="3"/>
      <c r="H972" s="3"/>
      <c r="I972" s="3"/>
      <c r="J972" s="3"/>
      <c r="K972" s="5"/>
      <c r="L972" s="5"/>
      <c r="M972" s="5"/>
      <c r="N972" s="5"/>
    </row>
    <row r="973" spans="1:14">
      <c r="A973" s="3"/>
      <c r="B973" s="3"/>
      <c r="C973" s="3"/>
      <c r="D973" s="3"/>
      <c r="E973" s="3"/>
      <c r="F973" s="3"/>
      <c r="G973" s="3"/>
      <c r="H973" s="3"/>
      <c r="I973" s="3"/>
      <c r="J973" s="3"/>
      <c r="K973" s="5"/>
      <c r="L973" s="5"/>
      <c r="M973" s="5"/>
      <c r="N973" s="5"/>
    </row>
    <row r="974" spans="1:14">
      <c r="A974" s="3"/>
      <c r="B974" s="3"/>
      <c r="C974" s="3"/>
      <c r="D974" s="3"/>
      <c r="E974" s="3"/>
      <c r="F974" s="3"/>
      <c r="G974" s="3"/>
      <c r="H974" s="3"/>
      <c r="I974" s="3"/>
      <c r="J974" s="3"/>
      <c r="K974" s="5"/>
      <c r="L974" s="5"/>
      <c r="M974" s="5"/>
      <c r="N974" s="5"/>
    </row>
    <row r="975" spans="1:14">
      <c r="A975" s="3"/>
      <c r="B975" s="3"/>
      <c r="C975" s="3"/>
      <c r="D975" s="3"/>
      <c r="E975" s="3"/>
      <c r="F975" s="3"/>
      <c r="G975" s="3"/>
      <c r="H975" s="3"/>
      <c r="I975" s="3"/>
      <c r="J975" s="3"/>
      <c r="K975" s="5"/>
      <c r="L975" s="5"/>
      <c r="M975" s="5"/>
      <c r="N975" s="5"/>
    </row>
    <row r="976" spans="1:14">
      <c r="A976" s="3"/>
      <c r="B976" s="3"/>
      <c r="C976" s="3"/>
      <c r="D976" s="3"/>
      <c r="E976" s="3"/>
      <c r="F976" s="3"/>
      <c r="G976" s="3"/>
      <c r="H976" s="3"/>
      <c r="I976" s="3"/>
      <c r="J976" s="3"/>
      <c r="K976" s="5"/>
      <c r="L976" s="5"/>
      <c r="M976" s="5"/>
      <c r="N976" s="5"/>
    </row>
    <row r="977" spans="1:14">
      <c r="A977" s="3"/>
      <c r="B977" s="3"/>
      <c r="C977" s="3"/>
      <c r="D977" s="3"/>
      <c r="E977" s="3"/>
      <c r="F977" s="3"/>
      <c r="G977" s="3"/>
      <c r="H977" s="3"/>
      <c r="I977" s="3"/>
      <c r="J977" s="3"/>
      <c r="K977" s="5"/>
      <c r="L977" s="5"/>
      <c r="M977" s="5"/>
      <c r="N977" s="5"/>
    </row>
    <row r="978" spans="1:14">
      <c r="A978" s="3"/>
      <c r="B978" s="3"/>
      <c r="C978" s="3"/>
      <c r="D978" s="3"/>
      <c r="E978" s="3"/>
      <c r="F978" s="3"/>
      <c r="G978" s="3"/>
      <c r="H978" s="3"/>
      <c r="I978" s="3"/>
      <c r="J978" s="3"/>
      <c r="K978" s="5"/>
      <c r="L978" s="5"/>
      <c r="M978" s="5"/>
      <c r="N978" s="5"/>
    </row>
    <row r="979" spans="1:14">
      <c r="A979" s="3"/>
      <c r="B979" s="3"/>
      <c r="C979" s="3"/>
      <c r="D979" s="3"/>
      <c r="E979" s="3"/>
      <c r="F979" s="3"/>
      <c r="G979" s="3"/>
      <c r="H979" s="3"/>
      <c r="I979" s="3"/>
      <c r="J979" s="3"/>
      <c r="K979" s="5"/>
      <c r="L979" s="5"/>
      <c r="M979" s="5"/>
      <c r="N979" s="5"/>
    </row>
    <row r="980" spans="1:14">
      <c r="A980" s="3"/>
      <c r="B980" s="3"/>
      <c r="C980" s="3"/>
      <c r="D980" s="3"/>
      <c r="E980" s="3"/>
      <c r="F980" s="3"/>
      <c r="G980" s="3"/>
      <c r="H980" s="3"/>
      <c r="I980" s="3"/>
      <c r="J980" s="3"/>
      <c r="K980" s="5"/>
      <c r="L980" s="5"/>
      <c r="M980" s="5"/>
      <c r="N980" s="5"/>
    </row>
    <row r="981" spans="1:14">
      <c r="A981" s="3"/>
      <c r="B981" s="3"/>
      <c r="C981" s="3"/>
      <c r="D981" s="3"/>
      <c r="E981" s="3"/>
      <c r="F981" s="3"/>
      <c r="G981" s="3"/>
      <c r="H981" s="3"/>
      <c r="I981" s="3"/>
      <c r="J981" s="3"/>
      <c r="K981" s="5"/>
      <c r="L981" s="5"/>
      <c r="M981" s="5"/>
      <c r="N981" s="5"/>
    </row>
    <row r="982" spans="1:14">
      <c r="A982" s="3"/>
      <c r="B982" s="3"/>
      <c r="C982" s="3"/>
      <c r="D982" s="3"/>
      <c r="E982" s="3"/>
      <c r="F982" s="3"/>
      <c r="G982" s="3"/>
      <c r="H982" s="3"/>
      <c r="I982" s="3"/>
      <c r="J982" s="3"/>
      <c r="K982" s="5"/>
      <c r="L982" s="5"/>
      <c r="M982" s="5"/>
      <c r="N982" s="5"/>
    </row>
    <row r="983" spans="1:14">
      <c r="A983" s="3"/>
      <c r="B983" s="3"/>
      <c r="C983" s="3"/>
      <c r="D983" s="3"/>
      <c r="E983" s="3"/>
      <c r="F983" s="3"/>
      <c r="G983" s="3"/>
      <c r="H983" s="3"/>
      <c r="I983" s="3"/>
      <c r="J983" s="3"/>
      <c r="K983" s="5"/>
      <c r="L983" s="5"/>
      <c r="M983" s="5"/>
      <c r="N983" s="5"/>
    </row>
    <row r="984" spans="1:14">
      <c r="A984" s="3"/>
      <c r="B984" s="3"/>
      <c r="C984" s="3"/>
      <c r="D984" s="3"/>
      <c r="E984" s="3"/>
      <c r="F984" s="3"/>
      <c r="G984" s="3"/>
      <c r="H984" s="3"/>
      <c r="I984" s="3"/>
      <c r="J984" s="3"/>
      <c r="K984" s="5"/>
      <c r="L984" s="5"/>
      <c r="M984" s="5"/>
      <c r="N984" s="5"/>
    </row>
    <row r="985" spans="1:14">
      <c r="A985" s="3"/>
      <c r="B985" s="3"/>
      <c r="C985" s="3"/>
      <c r="D985" s="3"/>
      <c r="E985" s="3"/>
      <c r="F985" s="3"/>
      <c r="G985" s="3"/>
      <c r="H985" s="3"/>
      <c r="I985" s="3"/>
      <c r="J985" s="3"/>
      <c r="K985" s="5"/>
      <c r="L985" s="5"/>
      <c r="M985" s="5"/>
      <c r="N985" s="5"/>
    </row>
    <row r="986" spans="1:14">
      <c r="A986" s="3"/>
      <c r="B986" s="3"/>
      <c r="C986" s="3"/>
      <c r="D986" s="3"/>
      <c r="E986" s="3"/>
      <c r="F986" s="3"/>
      <c r="G986" s="3"/>
      <c r="H986" s="3"/>
      <c r="I986" s="3"/>
      <c r="J986" s="3"/>
      <c r="K986" s="5"/>
      <c r="L986" s="5"/>
      <c r="M986" s="5"/>
      <c r="N986" s="5"/>
    </row>
    <row r="987" spans="1:14">
      <c r="A987" s="3"/>
      <c r="B987" s="3"/>
      <c r="C987" s="3"/>
      <c r="D987" s="3"/>
      <c r="E987" s="3"/>
      <c r="F987" s="3"/>
      <c r="G987" s="3"/>
      <c r="H987" s="3"/>
      <c r="I987" s="3"/>
      <c r="J987" s="3"/>
      <c r="K987" s="5"/>
      <c r="L987" s="5"/>
      <c r="M987" s="5"/>
      <c r="N987" s="5"/>
    </row>
    <row r="988" spans="1:14">
      <c r="A988" s="3"/>
      <c r="B988" s="3"/>
      <c r="C988" s="3"/>
      <c r="D988" s="3"/>
      <c r="E988" s="3"/>
      <c r="F988" s="3"/>
      <c r="G988" s="3"/>
      <c r="H988" s="3"/>
      <c r="I988" s="3"/>
      <c r="J988" s="3"/>
      <c r="K988" s="5"/>
      <c r="L988" s="5"/>
      <c r="M988" s="5"/>
      <c r="N988" s="5"/>
    </row>
    <row r="989" spans="1:14">
      <c r="A989" s="3"/>
      <c r="B989" s="3"/>
      <c r="C989" s="3"/>
      <c r="D989" s="3"/>
      <c r="E989" s="3"/>
      <c r="F989" s="3"/>
      <c r="G989" s="3"/>
      <c r="H989" s="3"/>
      <c r="I989" s="3"/>
      <c r="J989" s="3"/>
      <c r="K989" s="5"/>
      <c r="L989" s="5"/>
      <c r="M989" s="5"/>
      <c r="N989" s="5"/>
    </row>
    <row r="990" spans="1:14">
      <c r="A990" s="3"/>
      <c r="B990" s="3"/>
      <c r="C990" s="3"/>
      <c r="D990" s="3"/>
      <c r="E990" s="3"/>
      <c r="F990" s="3"/>
      <c r="G990" s="3"/>
      <c r="H990" s="3"/>
      <c r="I990" s="3"/>
      <c r="J990" s="3"/>
      <c r="K990" s="5"/>
      <c r="L990" s="5"/>
      <c r="M990" s="5"/>
      <c r="N990" s="5"/>
    </row>
    <row r="991" spans="1:14">
      <c r="A991" s="3"/>
      <c r="B991" s="3"/>
      <c r="C991" s="3"/>
      <c r="D991" s="3"/>
      <c r="E991" s="3"/>
      <c r="F991" s="3"/>
      <c r="G991" s="3"/>
      <c r="H991" s="3"/>
      <c r="I991" s="3"/>
      <c r="J991" s="3"/>
      <c r="K991" s="5"/>
      <c r="L991" s="5"/>
      <c r="M991" s="5"/>
      <c r="N991" s="5"/>
    </row>
    <row r="992" spans="1:14">
      <c r="A992" s="3"/>
      <c r="B992" s="3"/>
      <c r="C992" s="3"/>
      <c r="D992" s="3"/>
      <c r="E992" s="3"/>
      <c r="F992" s="3"/>
      <c r="G992" s="3"/>
      <c r="H992" s="3"/>
      <c r="I992" s="3"/>
      <c r="J992" s="3"/>
      <c r="K992" s="5"/>
      <c r="L992" s="5"/>
      <c r="M992" s="5"/>
      <c r="N992" s="5"/>
    </row>
    <row r="993" spans="1:14">
      <c r="A993" s="3"/>
      <c r="B993" s="3"/>
      <c r="C993" s="3"/>
      <c r="D993" s="3"/>
      <c r="E993" s="3"/>
      <c r="F993" s="3"/>
      <c r="G993" s="3"/>
      <c r="H993" s="3"/>
      <c r="I993" s="3"/>
      <c r="J993" s="3"/>
      <c r="K993" s="5"/>
      <c r="L993" s="5"/>
      <c r="M993" s="5"/>
      <c r="N993" s="5"/>
    </row>
    <row r="994" spans="1:14">
      <c r="A994" s="3"/>
      <c r="B994" s="3"/>
      <c r="C994" s="3"/>
      <c r="D994" s="3"/>
      <c r="E994" s="3"/>
      <c r="F994" s="3"/>
      <c r="G994" s="3"/>
      <c r="H994" s="3"/>
      <c r="I994" s="3"/>
      <c r="J994" s="3"/>
      <c r="K994" s="5"/>
      <c r="L994" s="5"/>
      <c r="M994" s="5"/>
      <c r="N994" s="5"/>
    </row>
    <row r="995" spans="1:14">
      <c r="A995" s="3"/>
      <c r="B995" s="3"/>
      <c r="C995" s="3"/>
      <c r="D995" s="3"/>
      <c r="E995" s="3"/>
      <c r="F995" s="3"/>
      <c r="G995" s="3"/>
      <c r="H995" s="3"/>
      <c r="I995" s="3"/>
      <c r="J995" s="3"/>
      <c r="K995" s="5"/>
      <c r="L995" s="5"/>
      <c r="M995" s="5"/>
      <c r="N995" s="5"/>
    </row>
    <row r="996" spans="1:14">
      <c r="A996" s="3"/>
      <c r="B996" s="3"/>
      <c r="C996" s="3"/>
      <c r="D996" s="3"/>
      <c r="E996" s="3"/>
      <c r="F996" s="3"/>
      <c r="G996" s="3"/>
      <c r="H996" s="3"/>
      <c r="I996" s="3"/>
      <c r="J996" s="3"/>
      <c r="K996" s="5"/>
      <c r="L996" s="5"/>
      <c r="M996" s="5"/>
      <c r="N996" s="5"/>
    </row>
    <row r="997" spans="1:14">
      <c r="A997" s="3"/>
      <c r="B997" s="3"/>
      <c r="C997" s="3"/>
      <c r="D997" s="3"/>
      <c r="E997" s="3"/>
      <c r="F997" s="3"/>
      <c r="G997" s="3"/>
      <c r="H997" s="3"/>
      <c r="I997" s="3"/>
      <c r="J997" s="3"/>
      <c r="K997" s="5"/>
      <c r="L997" s="5"/>
      <c r="M997" s="5"/>
      <c r="N997" s="5"/>
    </row>
    <row r="998" spans="1:14">
      <c r="A998" s="3"/>
      <c r="B998" s="3"/>
      <c r="C998" s="3"/>
      <c r="D998" s="3"/>
      <c r="E998" s="3"/>
      <c r="F998" s="3"/>
      <c r="G998" s="3"/>
      <c r="H998" s="3"/>
      <c r="I998" s="3"/>
      <c r="J998" s="3"/>
      <c r="K998" s="5"/>
      <c r="L998" s="5"/>
      <c r="M998" s="5"/>
      <c r="N998" s="5"/>
    </row>
    <row r="999" spans="1:14">
      <c r="A999" s="3"/>
      <c r="B999" s="3"/>
      <c r="C999" s="3"/>
      <c r="D999" s="3"/>
      <c r="E999" s="3"/>
      <c r="F999" s="3"/>
      <c r="G999" s="3"/>
      <c r="H999" s="3"/>
      <c r="I999" s="3"/>
      <c r="J999" s="3"/>
      <c r="K999" s="5"/>
      <c r="L999" s="5"/>
      <c r="M999" s="5"/>
      <c r="N999" s="5"/>
    </row>
    <row r="1000" spans="1:14">
      <c r="A1000" s="3"/>
      <c r="B1000" s="3"/>
      <c r="C1000" s="3"/>
      <c r="D1000" s="3"/>
      <c r="E1000" s="3"/>
      <c r="F1000" s="3"/>
      <c r="G1000" s="3"/>
      <c r="H1000" s="3"/>
      <c r="I1000" s="3"/>
      <c r="J1000" s="3"/>
      <c r="K1000" s="5"/>
      <c r="L1000" s="5"/>
      <c r="M1000" s="5"/>
      <c r="N1000" s="5"/>
    </row>
    <row r="1001" spans="1:14">
      <c r="A1001" s="3"/>
      <c r="B1001" s="3"/>
      <c r="C1001" s="3"/>
      <c r="D1001" s="3"/>
      <c r="E1001" s="3"/>
      <c r="F1001" s="3"/>
      <c r="G1001" s="3"/>
      <c r="H1001" s="3"/>
      <c r="I1001" s="3"/>
      <c r="J1001" s="3"/>
      <c r="K1001" s="5"/>
      <c r="L1001" s="5"/>
      <c r="M1001" s="5"/>
      <c r="N1001" s="5"/>
    </row>
    <row r="1002" spans="1:14">
      <c r="A1002" s="3"/>
      <c r="B1002" s="3"/>
      <c r="C1002" s="3"/>
      <c r="D1002" s="3"/>
      <c r="E1002" s="3"/>
      <c r="F1002" s="3"/>
      <c r="G1002" s="3"/>
      <c r="H1002" s="3"/>
      <c r="I1002" s="3"/>
      <c r="J1002" s="3"/>
      <c r="K1002" s="5"/>
      <c r="L1002" s="5"/>
      <c r="M1002" s="5"/>
      <c r="N1002" s="5"/>
    </row>
    <row r="1003" spans="1:14">
      <c r="A1003" s="3"/>
      <c r="B1003" s="3"/>
      <c r="C1003" s="3"/>
      <c r="D1003" s="3"/>
      <c r="E1003" s="3"/>
      <c r="F1003" s="3"/>
      <c r="G1003" s="3"/>
      <c r="H1003" s="3"/>
      <c r="I1003" s="3"/>
      <c r="J1003" s="3"/>
      <c r="K1003" s="5"/>
      <c r="L1003" s="5"/>
      <c r="M1003" s="5"/>
      <c r="N1003" s="5"/>
    </row>
    <row r="1004" spans="1:14">
      <c r="A1004" s="3"/>
      <c r="B1004" s="3"/>
      <c r="C1004" s="3"/>
      <c r="D1004" s="3"/>
      <c r="E1004" s="3"/>
      <c r="F1004" s="3"/>
      <c r="G1004" s="3"/>
      <c r="H1004" s="3"/>
      <c r="I1004" s="3"/>
      <c r="J1004" s="3"/>
      <c r="K1004" s="5"/>
      <c r="L1004" s="5"/>
      <c r="M1004" s="5"/>
      <c r="N1004" s="5"/>
    </row>
    <row r="1005" spans="1:14">
      <c r="A1005" s="3"/>
      <c r="B1005" s="3"/>
      <c r="C1005" s="3"/>
      <c r="D1005" s="3"/>
      <c r="E1005" s="3"/>
      <c r="F1005" s="3"/>
      <c r="G1005" s="3"/>
      <c r="H1005" s="3"/>
      <c r="I1005" s="3"/>
      <c r="J1005" s="3"/>
      <c r="K1005" s="5"/>
      <c r="L1005" s="5"/>
      <c r="M1005" s="5"/>
      <c r="N1005" s="5"/>
    </row>
    <row r="1006" spans="1:14">
      <c r="A1006" s="3"/>
      <c r="B1006" s="3"/>
      <c r="C1006" s="3"/>
      <c r="D1006" s="3"/>
      <c r="E1006" s="3"/>
      <c r="F1006" s="3"/>
      <c r="G1006" s="3"/>
      <c r="H1006" s="3"/>
      <c r="I1006" s="3"/>
      <c r="J1006" s="3"/>
      <c r="K1006" s="5"/>
      <c r="L1006" s="5"/>
      <c r="M1006" s="5"/>
      <c r="N1006" s="5"/>
    </row>
    <row r="1007" spans="1:14">
      <c r="A1007" s="3"/>
      <c r="B1007" s="3"/>
      <c r="C1007" s="3"/>
      <c r="D1007" s="3"/>
      <c r="E1007" s="3"/>
      <c r="F1007" s="3"/>
      <c r="G1007" s="3"/>
      <c r="H1007" s="3"/>
      <c r="I1007" s="3"/>
      <c r="J1007" s="3"/>
      <c r="K1007" s="5"/>
      <c r="L1007" s="5"/>
      <c r="M1007" s="5"/>
      <c r="N1007" s="5"/>
    </row>
    <row r="1008" spans="1:14">
      <c r="A1008" s="3"/>
      <c r="B1008" s="3"/>
      <c r="C1008" s="3"/>
      <c r="D1008" s="3"/>
      <c r="E1008" s="3"/>
      <c r="F1008" s="3"/>
      <c r="G1008" s="3"/>
      <c r="H1008" s="3"/>
      <c r="I1008" s="3"/>
      <c r="J1008" s="3"/>
      <c r="K1008" s="5"/>
      <c r="L1008" s="5"/>
      <c r="M1008" s="5"/>
      <c r="N1008" s="5"/>
    </row>
    <row r="1009" spans="1:14">
      <c r="A1009" s="3"/>
      <c r="B1009" s="3"/>
      <c r="C1009" s="3"/>
      <c r="D1009" s="3"/>
      <c r="E1009" s="3"/>
      <c r="F1009" s="3"/>
      <c r="G1009" s="3"/>
      <c r="H1009" s="3"/>
      <c r="I1009" s="3"/>
      <c r="J1009" s="3"/>
      <c r="K1009" s="5"/>
      <c r="L1009" s="5"/>
      <c r="M1009" s="5"/>
      <c r="N1009" s="5"/>
    </row>
    <row r="1010" spans="1:14">
      <c r="A1010" s="3"/>
      <c r="B1010" s="3"/>
      <c r="C1010" s="3"/>
      <c r="D1010" s="3"/>
      <c r="E1010" s="3"/>
      <c r="F1010" s="3"/>
      <c r="G1010" s="3"/>
      <c r="H1010" s="3"/>
      <c r="I1010" s="3"/>
      <c r="J1010" s="3"/>
      <c r="K1010" s="5"/>
      <c r="L1010" s="5"/>
      <c r="M1010" s="5"/>
      <c r="N1010" s="5"/>
    </row>
    <row r="1011" spans="1:14">
      <c r="A1011" s="3"/>
      <c r="B1011" s="3"/>
      <c r="C1011" s="3"/>
      <c r="D1011" s="3"/>
      <c r="E1011" s="3"/>
      <c r="F1011" s="3"/>
      <c r="G1011" s="3"/>
      <c r="H1011" s="3"/>
      <c r="I1011" s="3"/>
      <c r="J1011" s="3"/>
      <c r="K1011" s="5"/>
      <c r="L1011" s="5"/>
      <c r="M1011" s="5"/>
      <c r="N1011" s="5"/>
    </row>
    <row r="1012" spans="1:14">
      <c r="A1012" s="3"/>
      <c r="B1012" s="3"/>
      <c r="C1012" s="3"/>
      <c r="D1012" s="3"/>
      <c r="E1012" s="3"/>
      <c r="F1012" s="3"/>
      <c r="G1012" s="3"/>
      <c r="H1012" s="3"/>
      <c r="I1012" s="3"/>
      <c r="J1012" s="3"/>
      <c r="K1012" s="5"/>
      <c r="L1012" s="5"/>
      <c r="M1012" s="5"/>
      <c r="N1012" s="5"/>
    </row>
    <row r="1013" spans="1:14">
      <c r="A1013" s="3"/>
      <c r="B1013" s="3"/>
      <c r="C1013" s="3"/>
      <c r="D1013" s="3"/>
      <c r="E1013" s="3"/>
      <c r="F1013" s="3"/>
      <c r="G1013" s="3"/>
      <c r="H1013" s="3"/>
      <c r="I1013" s="3"/>
      <c r="J1013" s="3"/>
      <c r="K1013" s="5"/>
      <c r="L1013" s="5"/>
      <c r="M1013" s="5"/>
      <c r="N1013" s="5"/>
    </row>
    <row r="1014" spans="1:14">
      <c r="A1014" s="3"/>
      <c r="B1014" s="3"/>
      <c r="C1014" s="3"/>
      <c r="D1014" s="3"/>
      <c r="E1014" s="3"/>
      <c r="F1014" s="3"/>
      <c r="G1014" s="3"/>
      <c r="H1014" s="3"/>
      <c r="I1014" s="3"/>
      <c r="J1014" s="3"/>
      <c r="K1014" s="5"/>
      <c r="L1014" s="5"/>
      <c r="M1014" s="5"/>
      <c r="N1014" s="5"/>
    </row>
    <row r="1015" spans="1:14">
      <c r="A1015" s="3"/>
      <c r="B1015" s="3"/>
      <c r="C1015" s="3"/>
      <c r="D1015" s="3"/>
      <c r="E1015" s="3"/>
      <c r="F1015" s="3"/>
      <c r="G1015" s="3"/>
      <c r="H1015" s="3"/>
      <c r="I1015" s="3"/>
      <c r="J1015" s="3"/>
      <c r="K1015" s="5"/>
      <c r="L1015" s="5"/>
      <c r="M1015" s="5"/>
      <c r="N1015" s="5"/>
    </row>
    <row r="1016" spans="1:14">
      <c r="A1016" s="3"/>
      <c r="B1016" s="3"/>
      <c r="C1016" s="3"/>
      <c r="D1016" s="3"/>
      <c r="E1016" s="3"/>
      <c r="F1016" s="3"/>
      <c r="G1016" s="3"/>
      <c r="H1016" s="3"/>
      <c r="I1016" s="3"/>
      <c r="J1016" s="3"/>
      <c r="K1016" s="5"/>
      <c r="L1016" s="5"/>
      <c r="M1016" s="5"/>
      <c r="N1016" s="5"/>
    </row>
    <row r="1017" spans="1:14">
      <c r="A1017" s="3"/>
      <c r="B1017" s="3"/>
      <c r="C1017" s="3"/>
      <c r="D1017" s="3"/>
      <c r="E1017" s="3"/>
      <c r="F1017" s="3"/>
      <c r="G1017" s="3"/>
      <c r="H1017" s="3"/>
      <c r="I1017" s="3"/>
      <c r="J1017" s="3"/>
      <c r="K1017" s="5"/>
      <c r="L1017" s="5"/>
      <c r="M1017" s="5"/>
      <c r="N1017" s="5"/>
    </row>
    <row r="1018" spans="1:14">
      <c r="A1018" s="3"/>
      <c r="B1018" s="3"/>
      <c r="C1018" s="3"/>
      <c r="D1018" s="3"/>
      <c r="E1018" s="3"/>
      <c r="F1018" s="3"/>
      <c r="G1018" s="3"/>
      <c r="H1018" s="3"/>
      <c r="I1018" s="3"/>
      <c r="J1018" s="3"/>
      <c r="K1018" s="5"/>
      <c r="L1018" s="5"/>
      <c r="M1018" s="5"/>
      <c r="N1018" s="5"/>
    </row>
    <row r="1019" spans="1:14">
      <c r="A1019" s="3"/>
      <c r="B1019" s="3"/>
      <c r="C1019" s="3"/>
      <c r="D1019" s="3"/>
      <c r="E1019" s="3"/>
      <c r="F1019" s="3"/>
      <c r="G1019" s="3"/>
      <c r="H1019" s="3"/>
      <c r="I1019" s="3"/>
      <c r="J1019" s="3"/>
      <c r="K1019" s="5"/>
      <c r="L1019" s="5"/>
      <c r="M1019" s="5"/>
      <c r="N1019" s="5"/>
    </row>
    <row r="1020" spans="1:14">
      <c r="A1020" s="3"/>
      <c r="B1020" s="3"/>
      <c r="C1020" s="3"/>
      <c r="D1020" s="3"/>
      <c r="E1020" s="3"/>
      <c r="F1020" s="3"/>
      <c r="G1020" s="3"/>
      <c r="H1020" s="3"/>
      <c r="I1020" s="3"/>
      <c r="J1020" s="3"/>
      <c r="K1020" s="5"/>
      <c r="L1020" s="5"/>
      <c r="M1020" s="5"/>
      <c r="N1020" s="5"/>
    </row>
    <row r="1021" spans="1:14">
      <c r="A1021" s="3"/>
      <c r="B1021" s="3"/>
      <c r="C1021" s="3"/>
      <c r="D1021" s="3"/>
      <c r="E1021" s="3"/>
      <c r="F1021" s="3"/>
      <c r="G1021" s="3"/>
      <c r="H1021" s="3"/>
      <c r="I1021" s="3"/>
      <c r="J1021" s="3"/>
      <c r="K1021" s="5"/>
      <c r="L1021" s="5"/>
      <c r="M1021" s="5"/>
      <c r="N1021" s="5"/>
    </row>
    <row r="1022" spans="1:14">
      <c r="A1022" s="3"/>
      <c r="B1022" s="3"/>
      <c r="C1022" s="3"/>
      <c r="D1022" s="3"/>
      <c r="E1022" s="3"/>
      <c r="F1022" s="3"/>
      <c r="G1022" s="3"/>
      <c r="H1022" s="3"/>
      <c r="I1022" s="3"/>
      <c r="J1022" s="3"/>
      <c r="K1022" s="5"/>
      <c r="L1022" s="5"/>
      <c r="M1022" s="5"/>
      <c r="N1022" s="5"/>
    </row>
    <row r="1023" spans="1:14">
      <c r="A1023" s="3"/>
      <c r="B1023" s="3"/>
      <c r="C1023" s="3"/>
      <c r="D1023" s="3"/>
      <c r="E1023" s="3"/>
      <c r="F1023" s="3"/>
      <c r="G1023" s="3"/>
      <c r="H1023" s="3"/>
      <c r="I1023" s="3"/>
      <c r="J1023" s="3"/>
      <c r="K1023" s="5"/>
      <c r="L1023" s="5"/>
      <c r="M1023" s="5"/>
      <c r="N1023" s="5"/>
    </row>
    <row r="1024" spans="1:14">
      <c r="A1024" s="3"/>
      <c r="B1024" s="3"/>
      <c r="C1024" s="3"/>
      <c r="D1024" s="3"/>
      <c r="E1024" s="3"/>
      <c r="F1024" s="3"/>
      <c r="G1024" s="3"/>
      <c r="H1024" s="3"/>
      <c r="I1024" s="3"/>
      <c r="J1024" s="3"/>
      <c r="K1024" s="5"/>
      <c r="L1024" s="5"/>
      <c r="M1024" s="5"/>
      <c r="N1024" s="5"/>
    </row>
    <row r="1025" spans="1:14">
      <c r="A1025" s="3"/>
      <c r="B1025" s="3"/>
      <c r="C1025" s="3"/>
      <c r="D1025" s="3"/>
      <c r="E1025" s="3"/>
      <c r="F1025" s="3"/>
      <c r="G1025" s="3"/>
      <c r="H1025" s="3"/>
      <c r="I1025" s="3"/>
      <c r="J1025" s="3"/>
      <c r="K1025" s="5"/>
      <c r="L1025" s="5"/>
      <c r="M1025" s="5"/>
      <c r="N1025" s="5"/>
    </row>
    <row r="1026" spans="1:14">
      <c r="A1026" s="3"/>
      <c r="B1026" s="3"/>
      <c r="C1026" s="3"/>
      <c r="D1026" s="3"/>
      <c r="E1026" s="3"/>
      <c r="F1026" s="3"/>
      <c r="G1026" s="3"/>
      <c r="H1026" s="3"/>
      <c r="I1026" s="3"/>
      <c r="J1026" s="3"/>
      <c r="K1026" s="5"/>
      <c r="L1026" s="5"/>
      <c r="M1026" s="5"/>
      <c r="N1026" s="5"/>
    </row>
    <row r="1027" spans="1:14">
      <c r="A1027" s="3"/>
      <c r="B1027" s="3"/>
      <c r="C1027" s="3"/>
      <c r="D1027" s="3"/>
      <c r="E1027" s="3"/>
      <c r="F1027" s="3"/>
      <c r="G1027" s="3"/>
      <c r="H1027" s="3"/>
      <c r="I1027" s="3"/>
      <c r="J1027" s="3"/>
      <c r="K1027" s="5"/>
      <c r="L1027" s="5"/>
      <c r="M1027" s="5"/>
      <c r="N1027" s="5"/>
    </row>
    <row r="1028" spans="1:14">
      <c r="A1028" s="3"/>
      <c r="B1028" s="3"/>
      <c r="C1028" s="3"/>
      <c r="D1028" s="3"/>
      <c r="E1028" s="3"/>
      <c r="F1028" s="3"/>
      <c r="G1028" s="3"/>
      <c r="H1028" s="3"/>
      <c r="I1028" s="3"/>
      <c r="J1028" s="3"/>
      <c r="K1028" s="5"/>
      <c r="L1028" s="5"/>
      <c r="M1028" s="5"/>
      <c r="N1028" s="5"/>
    </row>
    <row r="1029" spans="1:14">
      <c r="A1029" s="3"/>
      <c r="B1029" s="3"/>
      <c r="C1029" s="3"/>
      <c r="D1029" s="3"/>
      <c r="E1029" s="3"/>
      <c r="F1029" s="3"/>
      <c r="G1029" s="3"/>
      <c r="H1029" s="3"/>
      <c r="I1029" s="3"/>
      <c r="J1029" s="3"/>
      <c r="K1029" s="5"/>
      <c r="L1029" s="5"/>
      <c r="M1029" s="5"/>
      <c r="N1029" s="5"/>
    </row>
    <row r="1030" spans="1:14">
      <c r="A1030" s="3"/>
      <c r="B1030" s="3"/>
      <c r="C1030" s="3"/>
      <c r="D1030" s="3"/>
      <c r="E1030" s="3"/>
      <c r="F1030" s="3"/>
      <c r="G1030" s="3"/>
      <c r="H1030" s="3"/>
      <c r="I1030" s="3"/>
      <c r="J1030" s="3"/>
      <c r="K1030" s="5"/>
      <c r="L1030" s="5"/>
      <c r="M1030" s="5"/>
      <c r="N1030" s="5"/>
    </row>
    <row r="1031" spans="1:14">
      <c r="A1031" s="3"/>
      <c r="B1031" s="3"/>
      <c r="C1031" s="3"/>
      <c r="D1031" s="3"/>
      <c r="E1031" s="3"/>
      <c r="F1031" s="3"/>
      <c r="G1031" s="3"/>
      <c r="H1031" s="3"/>
      <c r="I1031" s="3"/>
      <c r="J1031" s="3"/>
      <c r="K1031" s="5"/>
      <c r="L1031" s="5"/>
      <c r="M1031" s="5"/>
      <c r="N1031" s="5"/>
    </row>
    <row r="1032" spans="1:14">
      <c r="A1032" s="3"/>
      <c r="B1032" s="3"/>
      <c r="C1032" s="3"/>
      <c r="D1032" s="3"/>
      <c r="E1032" s="3"/>
      <c r="F1032" s="3"/>
      <c r="G1032" s="3"/>
      <c r="H1032" s="3"/>
      <c r="I1032" s="3"/>
      <c r="J1032" s="3"/>
      <c r="K1032" s="5"/>
      <c r="L1032" s="5"/>
      <c r="M1032" s="5"/>
      <c r="N1032" s="5"/>
    </row>
    <row r="1033" spans="1:14">
      <c r="A1033" s="3"/>
      <c r="B1033" s="3"/>
      <c r="C1033" s="3"/>
      <c r="D1033" s="3"/>
      <c r="E1033" s="3"/>
      <c r="F1033" s="3"/>
      <c r="G1033" s="3"/>
      <c r="H1033" s="3"/>
      <c r="I1033" s="3"/>
      <c r="J1033" s="3"/>
      <c r="K1033" s="5"/>
      <c r="L1033" s="5"/>
      <c r="M1033" s="5"/>
      <c r="N1033" s="5"/>
    </row>
    <row r="1034" spans="1:14">
      <c r="A1034" s="3"/>
      <c r="B1034" s="3"/>
      <c r="C1034" s="3"/>
      <c r="D1034" s="3"/>
      <c r="E1034" s="3"/>
      <c r="F1034" s="3"/>
      <c r="G1034" s="3"/>
      <c r="H1034" s="3"/>
      <c r="I1034" s="3"/>
      <c r="J1034" s="3"/>
      <c r="K1034" s="5"/>
      <c r="L1034" s="5"/>
      <c r="M1034" s="5"/>
      <c r="N1034" s="5"/>
    </row>
    <row r="1035" spans="1:14">
      <c r="A1035" s="3"/>
      <c r="B1035" s="3"/>
      <c r="C1035" s="3"/>
      <c r="D1035" s="3"/>
      <c r="E1035" s="3"/>
      <c r="F1035" s="3"/>
      <c r="G1035" s="3"/>
      <c r="H1035" s="3"/>
      <c r="I1035" s="3"/>
      <c r="J1035" s="3"/>
      <c r="K1035" s="5"/>
      <c r="L1035" s="5"/>
      <c r="M1035" s="5"/>
      <c r="N1035" s="5"/>
    </row>
    <row r="1036" spans="1:14">
      <c r="A1036" s="3"/>
      <c r="B1036" s="3"/>
      <c r="C1036" s="3"/>
      <c r="D1036" s="3"/>
      <c r="E1036" s="3"/>
      <c r="F1036" s="3"/>
      <c r="G1036" s="3"/>
      <c r="H1036" s="3"/>
      <c r="I1036" s="3"/>
      <c r="J1036" s="3"/>
      <c r="K1036" s="5"/>
      <c r="L1036" s="5"/>
      <c r="M1036" s="5"/>
      <c r="N1036" s="5"/>
    </row>
    <row r="1037" spans="1:14">
      <c r="A1037" s="3"/>
      <c r="B1037" s="3"/>
      <c r="C1037" s="3"/>
      <c r="D1037" s="3"/>
      <c r="E1037" s="3"/>
      <c r="F1037" s="3"/>
      <c r="G1037" s="3"/>
      <c r="H1037" s="3"/>
      <c r="I1037" s="3"/>
      <c r="J1037" s="3"/>
      <c r="K1037" s="5"/>
      <c r="L1037" s="5"/>
      <c r="M1037" s="5"/>
      <c r="N1037" s="5"/>
    </row>
    <row r="1038" spans="1:14">
      <c r="A1038" s="3"/>
      <c r="B1038" s="3"/>
      <c r="C1038" s="3"/>
      <c r="D1038" s="3"/>
      <c r="E1038" s="3"/>
      <c r="F1038" s="3"/>
      <c r="G1038" s="3"/>
      <c r="H1038" s="3"/>
      <c r="I1038" s="3"/>
      <c r="J1038" s="3"/>
      <c r="K1038" s="5"/>
      <c r="L1038" s="5"/>
      <c r="M1038" s="5"/>
      <c r="N1038" s="5"/>
    </row>
    <row r="1039" spans="1:14">
      <c r="A1039" s="3"/>
      <c r="B1039" s="3"/>
      <c r="C1039" s="3"/>
      <c r="D1039" s="3"/>
      <c r="E1039" s="3"/>
      <c r="F1039" s="3"/>
      <c r="G1039" s="3"/>
      <c r="H1039" s="3"/>
      <c r="I1039" s="3"/>
      <c r="J1039" s="3"/>
      <c r="K1039" s="5"/>
      <c r="L1039" s="5"/>
      <c r="M1039" s="5"/>
      <c r="N1039" s="5"/>
    </row>
    <row r="1040" spans="1:14">
      <c r="A1040" s="3"/>
      <c r="B1040" s="3"/>
      <c r="C1040" s="3"/>
      <c r="D1040" s="3"/>
      <c r="E1040" s="3"/>
      <c r="F1040" s="3"/>
      <c r="G1040" s="3"/>
      <c r="H1040" s="3"/>
      <c r="I1040" s="3"/>
      <c r="J1040" s="3"/>
      <c r="K1040" s="5"/>
      <c r="L1040" s="5"/>
      <c r="M1040" s="5"/>
      <c r="N1040" s="5"/>
    </row>
    <row r="1041" spans="1:14">
      <c r="A1041" s="3"/>
      <c r="B1041" s="3"/>
      <c r="C1041" s="3"/>
      <c r="D1041" s="3"/>
      <c r="E1041" s="3"/>
      <c r="F1041" s="3"/>
      <c r="G1041" s="3"/>
      <c r="H1041" s="3"/>
      <c r="I1041" s="3"/>
      <c r="J1041" s="3"/>
      <c r="K1041" s="5"/>
      <c r="L1041" s="5"/>
      <c r="M1041" s="5"/>
      <c r="N1041" s="5"/>
    </row>
    <row r="1042" spans="1:14">
      <c r="A1042" s="3"/>
      <c r="B1042" s="3"/>
      <c r="C1042" s="3"/>
      <c r="D1042" s="3"/>
      <c r="E1042" s="3"/>
      <c r="F1042" s="3"/>
      <c r="G1042" s="3"/>
      <c r="H1042" s="3"/>
      <c r="I1042" s="3"/>
      <c r="J1042" s="3"/>
      <c r="K1042" s="5"/>
      <c r="L1042" s="5"/>
      <c r="M1042" s="5"/>
      <c r="N1042" s="5"/>
    </row>
    <row r="1043" spans="1:14">
      <c r="A1043" s="3"/>
      <c r="B1043" s="3"/>
      <c r="C1043" s="3"/>
      <c r="D1043" s="3"/>
      <c r="E1043" s="3"/>
      <c r="F1043" s="3"/>
      <c r="G1043" s="3"/>
      <c r="H1043" s="3"/>
      <c r="I1043" s="3"/>
      <c r="J1043" s="3"/>
      <c r="K1043" s="5"/>
      <c r="L1043" s="5"/>
      <c r="M1043" s="5"/>
      <c r="N1043" s="5"/>
    </row>
    <row r="1044" spans="1:14">
      <c r="A1044" s="3"/>
      <c r="B1044" s="3"/>
      <c r="C1044" s="3"/>
      <c r="D1044" s="3"/>
      <c r="E1044" s="3"/>
      <c r="F1044" s="3"/>
      <c r="G1044" s="3"/>
      <c r="H1044" s="3"/>
      <c r="I1044" s="3"/>
      <c r="J1044" s="3"/>
      <c r="K1044" s="5"/>
      <c r="L1044" s="5"/>
      <c r="M1044" s="5"/>
      <c r="N1044" s="5"/>
    </row>
    <row r="1045" spans="1:14">
      <c r="A1045" s="3"/>
      <c r="B1045" s="3"/>
      <c r="C1045" s="3"/>
      <c r="D1045" s="3"/>
      <c r="E1045" s="3"/>
      <c r="F1045" s="3"/>
      <c r="G1045" s="3"/>
      <c r="H1045" s="3"/>
      <c r="I1045" s="3"/>
      <c r="J1045" s="3"/>
      <c r="K1045" s="5"/>
      <c r="L1045" s="5"/>
      <c r="M1045" s="5"/>
      <c r="N1045" s="5"/>
    </row>
    <row r="1046" spans="1:14">
      <c r="A1046" s="3"/>
      <c r="B1046" s="3"/>
      <c r="C1046" s="3"/>
      <c r="D1046" s="3"/>
      <c r="E1046" s="3"/>
      <c r="F1046" s="3"/>
      <c r="G1046" s="3"/>
      <c r="H1046" s="3"/>
      <c r="I1046" s="3"/>
      <c r="J1046" s="3"/>
      <c r="K1046" s="5"/>
      <c r="L1046" s="5"/>
      <c r="M1046" s="5"/>
      <c r="N1046" s="5"/>
    </row>
    <row r="1047" spans="1:14">
      <c r="A1047" s="3"/>
      <c r="B1047" s="3"/>
      <c r="C1047" s="3"/>
      <c r="D1047" s="3"/>
      <c r="E1047" s="3"/>
      <c r="F1047" s="3"/>
      <c r="G1047" s="3"/>
      <c r="H1047" s="3"/>
      <c r="I1047" s="3"/>
      <c r="J1047" s="3"/>
      <c r="K1047" s="5"/>
      <c r="L1047" s="5"/>
      <c r="M1047" s="5"/>
      <c r="N1047" s="5"/>
    </row>
    <row r="1048" spans="1:14">
      <c r="A1048" s="3"/>
      <c r="B1048" s="3"/>
      <c r="C1048" s="3"/>
      <c r="D1048" s="3"/>
      <c r="E1048" s="3"/>
      <c r="F1048" s="3"/>
      <c r="G1048" s="3"/>
      <c r="H1048" s="3"/>
      <c r="I1048" s="3"/>
      <c r="J1048" s="3"/>
      <c r="K1048" s="5"/>
      <c r="L1048" s="5"/>
      <c r="M1048" s="5"/>
      <c r="N1048" s="5"/>
    </row>
    <row r="1049" spans="1:14">
      <c r="A1049" s="3"/>
      <c r="B1049" s="3"/>
      <c r="C1049" s="3"/>
      <c r="D1049" s="3"/>
      <c r="E1049" s="3"/>
      <c r="F1049" s="3"/>
      <c r="G1049" s="3"/>
      <c r="H1049" s="3"/>
      <c r="I1049" s="3"/>
      <c r="J1049" s="3"/>
      <c r="K1049" s="5"/>
      <c r="L1049" s="5"/>
      <c r="M1049" s="5"/>
      <c r="N1049" s="5"/>
    </row>
    <row r="1050" spans="1:14">
      <c r="A1050" s="3"/>
      <c r="B1050" s="3"/>
      <c r="C1050" s="3"/>
      <c r="D1050" s="3"/>
      <c r="E1050" s="3"/>
      <c r="F1050" s="3"/>
      <c r="G1050" s="3"/>
      <c r="H1050" s="3"/>
      <c r="I1050" s="3"/>
      <c r="J1050" s="3"/>
      <c r="K1050" s="5"/>
      <c r="L1050" s="5"/>
      <c r="M1050" s="5"/>
      <c r="N1050" s="5"/>
    </row>
    <row r="1051" spans="1:14">
      <c r="A1051" s="3"/>
      <c r="B1051" s="3"/>
      <c r="C1051" s="3"/>
      <c r="D1051" s="3"/>
      <c r="E1051" s="3"/>
      <c r="F1051" s="3"/>
      <c r="G1051" s="3"/>
      <c r="H1051" s="3"/>
      <c r="I1051" s="3"/>
      <c r="J1051" s="3"/>
      <c r="K1051" s="5"/>
      <c r="L1051" s="5"/>
      <c r="M1051" s="5"/>
      <c r="N1051" s="5"/>
    </row>
    <row r="1052" spans="1:14">
      <c r="A1052" s="3"/>
      <c r="B1052" s="3"/>
      <c r="C1052" s="3"/>
      <c r="D1052" s="3"/>
      <c r="E1052" s="3"/>
      <c r="F1052" s="3"/>
      <c r="G1052" s="3"/>
      <c r="H1052" s="3"/>
      <c r="I1052" s="3"/>
      <c r="J1052" s="3"/>
      <c r="K1052" s="5"/>
      <c r="L1052" s="5"/>
      <c r="M1052" s="5"/>
      <c r="N1052" s="5"/>
    </row>
    <row r="1053" spans="1:14">
      <c r="A1053" s="3"/>
      <c r="B1053" s="3"/>
      <c r="C1053" s="3"/>
      <c r="D1053" s="3"/>
      <c r="E1053" s="3"/>
      <c r="F1053" s="3"/>
      <c r="G1053" s="3"/>
      <c r="H1053" s="3"/>
      <c r="I1053" s="3"/>
      <c r="J1053" s="3"/>
      <c r="K1053" s="5"/>
      <c r="L1053" s="5"/>
      <c r="M1053" s="5"/>
      <c r="N1053" s="5"/>
    </row>
    <row r="1054" spans="1:14">
      <c r="A1054" s="3"/>
      <c r="B1054" s="3"/>
      <c r="C1054" s="3"/>
      <c r="D1054" s="3"/>
      <c r="E1054" s="3"/>
      <c r="F1054" s="3"/>
      <c r="G1054" s="3"/>
      <c r="H1054" s="3"/>
      <c r="I1054" s="3"/>
      <c r="J1054" s="3"/>
      <c r="K1054" s="5"/>
      <c r="L1054" s="5"/>
      <c r="M1054" s="5"/>
      <c r="N1054" s="5"/>
    </row>
    <row r="1055" spans="1:14">
      <c r="A1055" s="3"/>
      <c r="B1055" s="3"/>
      <c r="C1055" s="3"/>
      <c r="D1055" s="3"/>
      <c r="E1055" s="3"/>
      <c r="F1055" s="3"/>
      <c r="G1055" s="3"/>
      <c r="H1055" s="3"/>
      <c r="I1055" s="3"/>
      <c r="J1055" s="3"/>
      <c r="K1055" s="5"/>
      <c r="L1055" s="5"/>
      <c r="M1055" s="5"/>
      <c r="N1055" s="5"/>
    </row>
    <row r="1056" spans="1:14">
      <c r="A1056" s="3"/>
      <c r="B1056" s="3"/>
      <c r="C1056" s="3"/>
      <c r="D1056" s="3"/>
      <c r="E1056" s="3"/>
      <c r="F1056" s="3"/>
      <c r="G1056" s="3"/>
      <c r="H1056" s="3"/>
      <c r="I1056" s="3"/>
      <c r="J1056" s="3"/>
      <c r="K1056" s="5"/>
      <c r="L1056" s="5"/>
      <c r="M1056" s="5"/>
      <c r="N1056" s="5"/>
    </row>
    <row r="1057" spans="1:14">
      <c r="A1057" s="3"/>
      <c r="B1057" s="3"/>
      <c r="C1057" s="3"/>
      <c r="D1057" s="3"/>
      <c r="E1057" s="3"/>
      <c r="F1057" s="3"/>
      <c r="G1057" s="3"/>
      <c r="H1057" s="3"/>
      <c r="I1057" s="3"/>
      <c r="J1057" s="3"/>
      <c r="K1057" s="5"/>
      <c r="L1057" s="5"/>
      <c r="M1057" s="5"/>
      <c r="N1057" s="5"/>
    </row>
    <row r="1058" spans="1:14">
      <c r="A1058" s="3"/>
      <c r="B1058" s="3"/>
      <c r="C1058" s="3"/>
      <c r="D1058" s="3"/>
      <c r="E1058" s="3"/>
      <c r="F1058" s="3"/>
      <c r="G1058" s="3"/>
      <c r="H1058" s="3"/>
      <c r="I1058" s="3"/>
      <c r="J1058" s="3"/>
      <c r="K1058" s="5"/>
      <c r="L1058" s="5"/>
      <c r="M1058" s="5"/>
      <c r="N1058" s="5"/>
    </row>
    <row r="1059" spans="1:14">
      <c r="A1059" s="3"/>
      <c r="B1059" s="3"/>
      <c r="C1059" s="3"/>
      <c r="D1059" s="3"/>
      <c r="E1059" s="3"/>
      <c r="F1059" s="3"/>
      <c r="G1059" s="3"/>
      <c r="H1059" s="3"/>
      <c r="I1059" s="3"/>
      <c r="J1059" s="3"/>
      <c r="K1059" s="5"/>
      <c r="L1059" s="5"/>
      <c r="M1059" s="5"/>
      <c r="N1059" s="5"/>
    </row>
    <row r="1060" spans="1:14">
      <c r="A1060" s="3"/>
      <c r="B1060" s="3"/>
      <c r="C1060" s="3"/>
      <c r="D1060" s="3"/>
      <c r="E1060" s="3"/>
      <c r="F1060" s="3"/>
      <c r="G1060" s="3"/>
      <c r="H1060" s="3"/>
      <c r="I1060" s="3"/>
      <c r="J1060" s="3"/>
      <c r="K1060" s="5"/>
      <c r="L1060" s="5"/>
      <c r="M1060" s="5"/>
      <c r="N1060" s="5"/>
    </row>
    <row r="1061" spans="1:14">
      <c r="A1061" s="3"/>
      <c r="B1061" s="3"/>
      <c r="C1061" s="3"/>
      <c r="D1061" s="3"/>
      <c r="E1061" s="3"/>
      <c r="F1061" s="3"/>
      <c r="G1061" s="3"/>
      <c r="H1061" s="3"/>
      <c r="I1061" s="3"/>
      <c r="J1061" s="3"/>
      <c r="K1061" s="5"/>
      <c r="L1061" s="5"/>
      <c r="M1061" s="5"/>
      <c r="N1061" s="5"/>
    </row>
    <row r="1062" spans="1:14">
      <c r="A1062" s="3"/>
      <c r="B1062" s="3"/>
      <c r="C1062" s="3"/>
      <c r="D1062" s="3"/>
      <c r="E1062" s="3"/>
      <c r="F1062" s="3"/>
      <c r="G1062" s="3"/>
      <c r="H1062" s="3"/>
      <c r="I1062" s="3"/>
      <c r="J1062" s="3"/>
      <c r="K1062" s="5"/>
      <c r="L1062" s="5"/>
      <c r="M1062" s="5"/>
      <c r="N1062" s="5"/>
    </row>
    <row r="1063" spans="1:14">
      <c r="A1063" s="3"/>
      <c r="B1063" s="3"/>
      <c r="C1063" s="3"/>
      <c r="D1063" s="3"/>
      <c r="E1063" s="3"/>
      <c r="F1063" s="3"/>
      <c r="G1063" s="3"/>
      <c r="H1063" s="3"/>
      <c r="I1063" s="3"/>
      <c r="J1063" s="3"/>
      <c r="K1063" s="5"/>
      <c r="L1063" s="5"/>
      <c r="M1063" s="5"/>
      <c r="N1063" s="5"/>
    </row>
    <row r="1064" spans="1:14">
      <c r="A1064" s="3"/>
      <c r="B1064" s="3"/>
      <c r="C1064" s="3"/>
      <c r="D1064" s="3"/>
      <c r="E1064" s="3"/>
      <c r="F1064" s="3"/>
      <c r="G1064" s="3"/>
      <c r="H1064" s="3"/>
      <c r="I1064" s="3"/>
      <c r="J1064" s="3"/>
      <c r="K1064" s="5"/>
      <c r="L1064" s="5"/>
      <c r="M1064" s="5"/>
      <c r="N1064" s="5"/>
    </row>
    <row r="1065" spans="1:14">
      <c r="A1065" s="3"/>
      <c r="B1065" s="3"/>
      <c r="C1065" s="3"/>
      <c r="D1065" s="3"/>
      <c r="E1065" s="3"/>
      <c r="F1065" s="3"/>
      <c r="G1065" s="3"/>
      <c r="H1065" s="3"/>
      <c r="I1065" s="3"/>
      <c r="J1065" s="3"/>
      <c r="K1065" s="5"/>
      <c r="L1065" s="5"/>
      <c r="M1065" s="5"/>
      <c r="N1065" s="5"/>
    </row>
    <row r="1066" spans="1:14">
      <c r="A1066" s="3"/>
      <c r="B1066" s="3"/>
      <c r="C1066" s="3"/>
      <c r="D1066" s="3"/>
      <c r="E1066" s="3"/>
      <c r="F1066" s="3"/>
      <c r="G1066" s="3"/>
      <c r="H1066" s="3"/>
      <c r="I1066" s="3"/>
      <c r="J1066" s="3"/>
      <c r="K1066" s="5"/>
      <c r="L1066" s="5"/>
      <c r="M1066" s="5"/>
      <c r="N1066" s="5"/>
    </row>
    <row r="1067" spans="1:14">
      <c r="A1067" s="3"/>
      <c r="B1067" s="3"/>
      <c r="C1067" s="3"/>
      <c r="D1067" s="3"/>
      <c r="E1067" s="3"/>
      <c r="F1067" s="3"/>
      <c r="G1067" s="3"/>
      <c r="H1067" s="3"/>
      <c r="I1067" s="3"/>
      <c r="J1067" s="3"/>
      <c r="K1067" s="5"/>
      <c r="L1067" s="5"/>
      <c r="M1067" s="5"/>
      <c r="N1067" s="5"/>
    </row>
    <row r="1068" spans="1:14">
      <c r="A1068" s="3"/>
      <c r="B1068" s="3"/>
      <c r="C1068" s="3"/>
      <c r="D1068" s="3"/>
      <c r="E1068" s="3"/>
      <c r="F1068" s="3"/>
      <c r="G1068" s="3"/>
      <c r="H1068" s="3"/>
      <c r="I1068" s="3"/>
      <c r="J1068" s="3"/>
      <c r="K1068" s="5"/>
      <c r="L1068" s="5"/>
      <c r="M1068" s="5"/>
      <c r="N1068" s="5"/>
    </row>
    <row r="1069" spans="1:14">
      <c r="A1069" s="3"/>
      <c r="B1069" s="3"/>
      <c r="C1069" s="3"/>
      <c r="D1069" s="3"/>
      <c r="E1069" s="3"/>
      <c r="F1069" s="3"/>
      <c r="G1069" s="3"/>
      <c r="H1069" s="3"/>
      <c r="I1069" s="3"/>
      <c r="J1069" s="3"/>
      <c r="K1069" s="5"/>
      <c r="L1069" s="5"/>
      <c r="M1069" s="5"/>
      <c r="N1069" s="5"/>
    </row>
    <row r="1070" spans="1:14">
      <c r="A1070" s="3"/>
      <c r="B1070" s="3"/>
      <c r="C1070" s="3"/>
      <c r="D1070" s="3"/>
      <c r="E1070" s="3"/>
      <c r="F1070" s="3"/>
      <c r="G1070" s="3"/>
      <c r="H1070" s="3"/>
      <c r="I1070" s="3"/>
      <c r="J1070" s="3"/>
      <c r="K1070" s="5"/>
      <c r="L1070" s="5"/>
      <c r="M1070" s="5"/>
      <c r="N1070" s="5"/>
    </row>
    <row r="1071" spans="1:14">
      <c r="A1071" s="3"/>
      <c r="B1071" s="3"/>
      <c r="C1071" s="3"/>
      <c r="D1071" s="3"/>
      <c r="E1071" s="3"/>
      <c r="F1071" s="3"/>
      <c r="G1071" s="3"/>
      <c r="H1071" s="3"/>
      <c r="I1071" s="3"/>
      <c r="J1071" s="3"/>
      <c r="K1071" s="5"/>
      <c r="L1071" s="5"/>
      <c r="M1071" s="5"/>
      <c r="N1071" s="5"/>
    </row>
    <row r="1072" spans="1:14">
      <c r="A1072" s="3"/>
      <c r="B1072" s="3"/>
      <c r="C1072" s="3"/>
      <c r="D1072" s="3"/>
      <c r="E1072" s="3"/>
      <c r="F1072" s="3"/>
      <c r="G1072" s="3"/>
      <c r="H1072" s="3"/>
      <c r="I1072" s="3"/>
      <c r="J1072" s="3"/>
      <c r="K1072" s="5"/>
      <c r="L1072" s="5"/>
      <c r="M1072" s="5"/>
      <c r="N1072" s="5"/>
    </row>
    <row r="1073" spans="1:14">
      <c r="A1073" s="3"/>
      <c r="B1073" s="3"/>
      <c r="C1073" s="3"/>
      <c r="D1073" s="3"/>
      <c r="E1073" s="3"/>
      <c r="F1073" s="3"/>
      <c r="G1073" s="3"/>
      <c r="H1073" s="3"/>
      <c r="I1073" s="3"/>
      <c r="J1073" s="3"/>
      <c r="K1073" s="5"/>
      <c r="L1073" s="5"/>
      <c r="M1073" s="5"/>
      <c r="N1073" s="5"/>
    </row>
    <row r="1074" spans="1:14">
      <c r="A1074" s="3"/>
      <c r="B1074" s="3"/>
      <c r="C1074" s="3"/>
      <c r="D1074" s="3"/>
      <c r="E1074" s="3"/>
      <c r="F1074" s="3"/>
      <c r="G1074" s="3"/>
      <c r="H1074" s="3"/>
      <c r="I1074" s="3"/>
      <c r="J1074" s="3"/>
      <c r="K1074" s="5"/>
      <c r="L1074" s="5"/>
      <c r="M1074" s="5"/>
      <c r="N1074" s="5"/>
    </row>
    <row r="1075" spans="1:14">
      <c r="A1075" s="3"/>
      <c r="B1075" s="3"/>
      <c r="C1075" s="3"/>
      <c r="D1075" s="3"/>
      <c r="E1075" s="3"/>
      <c r="F1075" s="3"/>
      <c r="G1075" s="3"/>
      <c r="H1075" s="3"/>
      <c r="I1075" s="3"/>
      <c r="J1075" s="3"/>
      <c r="K1075" s="5"/>
      <c r="L1075" s="5"/>
      <c r="M1075" s="5"/>
      <c r="N1075" s="5"/>
    </row>
    <row r="1076" spans="1:14">
      <c r="A1076" s="3"/>
      <c r="B1076" s="3"/>
      <c r="C1076" s="3"/>
      <c r="D1076" s="3"/>
      <c r="E1076" s="3"/>
      <c r="F1076" s="3"/>
      <c r="G1076" s="3"/>
      <c r="H1076" s="3"/>
      <c r="I1076" s="3"/>
      <c r="J1076" s="3"/>
      <c r="K1076" s="5"/>
      <c r="L1076" s="5"/>
      <c r="M1076" s="5"/>
      <c r="N1076" s="5"/>
    </row>
    <row r="1077" spans="1:14">
      <c r="A1077" s="3"/>
      <c r="B1077" s="3"/>
      <c r="C1077" s="3"/>
      <c r="D1077" s="3"/>
      <c r="E1077" s="3"/>
      <c r="F1077" s="3"/>
      <c r="G1077" s="3"/>
      <c r="H1077" s="3"/>
      <c r="I1077" s="3"/>
      <c r="J1077" s="3"/>
      <c r="K1077" s="5"/>
      <c r="L1077" s="5"/>
      <c r="M1077" s="5"/>
      <c r="N1077" s="5"/>
    </row>
    <row r="1078" spans="1:14">
      <c r="A1078" s="3"/>
      <c r="B1078" s="3"/>
      <c r="C1078" s="3"/>
      <c r="D1078" s="3"/>
      <c r="E1078" s="3"/>
      <c r="F1078" s="3"/>
      <c r="G1078" s="3"/>
      <c r="H1078" s="3"/>
      <c r="I1078" s="3"/>
      <c r="J1078" s="3"/>
      <c r="K1078" s="5"/>
      <c r="L1078" s="5"/>
      <c r="M1078" s="5"/>
      <c r="N1078" s="5"/>
    </row>
    <row r="1079" spans="1:14">
      <c r="A1079" s="3"/>
      <c r="B1079" s="3"/>
      <c r="C1079" s="3"/>
      <c r="D1079" s="3"/>
      <c r="E1079" s="3"/>
      <c r="F1079" s="3"/>
      <c r="G1079" s="3"/>
      <c r="H1079" s="3"/>
      <c r="I1079" s="3"/>
      <c r="J1079" s="3"/>
      <c r="K1079" s="5"/>
      <c r="L1079" s="5"/>
      <c r="M1079" s="5"/>
      <c r="N1079" s="5"/>
    </row>
    <row r="1080" spans="1:14">
      <c r="A1080" s="3"/>
      <c r="B1080" s="3"/>
      <c r="C1080" s="3"/>
      <c r="D1080" s="3"/>
      <c r="E1080" s="3"/>
      <c r="F1080" s="3"/>
      <c r="G1080" s="3"/>
      <c r="H1080" s="3"/>
      <c r="I1080" s="3"/>
      <c r="J1080" s="3"/>
      <c r="K1080" s="5"/>
      <c r="L1080" s="5"/>
      <c r="M1080" s="5"/>
      <c r="N1080" s="5"/>
    </row>
    <row r="1081" spans="1:14">
      <c r="A1081" s="3"/>
      <c r="B1081" s="3"/>
      <c r="C1081" s="3"/>
      <c r="D1081" s="3"/>
      <c r="E1081" s="3"/>
      <c r="F1081" s="3"/>
      <c r="G1081" s="3"/>
      <c r="H1081" s="3"/>
      <c r="I1081" s="3"/>
      <c r="J1081" s="3"/>
      <c r="K1081" s="5"/>
      <c r="L1081" s="5"/>
      <c r="M1081" s="5"/>
      <c r="N1081" s="5"/>
    </row>
    <row r="1082" spans="1:14">
      <c r="A1082" s="3"/>
      <c r="B1082" s="3"/>
      <c r="C1082" s="3"/>
      <c r="D1082" s="3"/>
      <c r="E1082" s="3"/>
      <c r="F1082" s="3"/>
      <c r="G1082" s="3"/>
      <c r="H1082" s="3"/>
      <c r="I1082" s="3"/>
      <c r="J1082" s="3"/>
      <c r="K1082" s="5"/>
      <c r="L1082" s="5"/>
      <c r="M1082" s="5"/>
      <c r="N1082" s="5"/>
    </row>
    <row r="1083" spans="1:14">
      <c r="A1083" s="3"/>
      <c r="B1083" s="3"/>
      <c r="C1083" s="3"/>
      <c r="D1083" s="3"/>
      <c r="E1083" s="3"/>
      <c r="F1083" s="3"/>
      <c r="G1083" s="3"/>
      <c r="H1083" s="3"/>
      <c r="I1083" s="3"/>
      <c r="J1083" s="3"/>
      <c r="K1083" s="5"/>
      <c r="L1083" s="5"/>
      <c r="M1083" s="5"/>
      <c r="N1083" s="5"/>
    </row>
    <row r="1084" spans="1:14">
      <c r="A1084" s="3"/>
      <c r="B1084" s="3"/>
      <c r="C1084" s="3"/>
      <c r="D1084" s="3"/>
      <c r="E1084" s="3"/>
      <c r="F1084" s="3"/>
      <c r="G1084" s="3"/>
      <c r="H1084" s="3"/>
      <c r="I1084" s="3"/>
      <c r="J1084" s="3"/>
      <c r="K1084" s="5"/>
      <c r="L1084" s="5"/>
      <c r="M1084" s="5"/>
      <c r="N1084" s="5"/>
    </row>
    <row r="1085" spans="1:14">
      <c r="A1085" s="3"/>
      <c r="B1085" s="3"/>
      <c r="C1085" s="3"/>
      <c r="D1085" s="3"/>
      <c r="E1085" s="3"/>
      <c r="F1085" s="3"/>
      <c r="G1085" s="3"/>
      <c r="H1085" s="3"/>
      <c r="I1085" s="3"/>
      <c r="J1085" s="3"/>
      <c r="K1085" s="5"/>
      <c r="L1085" s="5"/>
      <c r="M1085" s="5"/>
      <c r="N1085" s="5"/>
    </row>
    <row r="1086" spans="1:14">
      <c r="A1086" s="3"/>
      <c r="B1086" s="3"/>
      <c r="C1086" s="3"/>
      <c r="D1086" s="3"/>
      <c r="E1086" s="3"/>
      <c r="F1086" s="3"/>
      <c r="G1086" s="3"/>
      <c r="H1086" s="3"/>
      <c r="I1086" s="3"/>
      <c r="J1086" s="3"/>
      <c r="K1086" s="5"/>
      <c r="L1086" s="5"/>
      <c r="M1086" s="5"/>
      <c r="N1086" s="5"/>
    </row>
    <row r="1087" spans="1:14">
      <c r="A1087" s="3"/>
      <c r="B1087" s="3"/>
      <c r="C1087" s="3"/>
      <c r="D1087" s="3"/>
      <c r="E1087" s="3"/>
      <c r="F1087" s="3"/>
      <c r="G1087" s="3"/>
      <c r="H1087" s="3"/>
      <c r="I1087" s="3"/>
      <c r="J1087" s="3"/>
      <c r="K1087" s="5"/>
      <c r="L1087" s="5"/>
      <c r="M1087" s="5"/>
      <c r="N1087" s="5"/>
    </row>
    <row r="1088" spans="1:14">
      <c r="A1088" s="3"/>
      <c r="B1088" s="3"/>
      <c r="C1088" s="3"/>
      <c r="D1088" s="3"/>
      <c r="E1088" s="3"/>
      <c r="F1088" s="3"/>
      <c r="G1088" s="3"/>
      <c r="H1088" s="3"/>
      <c r="I1088" s="3"/>
      <c r="J1088" s="3"/>
      <c r="K1088" s="5"/>
      <c r="L1088" s="5"/>
      <c r="M1088" s="5"/>
      <c r="N1088" s="5"/>
    </row>
    <row r="1089" spans="1:14">
      <c r="A1089" s="3"/>
      <c r="B1089" s="3"/>
      <c r="C1089" s="3"/>
      <c r="D1089" s="3"/>
      <c r="E1089" s="3"/>
      <c r="F1089" s="3"/>
      <c r="G1089" s="3"/>
      <c r="H1089" s="3"/>
      <c r="I1089" s="3"/>
      <c r="J1089" s="3"/>
      <c r="K1089" s="5"/>
      <c r="L1089" s="5"/>
      <c r="M1089" s="5"/>
      <c r="N1089" s="5"/>
    </row>
    <row r="1090" spans="1:14">
      <c r="A1090" s="3"/>
      <c r="B1090" s="3"/>
      <c r="C1090" s="3"/>
      <c r="D1090" s="3"/>
      <c r="E1090" s="3"/>
      <c r="F1090" s="3"/>
      <c r="G1090" s="3"/>
      <c r="H1090" s="3"/>
      <c r="I1090" s="3"/>
      <c r="J1090" s="3"/>
      <c r="K1090" s="5"/>
      <c r="L1090" s="5"/>
      <c r="M1090" s="5"/>
      <c r="N1090" s="5"/>
    </row>
    <row r="1091" spans="1:14">
      <c r="A1091" s="3"/>
      <c r="B1091" s="3"/>
      <c r="C1091" s="3"/>
      <c r="D1091" s="3"/>
      <c r="E1091" s="3"/>
      <c r="F1091" s="3"/>
      <c r="G1091" s="3"/>
      <c r="H1091" s="3"/>
      <c r="I1091" s="3"/>
      <c r="J1091" s="3"/>
      <c r="K1091" s="5"/>
      <c r="L1091" s="5"/>
      <c r="M1091" s="5"/>
      <c r="N1091" s="5"/>
    </row>
    <row r="1092" spans="1:14">
      <c r="A1092" s="3"/>
      <c r="B1092" s="3"/>
      <c r="C1092" s="3"/>
      <c r="D1092" s="3"/>
      <c r="E1092" s="3"/>
      <c r="F1092" s="3"/>
      <c r="G1092" s="3"/>
      <c r="H1092" s="3"/>
      <c r="I1092" s="3"/>
      <c r="J1092" s="3"/>
      <c r="K1092" s="5"/>
      <c r="L1092" s="5"/>
      <c r="M1092" s="5"/>
      <c r="N1092" s="5"/>
    </row>
    <row r="1093" spans="1:14">
      <c r="A1093" s="3"/>
      <c r="B1093" s="3"/>
      <c r="C1093" s="3"/>
      <c r="D1093" s="3"/>
      <c r="E1093" s="3"/>
      <c r="F1093" s="3"/>
      <c r="G1093" s="3"/>
      <c r="H1093" s="3"/>
      <c r="I1093" s="3"/>
      <c r="J1093" s="3"/>
      <c r="K1093" s="5"/>
      <c r="L1093" s="5"/>
      <c r="M1093" s="5"/>
      <c r="N1093" s="5"/>
    </row>
    <row r="1094" spans="1:14">
      <c r="A1094" s="3"/>
      <c r="B1094" s="3"/>
      <c r="C1094" s="3"/>
      <c r="D1094" s="3"/>
      <c r="E1094" s="3"/>
      <c r="F1094" s="3"/>
      <c r="G1094" s="3"/>
      <c r="H1094" s="3"/>
      <c r="I1094" s="3"/>
      <c r="J1094" s="3"/>
      <c r="K1094" s="5"/>
      <c r="L1094" s="5"/>
      <c r="M1094" s="5"/>
      <c r="N1094" s="5"/>
    </row>
    <row r="1095" spans="1:14">
      <c r="A1095" s="3"/>
      <c r="B1095" s="3"/>
      <c r="C1095" s="3"/>
      <c r="D1095" s="3"/>
      <c r="E1095" s="3"/>
      <c r="F1095" s="3"/>
      <c r="G1095" s="3"/>
      <c r="H1095" s="3"/>
      <c r="I1095" s="3"/>
      <c r="J1095" s="3"/>
      <c r="K1095" s="5"/>
      <c r="L1095" s="5"/>
      <c r="M1095" s="5"/>
      <c r="N1095" s="5"/>
    </row>
    <row r="1096" spans="1:14">
      <c r="A1096" s="3"/>
      <c r="B1096" s="3"/>
      <c r="C1096" s="3"/>
      <c r="D1096" s="3"/>
      <c r="E1096" s="3"/>
      <c r="F1096" s="3"/>
      <c r="G1096" s="3"/>
      <c r="H1096" s="3"/>
      <c r="I1096" s="3"/>
      <c r="J1096" s="3"/>
      <c r="K1096" s="5"/>
      <c r="L1096" s="5"/>
      <c r="M1096" s="5"/>
      <c r="N1096" s="5"/>
    </row>
    <row r="1097" spans="1:14">
      <c r="A1097" s="3"/>
      <c r="B1097" s="3"/>
      <c r="C1097" s="3"/>
      <c r="D1097" s="3"/>
      <c r="E1097" s="3"/>
      <c r="F1097" s="3"/>
      <c r="G1097" s="3"/>
      <c r="H1097" s="3"/>
      <c r="I1097" s="3"/>
      <c r="J1097" s="3"/>
      <c r="K1097" s="5"/>
      <c r="L1097" s="5"/>
      <c r="M1097" s="5"/>
      <c r="N1097" s="5"/>
    </row>
    <row r="1098" spans="1:14">
      <c r="A1098" s="3"/>
      <c r="B1098" s="3"/>
      <c r="C1098" s="3"/>
      <c r="D1098" s="3"/>
      <c r="E1098" s="3"/>
      <c r="F1098" s="3"/>
      <c r="G1098" s="3"/>
      <c r="H1098" s="3"/>
      <c r="I1098" s="3"/>
      <c r="J1098" s="3"/>
      <c r="K1098" s="5"/>
      <c r="L1098" s="5"/>
      <c r="M1098" s="5"/>
      <c r="N1098" s="5"/>
    </row>
    <row r="1099" spans="1:14">
      <c r="A1099" s="3"/>
      <c r="B1099" s="3"/>
      <c r="C1099" s="3"/>
      <c r="D1099" s="3"/>
      <c r="E1099" s="3"/>
      <c r="F1099" s="3"/>
      <c r="G1099" s="3"/>
      <c r="H1099" s="3"/>
      <c r="I1099" s="3"/>
      <c r="J1099" s="3"/>
      <c r="K1099" s="5"/>
      <c r="L1099" s="5"/>
      <c r="M1099" s="5"/>
      <c r="N1099" s="5"/>
    </row>
    <row r="1100" spans="1:14">
      <c r="A1100" s="3"/>
      <c r="B1100" s="3"/>
      <c r="C1100" s="3"/>
      <c r="D1100" s="3"/>
      <c r="E1100" s="3"/>
      <c r="F1100" s="3"/>
      <c r="G1100" s="3"/>
      <c r="H1100" s="3"/>
      <c r="I1100" s="3"/>
      <c r="J1100" s="3"/>
      <c r="K1100" s="5"/>
      <c r="L1100" s="5"/>
      <c r="M1100" s="5"/>
      <c r="N1100" s="5"/>
    </row>
    <row r="1101" spans="1:14">
      <c r="A1101" s="3"/>
      <c r="B1101" s="3"/>
      <c r="C1101" s="3"/>
      <c r="D1101" s="3"/>
      <c r="E1101" s="3"/>
      <c r="F1101" s="3"/>
      <c r="G1101" s="3"/>
      <c r="H1101" s="3"/>
      <c r="I1101" s="3"/>
      <c r="J1101" s="3"/>
      <c r="K1101" s="5"/>
      <c r="L1101" s="5"/>
      <c r="M1101" s="5"/>
      <c r="N1101" s="5"/>
    </row>
    <row r="1102" spans="1:14">
      <c r="A1102" s="3"/>
      <c r="B1102" s="3"/>
      <c r="C1102" s="3"/>
      <c r="D1102" s="3"/>
      <c r="E1102" s="3"/>
      <c r="F1102" s="3"/>
      <c r="G1102" s="3"/>
      <c r="H1102" s="3"/>
      <c r="I1102" s="3"/>
      <c r="J1102" s="3"/>
      <c r="K1102" s="5"/>
      <c r="L1102" s="5"/>
      <c r="M1102" s="5"/>
      <c r="N1102" s="5"/>
    </row>
    <row r="1103" spans="1:14">
      <c r="A1103" s="3"/>
      <c r="B1103" s="3"/>
      <c r="C1103" s="3"/>
      <c r="D1103" s="3"/>
      <c r="E1103" s="3"/>
      <c r="F1103" s="3"/>
      <c r="G1103" s="3"/>
      <c r="H1103" s="3"/>
      <c r="I1103" s="3"/>
      <c r="J1103" s="3"/>
      <c r="K1103" s="5"/>
      <c r="L1103" s="5"/>
      <c r="M1103" s="5"/>
      <c r="N1103" s="5"/>
    </row>
    <row r="1104" spans="1:14">
      <c r="A1104" s="3"/>
      <c r="B1104" s="3"/>
      <c r="C1104" s="3"/>
      <c r="D1104" s="3"/>
      <c r="E1104" s="3"/>
      <c r="F1104" s="3"/>
      <c r="G1104" s="3"/>
      <c r="H1104" s="3"/>
      <c r="I1104" s="3"/>
      <c r="J1104" s="3"/>
      <c r="K1104" s="5"/>
      <c r="L1104" s="5"/>
      <c r="M1104" s="5"/>
      <c r="N1104" s="5"/>
    </row>
    <row r="1105" spans="1:14">
      <c r="A1105" s="3"/>
      <c r="B1105" s="3"/>
      <c r="C1105" s="3"/>
      <c r="D1105" s="3"/>
      <c r="E1105" s="3"/>
      <c r="F1105" s="3"/>
      <c r="G1105" s="3"/>
      <c r="H1105" s="3"/>
      <c r="I1105" s="3"/>
      <c r="J1105" s="3"/>
      <c r="K1105" s="5"/>
      <c r="L1105" s="5"/>
      <c r="M1105" s="5"/>
      <c r="N1105" s="5"/>
    </row>
    <row r="1106" spans="1:14">
      <c r="A1106" s="3"/>
      <c r="B1106" s="3"/>
      <c r="C1106" s="3"/>
      <c r="D1106" s="3"/>
      <c r="E1106" s="3"/>
      <c r="F1106" s="3"/>
      <c r="G1106" s="3"/>
      <c r="H1106" s="3"/>
      <c r="I1106" s="3"/>
      <c r="J1106" s="3"/>
      <c r="K1106" s="5"/>
      <c r="L1106" s="5"/>
      <c r="M1106" s="5"/>
      <c r="N1106" s="5"/>
    </row>
    <row r="1107" spans="1:14">
      <c r="A1107" s="3"/>
      <c r="B1107" s="3"/>
      <c r="C1107" s="3"/>
      <c r="D1107" s="3"/>
      <c r="E1107" s="3"/>
      <c r="F1107" s="3"/>
      <c r="G1107" s="3"/>
      <c r="H1107" s="3"/>
      <c r="I1107" s="3"/>
      <c r="J1107" s="3"/>
      <c r="K1107" s="5"/>
      <c r="L1107" s="5"/>
      <c r="M1107" s="5"/>
      <c r="N1107" s="5"/>
    </row>
    <row r="1108" spans="1:14">
      <c r="A1108" s="3"/>
      <c r="B1108" s="3"/>
      <c r="C1108" s="3"/>
      <c r="D1108" s="3"/>
      <c r="E1108" s="3"/>
      <c r="F1108" s="3"/>
      <c r="G1108" s="3"/>
      <c r="H1108" s="3"/>
      <c r="I1108" s="3"/>
      <c r="J1108" s="3"/>
      <c r="K1108" s="5"/>
      <c r="L1108" s="5"/>
      <c r="M1108" s="5"/>
      <c r="N1108" s="5"/>
    </row>
    <row r="1109" spans="1:14">
      <c r="A1109" s="3"/>
      <c r="B1109" s="3"/>
      <c r="C1109" s="3"/>
      <c r="D1109" s="3"/>
      <c r="E1109" s="3"/>
      <c r="F1109" s="3"/>
      <c r="G1109" s="3"/>
      <c r="H1109" s="3"/>
      <c r="I1109" s="3"/>
      <c r="J1109" s="3"/>
      <c r="K1109" s="5"/>
      <c r="L1109" s="5"/>
      <c r="M1109" s="5"/>
      <c r="N1109" s="5"/>
    </row>
    <row r="1110" spans="1:14">
      <c r="A1110" s="3"/>
      <c r="B1110" s="3"/>
      <c r="C1110" s="3"/>
      <c r="D1110" s="3"/>
      <c r="E1110" s="3"/>
      <c r="F1110" s="3"/>
      <c r="G1110" s="3"/>
      <c r="H1110" s="3"/>
      <c r="I1110" s="3"/>
      <c r="J1110" s="3"/>
      <c r="K1110" s="5"/>
      <c r="L1110" s="5"/>
      <c r="M1110" s="5"/>
      <c r="N1110" s="5"/>
    </row>
    <row r="1111" spans="1:14">
      <c r="A1111" s="3"/>
      <c r="B1111" s="3"/>
      <c r="C1111" s="3"/>
      <c r="D1111" s="3"/>
      <c r="E1111" s="3"/>
      <c r="F1111" s="3"/>
      <c r="G1111" s="3"/>
      <c r="H1111" s="3"/>
      <c r="I1111" s="3"/>
      <c r="J1111" s="3"/>
      <c r="K1111" s="5"/>
      <c r="L1111" s="5"/>
      <c r="M1111" s="5"/>
      <c r="N1111" s="5"/>
    </row>
    <row r="1112" spans="1:14">
      <c r="A1112" s="3"/>
      <c r="B1112" s="3"/>
      <c r="C1112" s="3"/>
      <c r="D1112" s="3"/>
      <c r="E1112" s="3"/>
      <c r="F1112" s="3"/>
      <c r="G1112" s="3"/>
      <c r="H1112" s="3"/>
      <c r="I1112" s="3"/>
      <c r="J1112" s="3"/>
      <c r="K1112" s="5"/>
      <c r="L1112" s="5"/>
      <c r="M1112" s="5"/>
      <c r="N1112" s="5"/>
    </row>
    <row r="1113" spans="1:14">
      <c r="A1113" s="3"/>
      <c r="B1113" s="3"/>
      <c r="C1113" s="3"/>
      <c r="D1113" s="3"/>
      <c r="E1113" s="3"/>
      <c r="F1113" s="3"/>
      <c r="G1113" s="3"/>
      <c r="H1113" s="3"/>
      <c r="I1113" s="3"/>
      <c r="J1113" s="3"/>
      <c r="K1113" s="5"/>
      <c r="L1113" s="5"/>
      <c r="M1113" s="5"/>
      <c r="N1113" s="5"/>
    </row>
    <row r="1114" spans="1:14">
      <c r="A1114" s="3"/>
      <c r="B1114" s="3"/>
      <c r="C1114" s="3"/>
      <c r="D1114" s="3"/>
      <c r="E1114" s="3"/>
      <c r="F1114" s="3"/>
      <c r="G1114" s="3"/>
      <c r="H1114" s="3"/>
      <c r="I1114" s="3"/>
      <c r="J1114" s="3"/>
      <c r="K1114" s="5"/>
      <c r="L1114" s="5"/>
      <c r="M1114" s="5"/>
      <c r="N1114" s="5"/>
    </row>
    <row r="1115" spans="1:14">
      <c r="A1115" s="3"/>
      <c r="B1115" s="3"/>
      <c r="C1115" s="3"/>
      <c r="D1115" s="3"/>
      <c r="E1115" s="3"/>
      <c r="F1115" s="3"/>
      <c r="G1115" s="3"/>
      <c r="H1115" s="3"/>
      <c r="I1115" s="3"/>
      <c r="J1115" s="3"/>
      <c r="K1115" s="5"/>
      <c r="L1115" s="5"/>
      <c r="M1115" s="5"/>
      <c r="N1115" s="5"/>
    </row>
    <row r="1116" spans="1:14">
      <c r="A1116" s="3"/>
      <c r="B1116" s="3"/>
      <c r="C1116" s="3"/>
      <c r="D1116" s="3"/>
      <c r="E1116" s="3"/>
      <c r="F1116" s="3"/>
      <c r="G1116" s="3"/>
      <c r="H1116" s="3"/>
      <c r="I1116" s="3"/>
      <c r="J1116" s="3"/>
      <c r="K1116" s="5"/>
      <c r="L1116" s="5"/>
      <c r="M1116" s="5"/>
      <c r="N1116" s="5"/>
    </row>
    <row r="1117" spans="1:14">
      <c r="A1117" s="3"/>
      <c r="B1117" s="3"/>
      <c r="C1117" s="3"/>
      <c r="D1117" s="3"/>
      <c r="E1117" s="3"/>
      <c r="F1117" s="3"/>
      <c r="G1117" s="3"/>
      <c r="H1117" s="3"/>
      <c r="I1117" s="3"/>
      <c r="J1117" s="3"/>
      <c r="K1117" s="5"/>
      <c r="L1117" s="5"/>
      <c r="M1117" s="5"/>
      <c r="N1117" s="5"/>
    </row>
    <row r="1118" spans="1:14">
      <c r="A1118" s="3"/>
      <c r="B1118" s="3"/>
      <c r="C1118" s="3"/>
      <c r="D1118" s="3"/>
      <c r="E1118" s="3"/>
      <c r="F1118" s="3"/>
      <c r="G1118" s="3"/>
      <c r="H1118" s="3"/>
      <c r="I1118" s="3"/>
      <c r="J1118" s="3"/>
      <c r="K1118" s="5"/>
      <c r="L1118" s="5"/>
      <c r="M1118" s="5"/>
      <c r="N1118" s="5"/>
    </row>
    <row r="1119" spans="1:14">
      <c r="A1119" s="3"/>
      <c r="B1119" s="3"/>
      <c r="C1119" s="3"/>
      <c r="D1119" s="3"/>
      <c r="E1119" s="3"/>
      <c r="F1119" s="3"/>
      <c r="G1119" s="3"/>
      <c r="H1119" s="3"/>
      <c r="I1119" s="3"/>
      <c r="J1119" s="3"/>
      <c r="K1119" s="5"/>
      <c r="L1119" s="5"/>
      <c r="M1119" s="5"/>
      <c r="N1119" s="5"/>
    </row>
    <row r="1120" spans="1:14">
      <c r="A1120" s="3"/>
      <c r="B1120" s="3"/>
      <c r="C1120" s="3"/>
      <c r="D1120" s="3"/>
      <c r="E1120" s="3"/>
      <c r="F1120" s="3"/>
      <c r="G1120" s="3"/>
      <c r="H1120" s="3"/>
      <c r="I1120" s="3"/>
      <c r="J1120" s="3"/>
      <c r="K1120" s="5"/>
      <c r="L1120" s="5"/>
      <c r="M1120" s="5"/>
      <c r="N1120" s="5"/>
    </row>
    <row r="1121" spans="1:14">
      <c r="A1121" s="3"/>
      <c r="B1121" s="3"/>
      <c r="C1121" s="3"/>
      <c r="D1121" s="3"/>
      <c r="E1121" s="3"/>
      <c r="F1121" s="3"/>
      <c r="G1121" s="3"/>
      <c r="H1121" s="3"/>
      <c r="I1121" s="3"/>
      <c r="J1121" s="3"/>
      <c r="K1121" s="5"/>
      <c r="L1121" s="5"/>
      <c r="M1121" s="5"/>
      <c r="N1121" s="5"/>
    </row>
    <row r="1122" spans="1:14">
      <c r="A1122" s="3"/>
      <c r="B1122" s="3"/>
      <c r="C1122" s="3"/>
      <c r="D1122" s="3"/>
      <c r="E1122" s="3"/>
      <c r="F1122" s="3"/>
      <c r="G1122" s="3"/>
      <c r="H1122" s="3"/>
      <c r="I1122" s="3"/>
      <c r="J1122" s="3"/>
      <c r="K1122" s="5"/>
      <c r="L1122" s="5"/>
      <c r="M1122" s="5"/>
      <c r="N1122" s="5"/>
    </row>
    <row r="1123" spans="1:14">
      <c r="A1123" s="3"/>
      <c r="B1123" s="3"/>
      <c r="C1123" s="3"/>
      <c r="D1123" s="3"/>
      <c r="E1123" s="3"/>
      <c r="F1123" s="3"/>
      <c r="G1123" s="3"/>
      <c r="H1123" s="3"/>
      <c r="I1123" s="3"/>
      <c r="J1123" s="3"/>
      <c r="K1123" s="5"/>
      <c r="L1123" s="5"/>
      <c r="M1123" s="5"/>
      <c r="N1123" s="5"/>
    </row>
    <row r="1124" spans="1:14">
      <c r="A1124" s="3"/>
      <c r="B1124" s="3"/>
      <c r="C1124" s="3"/>
      <c r="D1124" s="3"/>
      <c r="E1124" s="3"/>
      <c r="F1124" s="3"/>
      <c r="G1124" s="3"/>
      <c r="H1124" s="3"/>
      <c r="I1124" s="3"/>
      <c r="J1124" s="3"/>
      <c r="K1124" s="5"/>
      <c r="L1124" s="5"/>
      <c r="M1124" s="5"/>
      <c r="N1124" s="5"/>
    </row>
    <row r="1125" spans="1:14">
      <c r="A1125" s="3"/>
      <c r="B1125" s="3"/>
      <c r="C1125" s="3"/>
      <c r="D1125" s="3"/>
      <c r="E1125" s="3"/>
      <c r="F1125" s="3"/>
      <c r="G1125" s="3"/>
      <c r="H1125" s="3"/>
      <c r="I1125" s="3"/>
      <c r="J1125" s="3"/>
      <c r="K1125" s="5"/>
      <c r="L1125" s="5"/>
      <c r="M1125" s="5"/>
      <c r="N1125" s="5"/>
    </row>
    <row r="1126" spans="1:14">
      <c r="A1126" s="3"/>
      <c r="B1126" s="3"/>
      <c r="C1126" s="3"/>
      <c r="D1126" s="3"/>
      <c r="E1126" s="3"/>
      <c r="F1126" s="3"/>
      <c r="G1126" s="3"/>
      <c r="H1126" s="3"/>
      <c r="I1126" s="3"/>
      <c r="J1126" s="3"/>
      <c r="K1126" s="5"/>
      <c r="L1126" s="5"/>
      <c r="M1126" s="5"/>
      <c r="N1126" s="5"/>
    </row>
    <row r="1127" spans="1:14">
      <c r="A1127" s="3"/>
      <c r="B1127" s="3"/>
      <c r="C1127" s="3"/>
      <c r="D1127" s="3"/>
      <c r="E1127" s="3"/>
      <c r="F1127" s="3"/>
      <c r="G1127" s="3"/>
      <c r="H1127" s="3"/>
      <c r="I1127" s="3"/>
      <c r="J1127" s="3"/>
      <c r="K1127" s="5"/>
      <c r="L1127" s="5"/>
      <c r="M1127" s="5"/>
      <c r="N1127" s="5"/>
    </row>
    <row r="1128" spans="1:14">
      <c r="A1128" s="3"/>
      <c r="B1128" s="3"/>
      <c r="C1128" s="3"/>
      <c r="D1128" s="3"/>
      <c r="E1128" s="3"/>
      <c r="F1128" s="3"/>
      <c r="G1128" s="3"/>
      <c r="H1128" s="3"/>
      <c r="I1128" s="3"/>
      <c r="J1128" s="3"/>
      <c r="K1128" s="5"/>
      <c r="L1128" s="5"/>
      <c r="M1128" s="5"/>
      <c r="N1128" s="5"/>
    </row>
    <row r="1129" spans="1:14">
      <c r="A1129" s="3"/>
      <c r="B1129" s="3"/>
      <c r="C1129" s="3"/>
      <c r="D1129" s="3"/>
      <c r="E1129" s="3"/>
      <c r="F1129" s="3"/>
      <c r="G1129" s="3"/>
      <c r="H1129" s="3"/>
      <c r="I1129" s="3"/>
      <c r="J1129" s="3"/>
      <c r="K1129" s="5"/>
      <c r="L1129" s="5"/>
      <c r="M1129" s="5"/>
      <c r="N1129" s="5"/>
    </row>
    <row r="1130" spans="1:14">
      <c r="A1130" s="3"/>
      <c r="B1130" s="3"/>
      <c r="C1130" s="3"/>
      <c r="D1130" s="3"/>
      <c r="E1130" s="3"/>
      <c r="F1130" s="3"/>
      <c r="G1130" s="3"/>
      <c r="H1130" s="3"/>
      <c r="I1130" s="3"/>
      <c r="J1130" s="3"/>
      <c r="K1130" s="5"/>
      <c r="L1130" s="5"/>
      <c r="M1130" s="5"/>
      <c r="N1130" s="5"/>
    </row>
    <row r="1131" spans="1:14">
      <c r="A1131" s="3"/>
      <c r="B1131" s="3"/>
      <c r="C1131" s="3"/>
      <c r="D1131" s="3"/>
      <c r="E1131" s="3"/>
      <c r="F1131" s="3"/>
      <c r="G1131" s="3"/>
      <c r="H1131" s="3"/>
      <c r="I1131" s="3"/>
      <c r="J1131" s="3"/>
      <c r="K1131" s="5"/>
      <c r="L1131" s="5"/>
      <c r="M1131" s="5"/>
      <c r="N1131" s="5"/>
    </row>
    <row r="1132" spans="1:14">
      <c r="A1132" s="3"/>
      <c r="B1132" s="3"/>
      <c r="C1132" s="3"/>
      <c r="D1132" s="3"/>
      <c r="E1132" s="3"/>
      <c r="F1132" s="3"/>
      <c r="G1132" s="3"/>
      <c r="H1132" s="3"/>
      <c r="I1132" s="3"/>
      <c r="J1132" s="3"/>
      <c r="K1132" s="5"/>
      <c r="L1132" s="5"/>
      <c r="M1132" s="5"/>
      <c r="N1132" s="5"/>
    </row>
    <row r="1133" spans="1:14">
      <c r="A1133" s="3"/>
      <c r="B1133" s="3"/>
      <c r="C1133" s="3"/>
      <c r="D1133" s="3"/>
      <c r="E1133" s="3"/>
      <c r="F1133" s="3"/>
      <c r="G1133" s="3"/>
      <c r="H1133" s="3"/>
      <c r="I1133" s="3"/>
      <c r="J1133" s="3"/>
      <c r="K1133" s="5"/>
      <c r="L1133" s="5"/>
      <c r="M1133" s="5"/>
      <c r="N1133" s="5"/>
    </row>
    <row r="1134" spans="1:14">
      <c r="A1134" s="3"/>
      <c r="B1134" s="3"/>
      <c r="C1134" s="3"/>
      <c r="D1134" s="3"/>
      <c r="E1134" s="3"/>
      <c r="F1134" s="3"/>
      <c r="G1134" s="3"/>
      <c r="H1134" s="3"/>
      <c r="I1134" s="3"/>
      <c r="J1134" s="3"/>
      <c r="K1134" s="5"/>
      <c r="L1134" s="5"/>
      <c r="M1134" s="5"/>
      <c r="N1134" s="5"/>
    </row>
    <row r="1135" spans="1:14">
      <c r="A1135" s="3"/>
      <c r="B1135" s="3"/>
      <c r="C1135" s="3"/>
      <c r="D1135" s="3"/>
      <c r="E1135" s="3"/>
      <c r="F1135" s="3"/>
      <c r="G1135" s="3"/>
      <c r="H1135" s="3"/>
      <c r="I1135" s="3"/>
      <c r="J1135" s="3"/>
      <c r="K1135" s="5"/>
      <c r="L1135" s="5"/>
      <c r="M1135" s="5"/>
      <c r="N1135" s="5"/>
    </row>
    <row r="1136" spans="1:14">
      <c r="A1136" s="3"/>
      <c r="B1136" s="3"/>
      <c r="C1136" s="3"/>
      <c r="D1136" s="3"/>
      <c r="E1136" s="3"/>
      <c r="F1136" s="3"/>
      <c r="G1136" s="3"/>
      <c r="H1136" s="3"/>
      <c r="I1136" s="3"/>
      <c r="J1136" s="3"/>
      <c r="K1136" s="5"/>
      <c r="L1136" s="5"/>
      <c r="M1136" s="5"/>
      <c r="N1136" s="5"/>
    </row>
    <row r="1137" spans="1:14">
      <c r="A1137" s="3"/>
      <c r="B1137" s="3"/>
      <c r="C1137" s="3"/>
      <c r="D1137" s="3"/>
      <c r="E1137" s="3"/>
      <c r="F1137" s="3"/>
      <c r="G1137" s="3"/>
      <c r="H1137" s="3"/>
      <c r="I1137" s="3"/>
      <c r="J1137" s="3"/>
      <c r="K1137" s="5"/>
      <c r="L1137" s="5"/>
      <c r="M1137" s="5"/>
      <c r="N1137" s="5"/>
    </row>
    <row r="1138" spans="1:14">
      <c r="A1138" s="3"/>
      <c r="B1138" s="3"/>
      <c r="C1138" s="3"/>
      <c r="D1138" s="3"/>
      <c r="E1138" s="3"/>
      <c r="F1138" s="3"/>
      <c r="G1138" s="3"/>
      <c r="H1138" s="3"/>
      <c r="I1138" s="3"/>
      <c r="J1138" s="3"/>
      <c r="K1138" s="5"/>
      <c r="L1138" s="5"/>
      <c r="M1138" s="5"/>
      <c r="N1138" s="5"/>
    </row>
    <row r="1139" spans="1:14">
      <c r="A1139" s="3"/>
      <c r="B1139" s="3"/>
      <c r="C1139" s="3"/>
      <c r="D1139" s="3"/>
      <c r="E1139" s="3"/>
      <c r="F1139" s="3"/>
      <c r="G1139" s="3"/>
      <c r="H1139" s="3"/>
      <c r="I1139" s="3"/>
      <c r="J1139" s="3"/>
      <c r="K1139" s="5"/>
      <c r="L1139" s="5"/>
      <c r="M1139" s="5"/>
      <c r="N1139" s="5"/>
    </row>
    <row r="1140" spans="1:14">
      <c r="A1140" s="3"/>
      <c r="B1140" s="3"/>
      <c r="C1140" s="3"/>
      <c r="D1140" s="3"/>
      <c r="E1140" s="3"/>
      <c r="F1140" s="3"/>
      <c r="G1140" s="3"/>
      <c r="H1140" s="3"/>
      <c r="I1140" s="3"/>
      <c r="J1140" s="3"/>
      <c r="K1140" s="5"/>
      <c r="L1140" s="5"/>
      <c r="M1140" s="5"/>
      <c r="N1140" s="5"/>
    </row>
    <row r="1141" spans="1:14">
      <c r="A1141" s="3"/>
      <c r="B1141" s="3"/>
      <c r="C1141" s="3"/>
      <c r="D1141" s="3"/>
      <c r="E1141" s="3"/>
      <c r="F1141" s="3"/>
      <c r="G1141" s="3"/>
      <c r="H1141" s="3"/>
      <c r="I1141" s="3"/>
      <c r="J1141" s="3"/>
      <c r="K1141" s="5"/>
      <c r="L1141" s="5"/>
      <c r="M1141" s="5"/>
      <c r="N1141" s="5"/>
    </row>
    <row r="1142" spans="1:14">
      <c r="A1142" s="3"/>
      <c r="B1142" s="3"/>
      <c r="C1142" s="3"/>
      <c r="D1142" s="3"/>
      <c r="E1142" s="3"/>
      <c r="F1142" s="3"/>
      <c r="G1142" s="3"/>
      <c r="H1142" s="3"/>
      <c r="I1142" s="3"/>
      <c r="J1142" s="3"/>
      <c r="K1142" s="5"/>
      <c r="L1142" s="5"/>
      <c r="M1142" s="5"/>
      <c r="N1142" s="5"/>
    </row>
    <row r="1143" spans="1:14">
      <c r="A1143" s="3"/>
      <c r="B1143" s="3"/>
      <c r="C1143" s="3"/>
      <c r="D1143" s="3"/>
      <c r="E1143" s="3"/>
      <c r="F1143" s="3"/>
      <c r="G1143" s="3"/>
      <c r="H1143" s="3"/>
      <c r="I1143" s="3"/>
      <c r="J1143" s="3"/>
      <c r="K1143" s="5"/>
      <c r="L1143" s="5"/>
      <c r="M1143" s="5"/>
      <c r="N1143" s="5"/>
    </row>
    <row r="1144" spans="1:14">
      <c r="A1144" s="3"/>
      <c r="B1144" s="3"/>
      <c r="C1144" s="3"/>
      <c r="D1144" s="3"/>
      <c r="E1144" s="3"/>
      <c r="F1144" s="3"/>
      <c r="G1144" s="3"/>
      <c r="H1144" s="3"/>
      <c r="I1144" s="3"/>
      <c r="J1144" s="3"/>
      <c r="K1144" s="5"/>
      <c r="L1144" s="5"/>
      <c r="M1144" s="5"/>
      <c r="N1144" s="5"/>
    </row>
    <row r="1145" spans="1:14">
      <c r="A1145" s="3"/>
      <c r="B1145" s="3"/>
      <c r="C1145" s="3"/>
      <c r="D1145" s="3"/>
      <c r="E1145" s="3"/>
      <c r="F1145" s="3"/>
      <c r="G1145" s="3"/>
      <c r="H1145" s="3"/>
      <c r="I1145" s="3"/>
      <c r="J1145" s="3"/>
      <c r="K1145" s="5"/>
      <c r="L1145" s="5"/>
      <c r="M1145" s="5"/>
      <c r="N1145" s="5"/>
    </row>
    <row r="1146" spans="1:14">
      <c r="A1146" s="3"/>
      <c r="B1146" s="3"/>
      <c r="C1146" s="3"/>
      <c r="D1146" s="3"/>
      <c r="E1146" s="3"/>
      <c r="F1146" s="3"/>
      <c r="G1146" s="3"/>
      <c r="H1146" s="3"/>
      <c r="I1146" s="3"/>
      <c r="J1146" s="3"/>
      <c r="K1146" s="5"/>
      <c r="L1146" s="5"/>
      <c r="M1146" s="5"/>
      <c r="N1146" s="5"/>
    </row>
    <row r="1147" spans="1:14">
      <c r="A1147" s="3"/>
      <c r="B1147" s="3"/>
      <c r="C1147" s="3"/>
      <c r="D1147" s="3"/>
      <c r="E1147" s="3"/>
      <c r="F1147" s="3"/>
      <c r="G1147" s="3"/>
      <c r="H1147" s="3"/>
      <c r="I1147" s="3"/>
      <c r="J1147" s="3"/>
      <c r="K1147" s="5"/>
      <c r="L1147" s="5"/>
      <c r="M1147" s="5"/>
      <c r="N1147" s="5"/>
    </row>
    <row r="1148" spans="1:14">
      <c r="A1148" s="3"/>
      <c r="B1148" s="3"/>
      <c r="C1148" s="3"/>
      <c r="D1148" s="3"/>
      <c r="E1148" s="3"/>
      <c r="F1148" s="3"/>
      <c r="G1148" s="3"/>
      <c r="H1148" s="3"/>
      <c r="I1148" s="3"/>
      <c r="J1148" s="3"/>
      <c r="K1148" s="5"/>
      <c r="L1148" s="5"/>
      <c r="M1148" s="5"/>
      <c r="N1148" s="5"/>
    </row>
    <row r="1149" spans="1:14">
      <c r="A1149" s="3"/>
      <c r="B1149" s="3"/>
      <c r="C1149" s="3"/>
      <c r="D1149" s="3"/>
      <c r="E1149" s="3"/>
      <c r="F1149" s="3"/>
      <c r="G1149" s="3"/>
      <c r="H1149" s="3"/>
      <c r="I1149" s="3"/>
      <c r="J1149" s="3"/>
      <c r="K1149" s="5"/>
      <c r="L1149" s="5"/>
      <c r="M1149" s="5"/>
      <c r="N1149" s="5"/>
    </row>
    <row r="1150" spans="1:14">
      <c r="A1150" s="3"/>
      <c r="B1150" s="3"/>
      <c r="C1150" s="3"/>
      <c r="D1150" s="3"/>
      <c r="E1150" s="3"/>
      <c r="F1150" s="3"/>
      <c r="G1150" s="3"/>
      <c r="H1150" s="3"/>
      <c r="I1150" s="3"/>
      <c r="J1150" s="3"/>
      <c r="K1150" s="5"/>
      <c r="L1150" s="5"/>
      <c r="M1150" s="5"/>
      <c r="N1150" s="5"/>
    </row>
    <row r="1151" spans="1:14">
      <c r="A1151" s="3"/>
      <c r="B1151" s="3"/>
      <c r="C1151" s="3"/>
      <c r="D1151" s="3"/>
      <c r="E1151" s="3"/>
      <c r="F1151" s="3"/>
      <c r="G1151" s="3"/>
      <c r="H1151" s="3"/>
      <c r="I1151" s="3"/>
      <c r="J1151" s="3"/>
      <c r="K1151" s="5"/>
      <c r="L1151" s="5"/>
      <c r="M1151" s="5"/>
      <c r="N1151" s="5"/>
    </row>
    <row r="1152" spans="1:14">
      <c r="A1152" s="3"/>
      <c r="B1152" s="3"/>
      <c r="C1152" s="3"/>
      <c r="D1152" s="3"/>
      <c r="E1152" s="3"/>
      <c r="F1152" s="3"/>
      <c r="G1152" s="3"/>
      <c r="H1152" s="3"/>
      <c r="I1152" s="3"/>
      <c r="J1152" s="3"/>
      <c r="K1152" s="5"/>
      <c r="L1152" s="5"/>
      <c r="M1152" s="5"/>
      <c r="N1152" s="5"/>
    </row>
    <row r="1153" spans="1:14">
      <c r="A1153" s="3"/>
      <c r="B1153" s="3"/>
      <c r="C1153" s="3"/>
      <c r="D1153" s="3"/>
      <c r="E1153" s="3"/>
      <c r="F1153" s="3"/>
      <c r="G1153" s="3"/>
      <c r="H1153" s="3"/>
      <c r="I1153" s="3"/>
      <c r="J1153" s="3"/>
      <c r="K1153" s="5"/>
      <c r="L1153" s="5"/>
      <c r="M1153" s="5"/>
      <c r="N1153" s="5"/>
    </row>
    <row r="1154" spans="1:14">
      <c r="A1154" s="3"/>
      <c r="B1154" s="3"/>
      <c r="C1154" s="3"/>
      <c r="D1154" s="3"/>
      <c r="E1154" s="3"/>
      <c r="F1154" s="3"/>
      <c r="G1154" s="3"/>
      <c r="H1154" s="3"/>
      <c r="I1154" s="3"/>
      <c r="J1154" s="3"/>
      <c r="K1154" s="5"/>
      <c r="L1154" s="5"/>
      <c r="M1154" s="5"/>
      <c r="N1154" s="5"/>
    </row>
    <row r="1155" spans="1:14">
      <c r="A1155" s="3"/>
      <c r="B1155" s="3"/>
      <c r="C1155" s="3"/>
      <c r="D1155" s="3"/>
      <c r="E1155" s="3"/>
      <c r="F1155" s="3"/>
      <c r="G1155" s="3"/>
      <c r="H1155" s="3"/>
      <c r="I1155" s="3"/>
      <c r="J1155" s="3"/>
      <c r="K1155" s="5"/>
      <c r="L1155" s="5"/>
      <c r="M1155" s="5"/>
      <c r="N1155" s="5"/>
    </row>
    <row r="1156" spans="1:14">
      <c r="A1156" s="3"/>
      <c r="B1156" s="3"/>
      <c r="C1156" s="3"/>
      <c r="D1156" s="3"/>
      <c r="E1156" s="3"/>
      <c r="F1156" s="3"/>
      <c r="G1156" s="3"/>
      <c r="H1156" s="3"/>
      <c r="I1156" s="3"/>
      <c r="J1156" s="3"/>
      <c r="K1156" s="5"/>
      <c r="L1156" s="5"/>
      <c r="M1156" s="5"/>
      <c r="N1156" s="5"/>
    </row>
    <row r="1157" spans="1:14">
      <c r="A1157" s="3"/>
      <c r="B1157" s="3"/>
      <c r="C1157" s="3"/>
      <c r="D1157" s="3"/>
      <c r="E1157" s="3"/>
      <c r="F1157" s="3"/>
      <c r="G1157" s="3"/>
      <c r="H1157" s="3"/>
      <c r="I1157" s="3"/>
      <c r="J1157" s="3"/>
      <c r="K1157" s="5"/>
      <c r="L1157" s="5"/>
      <c r="M1157" s="5"/>
      <c r="N1157" s="5"/>
    </row>
    <row r="1158" spans="1:14">
      <c r="A1158" s="3"/>
      <c r="B1158" s="3"/>
      <c r="C1158" s="3"/>
      <c r="D1158" s="3"/>
      <c r="E1158" s="3"/>
      <c r="F1158" s="3"/>
      <c r="G1158" s="3"/>
      <c r="H1158" s="3"/>
      <c r="I1158" s="3"/>
      <c r="J1158" s="3"/>
      <c r="K1158" s="5"/>
      <c r="L1158" s="5"/>
      <c r="M1158" s="5"/>
      <c r="N1158" s="5"/>
    </row>
    <row r="1159" spans="1:14">
      <c r="A1159" s="3"/>
      <c r="B1159" s="3"/>
      <c r="C1159" s="3"/>
      <c r="D1159" s="3"/>
      <c r="E1159" s="3"/>
      <c r="F1159" s="3"/>
      <c r="G1159" s="3"/>
      <c r="H1159" s="3"/>
      <c r="I1159" s="3"/>
      <c r="J1159" s="3"/>
      <c r="K1159" s="5"/>
      <c r="L1159" s="5"/>
      <c r="M1159" s="5"/>
      <c r="N1159" s="5"/>
    </row>
    <row r="1160" spans="1:14">
      <c r="A1160" s="3"/>
      <c r="B1160" s="3"/>
      <c r="C1160" s="3"/>
      <c r="D1160" s="3"/>
      <c r="E1160" s="3"/>
      <c r="F1160" s="3"/>
      <c r="G1160" s="3"/>
      <c r="H1160" s="3"/>
      <c r="I1160" s="3"/>
      <c r="J1160" s="3"/>
      <c r="K1160" s="5"/>
      <c r="L1160" s="5"/>
      <c r="M1160" s="5"/>
      <c r="N1160" s="5"/>
    </row>
    <row r="1161" spans="1:14">
      <c r="A1161" s="3"/>
      <c r="B1161" s="3"/>
      <c r="C1161" s="3"/>
      <c r="D1161" s="3"/>
      <c r="E1161" s="3"/>
      <c r="F1161" s="3"/>
      <c r="G1161" s="3"/>
      <c r="H1161" s="3"/>
      <c r="I1161" s="3"/>
      <c r="J1161" s="3"/>
      <c r="K1161" s="5"/>
      <c r="L1161" s="5"/>
      <c r="M1161" s="5"/>
      <c r="N1161" s="5"/>
    </row>
    <row r="1162" spans="1:14">
      <c r="A1162" s="3"/>
      <c r="B1162" s="3"/>
      <c r="C1162" s="3"/>
      <c r="D1162" s="3"/>
      <c r="E1162" s="3"/>
      <c r="F1162" s="3"/>
      <c r="G1162" s="3"/>
      <c r="H1162" s="3"/>
      <c r="I1162" s="3"/>
      <c r="J1162" s="3"/>
      <c r="K1162" s="5"/>
      <c r="L1162" s="5"/>
      <c r="M1162" s="5"/>
      <c r="N1162" s="5"/>
    </row>
    <row r="1163" spans="1:14">
      <c r="A1163" s="3"/>
      <c r="B1163" s="3"/>
      <c r="C1163" s="3"/>
      <c r="D1163" s="3"/>
      <c r="E1163" s="3"/>
      <c r="F1163" s="3"/>
      <c r="G1163" s="3"/>
      <c r="H1163" s="3"/>
      <c r="I1163" s="3"/>
      <c r="J1163" s="3"/>
      <c r="K1163" s="5"/>
      <c r="L1163" s="5"/>
      <c r="M1163" s="5"/>
      <c r="N1163" s="5"/>
    </row>
    <row r="1164" spans="1:14">
      <c r="A1164" s="3"/>
      <c r="B1164" s="3"/>
      <c r="C1164" s="3"/>
      <c r="D1164" s="3"/>
      <c r="E1164" s="3"/>
      <c r="F1164" s="3"/>
      <c r="G1164" s="3"/>
      <c r="H1164" s="3"/>
      <c r="I1164" s="3"/>
      <c r="J1164" s="3"/>
      <c r="K1164" s="5"/>
      <c r="L1164" s="5"/>
      <c r="M1164" s="5"/>
      <c r="N1164" s="5"/>
    </row>
    <row r="1165" spans="1:14">
      <c r="A1165" s="3"/>
      <c r="B1165" s="3"/>
      <c r="C1165" s="3"/>
      <c r="D1165" s="3"/>
      <c r="E1165" s="3"/>
      <c r="F1165" s="3"/>
      <c r="G1165" s="3"/>
      <c r="H1165" s="3"/>
      <c r="I1165" s="3"/>
      <c r="J1165" s="3"/>
      <c r="K1165" s="5"/>
      <c r="L1165" s="5"/>
      <c r="M1165" s="5"/>
      <c r="N1165" s="5"/>
    </row>
    <row r="1166" spans="1:14">
      <c r="A1166" s="3"/>
      <c r="B1166" s="3"/>
      <c r="C1166" s="3"/>
      <c r="D1166" s="3"/>
      <c r="E1166" s="3"/>
      <c r="F1166" s="3"/>
      <c r="G1166" s="3"/>
      <c r="H1166" s="3"/>
      <c r="I1166" s="3"/>
      <c r="J1166" s="3"/>
      <c r="K1166" s="5"/>
      <c r="L1166" s="5"/>
      <c r="M1166" s="5"/>
      <c r="N1166" s="5"/>
    </row>
    <row r="1167" spans="1:14">
      <c r="A1167" s="3"/>
      <c r="B1167" s="3"/>
      <c r="C1167" s="3"/>
      <c r="D1167" s="3"/>
      <c r="E1167" s="3"/>
      <c r="F1167" s="3"/>
      <c r="G1167" s="3"/>
      <c r="H1167" s="3"/>
      <c r="I1167" s="3"/>
      <c r="J1167" s="3"/>
      <c r="K1167" s="5"/>
      <c r="L1167" s="5"/>
      <c r="M1167" s="5"/>
      <c r="N1167" s="5"/>
    </row>
    <row r="1168" spans="1:14">
      <c r="A1168" s="3"/>
      <c r="B1168" s="3"/>
      <c r="C1168" s="3"/>
      <c r="D1168" s="3"/>
      <c r="E1168" s="3"/>
      <c r="F1168" s="3"/>
      <c r="G1168" s="3"/>
      <c r="H1168" s="3"/>
      <c r="I1168" s="3"/>
      <c r="J1168" s="3"/>
      <c r="K1168" s="5"/>
      <c r="L1168" s="5"/>
      <c r="M1168" s="5"/>
      <c r="N1168" s="5"/>
    </row>
    <row r="1169" spans="1:14">
      <c r="A1169" s="3"/>
      <c r="B1169" s="3"/>
      <c r="C1169" s="3"/>
      <c r="D1169" s="3"/>
      <c r="E1169" s="3"/>
      <c r="F1169" s="3"/>
      <c r="G1169" s="3"/>
      <c r="H1169" s="3"/>
      <c r="I1169" s="3"/>
      <c r="J1169" s="3"/>
      <c r="K1169" s="5"/>
      <c r="L1169" s="5"/>
      <c r="M1169" s="5"/>
      <c r="N1169" s="5"/>
    </row>
    <row r="1170" spans="1:14">
      <c r="A1170" s="3"/>
      <c r="B1170" s="3"/>
      <c r="C1170" s="3"/>
      <c r="D1170" s="3"/>
      <c r="E1170" s="3"/>
      <c r="F1170" s="3"/>
      <c r="G1170" s="3"/>
      <c r="H1170" s="3"/>
      <c r="I1170" s="3"/>
      <c r="J1170" s="3"/>
      <c r="K1170" s="5"/>
      <c r="L1170" s="5"/>
      <c r="M1170" s="5"/>
      <c r="N1170" s="5"/>
    </row>
    <row r="1171" spans="1:14">
      <c r="A1171" s="3"/>
      <c r="B1171" s="3"/>
      <c r="C1171" s="3"/>
      <c r="D1171" s="3"/>
      <c r="E1171" s="3"/>
      <c r="F1171" s="3"/>
      <c r="G1171" s="3"/>
      <c r="H1171" s="3"/>
      <c r="I1171" s="3"/>
      <c r="J1171" s="3"/>
      <c r="K1171" s="5"/>
      <c r="L1171" s="5"/>
      <c r="M1171" s="5"/>
      <c r="N1171" s="5"/>
    </row>
    <row r="1172" spans="1:14">
      <c r="A1172" s="3"/>
      <c r="B1172" s="3"/>
      <c r="C1172" s="3"/>
      <c r="D1172" s="3"/>
      <c r="E1172" s="3"/>
      <c r="F1172" s="3"/>
      <c r="G1172" s="3"/>
      <c r="H1172" s="3"/>
      <c r="I1172" s="3"/>
      <c r="J1172" s="3"/>
      <c r="K1172" s="5"/>
      <c r="L1172" s="5"/>
      <c r="M1172" s="5"/>
      <c r="N1172" s="5"/>
    </row>
    <row r="1173" spans="1:14">
      <c r="A1173" s="3"/>
      <c r="B1173" s="3"/>
      <c r="C1173" s="3"/>
      <c r="D1173" s="3"/>
      <c r="E1173" s="3"/>
      <c r="F1173" s="3"/>
      <c r="G1173" s="3"/>
      <c r="H1173" s="3"/>
      <c r="I1173" s="3"/>
      <c r="J1173" s="3"/>
      <c r="K1173" s="5"/>
      <c r="L1173" s="5"/>
      <c r="M1173" s="5"/>
      <c r="N1173" s="5"/>
    </row>
    <row r="1174" spans="1:14">
      <c r="A1174" s="3"/>
      <c r="B1174" s="3"/>
      <c r="C1174" s="3"/>
      <c r="D1174" s="3"/>
      <c r="E1174" s="3"/>
      <c r="F1174" s="3"/>
      <c r="G1174" s="3"/>
      <c r="H1174" s="3"/>
      <c r="I1174" s="3"/>
      <c r="J1174" s="3"/>
      <c r="K1174" s="5"/>
      <c r="L1174" s="5"/>
      <c r="M1174" s="5"/>
      <c r="N1174" s="5"/>
    </row>
    <row r="1175" spans="1:14">
      <c r="A1175" s="3"/>
      <c r="B1175" s="3"/>
      <c r="C1175" s="3"/>
      <c r="D1175" s="3"/>
      <c r="E1175" s="3"/>
      <c r="F1175" s="3"/>
      <c r="G1175" s="3"/>
      <c r="H1175" s="3"/>
      <c r="I1175" s="3"/>
      <c r="J1175" s="3"/>
      <c r="K1175" s="5"/>
      <c r="L1175" s="5"/>
      <c r="M1175" s="5"/>
      <c r="N1175" s="5"/>
    </row>
    <row r="1176" spans="1:14">
      <c r="A1176" s="3"/>
      <c r="B1176" s="3"/>
      <c r="C1176" s="3"/>
      <c r="D1176" s="3"/>
      <c r="E1176" s="3"/>
      <c r="F1176" s="3"/>
      <c r="G1176" s="3"/>
      <c r="H1176" s="3"/>
      <c r="I1176" s="3"/>
      <c r="J1176" s="3"/>
      <c r="K1176" s="5"/>
      <c r="L1176" s="5"/>
      <c r="M1176" s="5"/>
      <c r="N1176" s="5"/>
    </row>
    <row r="1177" spans="1:14">
      <c r="A1177" s="3"/>
      <c r="B1177" s="3"/>
      <c r="C1177" s="3"/>
      <c r="D1177" s="3"/>
      <c r="E1177" s="3"/>
      <c r="F1177" s="3"/>
      <c r="G1177" s="3"/>
      <c r="H1177" s="3"/>
      <c r="I1177" s="3"/>
      <c r="J1177" s="3"/>
      <c r="K1177" s="5"/>
      <c r="L1177" s="5"/>
      <c r="M1177" s="5"/>
      <c r="N1177" s="5"/>
    </row>
    <row r="1178" spans="1:14">
      <c r="A1178" s="3"/>
      <c r="B1178" s="3"/>
      <c r="C1178" s="3"/>
      <c r="D1178" s="3"/>
      <c r="E1178" s="3"/>
      <c r="F1178" s="3"/>
      <c r="G1178" s="3"/>
      <c r="H1178" s="3"/>
      <c r="I1178" s="3"/>
      <c r="J1178" s="3"/>
      <c r="K1178" s="5"/>
      <c r="L1178" s="5"/>
      <c r="M1178" s="5"/>
      <c r="N1178" s="5"/>
    </row>
    <row r="1179" spans="1:14">
      <c r="A1179" s="3"/>
      <c r="B1179" s="3"/>
      <c r="C1179" s="3"/>
      <c r="D1179" s="3"/>
      <c r="E1179" s="3"/>
      <c r="F1179" s="3"/>
      <c r="G1179" s="3"/>
      <c r="H1179" s="3"/>
      <c r="I1179" s="3"/>
      <c r="J1179" s="3"/>
      <c r="K1179" s="5"/>
      <c r="L1179" s="5"/>
      <c r="M1179" s="5"/>
      <c r="N1179" s="5"/>
    </row>
    <row r="1180" spans="1:14">
      <c r="A1180" s="3"/>
      <c r="B1180" s="3"/>
      <c r="C1180" s="3"/>
      <c r="D1180" s="3"/>
      <c r="E1180" s="3"/>
      <c r="F1180" s="3"/>
      <c r="G1180" s="3"/>
      <c r="H1180" s="3"/>
      <c r="I1180" s="3"/>
      <c r="J1180" s="3"/>
      <c r="K1180" s="5"/>
      <c r="L1180" s="5"/>
      <c r="M1180" s="5"/>
      <c r="N1180" s="5"/>
    </row>
    <row r="1181" spans="1:14">
      <c r="A1181" s="3"/>
      <c r="B1181" s="3"/>
      <c r="C1181" s="3"/>
      <c r="D1181" s="3"/>
      <c r="E1181" s="3"/>
      <c r="F1181" s="3"/>
      <c r="G1181" s="3"/>
      <c r="H1181" s="3"/>
      <c r="I1181" s="3"/>
      <c r="J1181" s="3"/>
      <c r="K1181" s="5"/>
      <c r="L1181" s="5"/>
      <c r="M1181" s="5"/>
      <c r="N1181" s="5"/>
    </row>
    <row r="1182" spans="1:14">
      <c r="A1182" s="3"/>
      <c r="B1182" s="3"/>
      <c r="C1182" s="3"/>
      <c r="D1182" s="3"/>
      <c r="E1182" s="3"/>
      <c r="F1182" s="3"/>
      <c r="G1182" s="3"/>
      <c r="H1182" s="3"/>
      <c r="I1182" s="3"/>
      <c r="J1182" s="3"/>
      <c r="K1182" s="5"/>
      <c r="L1182" s="5"/>
      <c r="M1182" s="5"/>
      <c r="N1182" s="5"/>
    </row>
    <row r="1183" spans="1:14">
      <c r="A1183" s="3"/>
      <c r="B1183" s="3"/>
      <c r="C1183" s="3"/>
      <c r="D1183" s="3"/>
      <c r="E1183" s="3"/>
      <c r="F1183" s="3"/>
      <c r="G1183" s="3"/>
      <c r="H1183" s="3"/>
      <c r="I1183" s="3"/>
      <c r="J1183" s="3"/>
      <c r="K1183" s="5"/>
      <c r="L1183" s="5"/>
      <c r="M1183" s="5"/>
      <c r="N1183" s="5"/>
    </row>
    <row r="1184" spans="1:14">
      <c r="A1184" s="3"/>
      <c r="B1184" s="3"/>
      <c r="C1184" s="3"/>
      <c r="D1184" s="3"/>
      <c r="E1184" s="3"/>
      <c r="F1184" s="3"/>
      <c r="G1184" s="3"/>
      <c r="H1184" s="3"/>
      <c r="I1184" s="3"/>
      <c r="J1184" s="3"/>
      <c r="K1184" s="5"/>
      <c r="L1184" s="5"/>
      <c r="M1184" s="5"/>
      <c r="N1184" s="5"/>
    </row>
    <row r="1185" spans="1:14">
      <c r="A1185" s="3"/>
      <c r="B1185" s="3"/>
      <c r="C1185" s="3"/>
      <c r="D1185" s="3"/>
      <c r="E1185" s="3"/>
      <c r="F1185" s="3"/>
      <c r="G1185" s="3"/>
      <c r="H1185" s="3"/>
      <c r="I1185" s="3"/>
      <c r="J1185" s="3"/>
      <c r="K1185" s="5"/>
      <c r="L1185" s="5"/>
      <c r="M1185" s="5"/>
      <c r="N1185" s="5"/>
    </row>
    <row r="1186" spans="1:14">
      <c r="A1186" s="3"/>
      <c r="B1186" s="3"/>
      <c r="C1186" s="3"/>
      <c r="D1186" s="3"/>
      <c r="E1186" s="3"/>
      <c r="F1186" s="3"/>
      <c r="G1186" s="3"/>
      <c r="H1186" s="3"/>
      <c r="I1186" s="3"/>
      <c r="J1186" s="3"/>
      <c r="K1186" s="5"/>
      <c r="L1186" s="5"/>
      <c r="M1186" s="5"/>
      <c r="N1186" s="5"/>
    </row>
    <row r="1187" spans="1:14">
      <c r="A1187" s="3"/>
      <c r="B1187" s="3"/>
      <c r="C1187" s="3"/>
      <c r="D1187" s="3"/>
      <c r="E1187" s="3"/>
      <c r="F1187" s="3"/>
      <c r="G1187" s="3"/>
      <c r="H1187" s="3"/>
      <c r="I1187" s="3"/>
      <c r="J1187" s="3"/>
      <c r="K1187" s="5"/>
      <c r="L1187" s="5"/>
      <c r="M1187" s="5"/>
      <c r="N1187" s="5"/>
    </row>
    <row r="1188" spans="1:14">
      <c r="A1188" s="3"/>
      <c r="B1188" s="3"/>
      <c r="C1188" s="3"/>
      <c r="D1188" s="3"/>
      <c r="E1188" s="3"/>
      <c r="F1188" s="3"/>
      <c r="G1188" s="3"/>
      <c r="H1188" s="3"/>
      <c r="I1188" s="3"/>
      <c r="J1188" s="3"/>
      <c r="K1188" s="5"/>
      <c r="L1188" s="5"/>
      <c r="M1188" s="5"/>
      <c r="N1188" s="5"/>
    </row>
    <row r="1189" spans="1:14">
      <c r="A1189" s="3"/>
      <c r="B1189" s="3"/>
      <c r="C1189" s="3"/>
      <c r="D1189" s="3"/>
      <c r="E1189" s="3"/>
      <c r="F1189" s="3"/>
      <c r="G1189" s="3"/>
      <c r="H1189" s="3"/>
      <c r="I1189" s="3"/>
      <c r="J1189" s="3"/>
      <c r="K1189" s="5"/>
      <c r="L1189" s="5"/>
      <c r="M1189" s="5"/>
      <c r="N1189" s="5"/>
    </row>
    <row r="1190" spans="1:14">
      <c r="A1190" s="3"/>
      <c r="B1190" s="3"/>
      <c r="C1190" s="3"/>
      <c r="D1190" s="3"/>
      <c r="E1190" s="3"/>
      <c r="F1190" s="3"/>
      <c r="G1190" s="3"/>
      <c r="H1190" s="3"/>
      <c r="I1190" s="3"/>
      <c r="J1190" s="3"/>
      <c r="K1190" s="5"/>
      <c r="L1190" s="5"/>
      <c r="M1190" s="5"/>
      <c r="N1190" s="5"/>
    </row>
    <row r="1191" spans="1:14">
      <c r="A1191" s="3"/>
      <c r="B1191" s="3"/>
      <c r="C1191" s="3"/>
      <c r="D1191" s="3"/>
      <c r="E1191" s="3"/>
      <c r="F1191" s="3"/>
      <c r="G1191" s="3"/>
      <c r="H1191" s="3"/>
      <c r="I1191" s="3"/>
      <c r="J1191" s="3"/>
      <c r="K1191" s="5"/>
      <c r="L1191" s="5"/>
      <c r="M1191" s="5"/>
      <c r="N1191" s="5"/>
    </row>
    <row r="1192" spans="1:14">
      <c r="A1192" s="3"/>
      <c r="B1192" s="3"/>
      <c r="C1192" s="3"/>
      <c r="D1192" s="3"/>
      <c r="E1192" s="3"/>
      <c r="F1192" s="3"/>
      <c r="G1192" s="3"/>
      <c r="H1192" s="3"/>
      <c r="I1192" s="3"/>
      <c r="J1192" s="3"/>
      <c r="K1192" s="5"/>
      <c r="L1192" s="5"/>
      <c r="M1192" s="5"/>
      <c r="N1192" s="5"/>
    </row>
    <row r="1193" spans="1:14">
      <c r="A1193" s="3"/>
      <c r="B1193" s="3"/>
      <c r="C1193" s="3"/>
      <c r="D1193" s="3"/>
      <c r="E1193" s="3"/>
      <c r="F1193" s="3"/>
      <c r="G1193" s="3"/>
      <c r="H1193" s="3"/>
      <c r="I1193" s="3"/>
      <c r="J1193" s="3"/>
      <c r="K1193" s="5"/>
      <c r="L1193" s="5"/>
      <c r="M1193" s="5"/>
      <c r="N1193" s="5"/>
    </row>
    <row r="1194" spans="1:14">
      <c r="A1194" s="3"/>
      <c r="B1194" s="3"/>
      <c r="C1194" s="3"/>
      <c r="D1194" s="3"/>
      <c r="E1194" s="3"/>
      <c r="F1194" s="3"/>
      <c r="G1194" s="3"/>
      <c r="H1194" s="3"/>
      <c r="I1194" s="3"/>
      <c r="J1194" s="3"/>
      <c r="K1194" s="5"/>
      <c r="L1194" s="5"/>
      <c r="M1194" s="5"/>
      <c r="N1194" s="5"/>
    </row>
    <row r="1195" spans="1:14">
      <c r="A1195" s="3"/>
      <c r="B1195" s="3"/>
      <c r="C1195" s="3"/>
      <c r="D1195" s="3"/>
      <c r="E1195" s="3"/>
      <c r="F1195" s="3"/>
      <c r="G1195" s="3"/>
      <c r="H1195" s="3"/>
      <c r="I1195" s="3"/>
      <c r="J1195" s="3"/>
      <c r="K1195" s="5"/>
      <c r="L1195" s="5"/>
      <c r="M1195" s="5"/>
      <c r="N1195" s="5"/>
    </row>
    <row r="1196" spans="1:14">
      <c r="A1196" s="3"/>
      <c r="B1196" s="3"/>
      <c r="C1196" s="3"/>
      <c r="D1196" s="3"/>
      <c r="E1196" s="3"/>
      <c r="F1196" s="3"/>
      <c r="G1196" s="3"/>
      <c r="H1196" s="3"/>
      <c r="I1196" s="3"/>
      <c r="J1196" s="3"/>
      <c r="K1196" s="5"/>
      <c r="L1196" s="5"/>
      <c r="M1196" s="5"/>
      <c r="N1196" s="5"/>
    </row>
    <row r="1197" spans="1:14">
      <c r="A1197" s="3"/>
      <c r="B1197" s="3"/>
      <c r="C1197" s="3"/>
      <c r="D1197" s="3"/>
      <c r="E1197" s="3"/>
      <c r="F1197" s="3"/>
      <c r="G1197" s="3"/>
      <c r="H1197" s="3"/>
      <c r="I1197" s="3"/>
      <c r="J1197" s="3"/>
      <c r="K1197" s="5"/>
      <c r="L1197" s="5"/>
      <c r="M1197" s="5"/>
      <c r="N1197" s="5"/>
    </row>
    <row r="1198" spans="1:14">
      <c r="A1198" s="3"/>
      <c r="B1198" s="3"/>
      <c r="C1198" s="3"/>
      <c r="D1198" s="3"/>
      <c r="E1198" s="3"/>
      <c r="F1198" s="3"/>
      <c r="G1198" s="3"/>
      <c r="H1198" s="3"/>
      <c r="I1198" s="3"/>
      <c r="J1198" s="3"/>
      <c r="K1198" s="5"/>
      <c r="L1198" s="5"/>
      <c r="M1198" s="5"/>
      <c r="N1198" s="5"/>
    </row>
    <row r="1199" spans="1:14">
      <c r="A1199" s="3"/>
      <c r="B1199" s="3"/>
      <c r="C1199" s="3"/>
      <c r="D1199" s="3"/>
      <c r="E1199" s="3"/>
      <c r="F1199" s="3"/>
      <c r="G1199" s="3"/>
      <c r="H1199" s="3"/>
      <c r="I1199" s="3"/>
      <c r="J1199" s="3"/>
      <c r="K1199" s="5"/>
      <c r="L1199" s="5"/>
      <c r="M1199" s="5"/>
      <c r="N1199" s="5"/>
    </row>
    <row r="1200" spans="1:14">
      <c r="A1200" s="3"/>
      <c r="B1200" s="3"/>
      <c r="C1200" s="3"/>
      <c r="D1200" s="3"/>
      <c r="E1200" s="3"/>
      <c r="F1200" s="3"/>
      <c r="G1200" s="3"/>
      <c r="H1200" s="3"/>
      <c r="I1200" s="3"/>
      <c r="J1200" s="3"/>
      <c r="K1200" s="5"/>
      <c r="L1200" s="5"/>
      <c r="M1200" s="5"/>
      <c r="N1200" s="5"/>
    </row>
    <row r="1201" spans="1:14">
      <c r="A1201" s="3"/>
      <c r="B1201" s="3"/>
      <c r="C1201" s="3"/>
      <c r="D1201" s="3"/>
      <c r="E1201" s="3"/>
      <c r="F1201" s="3"/>
      <c r="G1201" s="3"/>
      <c r="H1201" s="3"/>
      <c r="I1201" s="3"/>
      <c r="J1201" s="3"/>
      <c r="K1201" s="5"/>
      <c r="L1201" s="5"/>
      <c r="M1201" s="5"/>
      <c r="N1201" s="5"/>
    </row>
    <row r="1202" spans="1:14">
      <c r="A1202" s="3"/>
      <c r="B1202" s="3"/>
      <c r="C1202" s="3"/>
      <c r="D1202" s="3"/>
      <c r="E1202" s="3"/>
      <c r="F1202" s="3"/>
      <c r="G1202" s="3"/>
      <c r="H1202" s="3"/>
      <c r="I1202" s="3"/>
      <c r="J1202" s="3"/>
      <c r="K1202" s="5"/>
      <c r="L1202" s="5"/>
      <c r="M1202" s="5"/>
      <c r="N1202" s="5"/>
    </row>
    <row r="1203" spans="1:14">
      <c r="A1203" s="3"/>
      <c r="B1203" s="3"/>
      <c r="C1203" s="3"/>
      <c r="D1203" s="3"/>
      <c r="E1203" s="3"/>
      <c r="F1203" s="3"/>
      <c r="G1203" s="3"/>
      <c r="H1203" s="3"/>
      <c r="I1203" s="3"/>
      <c r="J1203" s="3"/>
      <c r="K1203" s="5"/>
      <c r="L1203" s="5"/>
      <c r="M1203" s="5"/>
      <c r="N1203" s="5"/>
    </row>
    <row r="1204" spans="1:14">
      <c r="A1204" s="3"/>
      <c r="B1204" s="3"/>
      <c r="C1204" s="3"/>
      <c r="D1204" s="3"/>
      <c r="E1204" s="3"/>
      <c r="F1204" s="3"/>
      <c r="G1204" s="3"/>
      <c r="H1204" s="3"/>
      <c r="I1204" s="3"/>
      <c r="J1204" s="3"/>
      <c r="K1204" s="5"/>
      <c r="L1204" s="5"/>
      <c r="M1204" s="5"/>
      <c r="N1204" s="5"/>
    </row>
    <row r="1205" spans="1:14">
      <c r="A1205" s="3"/>
      <c r="B1205" s="3"/>
      <c r="C1205" s="3"/>
      <c r="D1205" s="3"/>
      <c r="E1205" s="3"/>
      <c r="F1205" s="3"/>
      <c r="G1205" s="3"/>
      <c r="H1205" s="3"/>
      <c r="I1205" s="3"/>
      <c r="J1205" s="3"/>
      <c r="K1205" s="5"/>
      <c r="L1205" s="5"/>
      <c r="M1205" s="5"/>
      <c r="N1205" s="5"/>
    </row>
    <row r="1206" spans="1:14">
      <c r="A1206" s="3"/>
      <c r="B1206" s="3"/>
      <c r="C1206" s="3"/>
      <c r="D1206" s="3"/>
      <c r="E1206" s="3"/>
      <c r="F1206" s="3"/>
      <c r="G1206" s="3"/>
      <c r="H1206" s="3"/>
      <c r="I1206" s="3"/>
      <c r="J1206" s="3"/>
      <c r="K1206" s="5"/>
      <c r="L1206" s="5"/>
      <c r="M1206" s="5"/>
      <c r="N1206" s="5"/>
    </row>
    <row r="1207" spans="1:14">
      <c r="A1207" s="3"/>
      <c r="B1207" s="3"/>
      <c r="C1207" s="3"/>
      <c r="D1207" s="3"/>
      <c r="E1207" s="3"/>
      <c r="F1207" s="3"/>
      <c r="G1207" s="3"/>
      <c r="H1207" s="3"/>
      <c r="I1207" s="3"/>
      <c r="J1207" s="3"/>
      <c r="K1207" s="5"/>
      <c r="L1207" s="5"/>
      <c r="M1207" s="5"/>
      <c r="N1207" s="5"/>
    </row>
    <row r="1208" spans="1:14">
      <c r="A1208" s="3"/>
      <c r="B1208" s="3"/>
      <c r="C1208" s="3"/>
      <c r="D1208" s="3"/>
      <c r="E1208" s="3"/>
      <c r="F1208" s="3"/>
      <c r="G1208" s="3"/>
      <c r="H1208" s="3"/>
      <c r="I1208" s="3"/>
      <c r="J1208" s="3"/>
      <c r="K1208" s="5"/>
      <c r="L1208" s="5"/>
      <c r="M1208" s="5"/>
      <c r="N1208" s="5"/>
    </row>
    <row r="1209" spans="1:14">
      <c r="A1209" s="3"/>
      <c r="B1209" s="3"/>
      <c r="C1209" s="3"/>
      <c r="D1209" s="3"/>
      <c r="E1209" s="3"/>
      <c r="F1209" s="3"/>
      <c r="G1209" s="3"/>
      <c r="H1209" s="3"/>
      <c r="I1209" s="3"/>
      <c r="J1209" s="3"/>
      <c r="K1209" s="5"/>
      <c r="L1209" s="5"/>
      <c r="M1209" s="5"/>
      <c r="N1209" s="5"/>
    </row>
    <row r="1210" spans="1:14">
      <c r="A1210" s="3"/>
      <c r="B1210" s="3"/>
      <c r="C1210" s="3"/>
      <c r="D1210" s="3"/>
      <c r="E1210" s="3"/>
      <c r="F1210" s="3"/>
      <c r="G1210" s="3"/>
      <c r="H1210" s="3"/>
      <c r="I1210" s="3"/>
      <c r="J1210" s="3"/>
      <c r="K1210" s="5"/>
      <c r="L1210" s="5"/>
      <c r="M1210" s="5"/>
      <c r="N1210" s="5"/>
    </row>
    <row r="1211" spans="1:14">
      <c r="A1211" s="3"/>
      <c r="B1211" s="3"/>
      <c r="C1211" s="3"/>
      <c r="D1211" s="3"/>
      <c r="E1211" s="3"/>
      <c r="F1211" s="3"/>
      <c r="G1211" s="3"/>
      <c r="H1211" s="3"/>
      <c r="I1211" s="3"/>
      <c r="J1211" s="3"/>
      <c r="K1211" s="5"/>
      <c r="L1211" s="5"/>
      <c r="M1211" s="5"/>
      <c r="N1211" s="5"/>
    </row>
    <row r="1212" spans="1:14">
      <c r="A1212" s="3"/>
      <c r="B1212" s="3"/>
      <c r="C1212" s="3"/>
      <c r="D1212" s="3"/>
      <c r="E1212" s="3"/>
      <c r="F1212" s="3"/>
      <c r="G1212" s="3"/>
      <c r="H1212" s="3"/>
      <c r="I1212" s="3"/>
      <c r="J1212" s="3"/>
      <c r="K1212" s="5"/>
      <c r="L1212" s="5"/>
      <c r="M1212" s="5"/>
      <c r="N1212" s="5"/>
    </row>
    <row r="1213" spans="1:14">
      <c r="A1213" s="3"/>
      <c r="B1213" s="3"/>
      <c r="C1213" s="3"/>
      <c r="D1213" s="3"/>
      <c r="E1213" s="3"/>
      <c r="F1213" s="3"/>
      <c r="G1213" s="3"/>
      <c r="H1213" s="3"/>
      <c r="I1213" s="3"/>
      <c r="J1213" s="3"/>
      <c r="K1213" s="5"/>
      <c r="L1213" s="5"/>
      <c r="M1213" s="5"/>
      <c r="N1213" s="5"/>
    </row>
    <row r="1214" spans="1:14">
      <c r="A1214" s="3"/>
      <c r="B1214" s="3"/>
      <c r="C1214" s="3"/>
      <c r="D1214" s="3"/>
      <c r="E1214" s="3"/>
      <c r="F1214" s="3"/>
      <c r="G1214" s="3"/>
      <c r="H1214" s="3"/>
      <c r="I1214" s="3"/>
      <c r="J1214" s="3"/>
      <c r="K1214" s="5"/>
      <c r="L1214" s="5"/>
      <c r="M1214" s="5"/>
      <c r="N1214" s="5"/>
    </row>
    <row r="1215" spans="1:14">
      <c r="A1215" s="3"/>
      <c r="B1215" s="3"/>
      <c r="C1215" s="3"/>
      <c r="D1215" s="3"/>
      <c r="E1215" s="3"/>
      <c r="F1215" s="3"/>
      <c r="G1215" s="3"/>
      <c r="H1215" s="3"/>
      <c r="I1215" s="3"/>
      <c r="J1215" s="3"/>
      <c r="K1215" s="5"/>
      <c r="L1215" s="5"/>
      <c r="M1215" s="5"/>
      <c r="N1215" s="5"/>
    </row>
    <row r="1216" spans="1:14">
      <c r="A1216" s="3"/>
      <c r="B1216" s="3"/>
      <c r="C1216" s="3"/>
      <c r="D1216" s="3"/>
      <c r="E1216" s="3"/>
      <c r="F1216" s="3"/>
      <c r="G1216" s="3"/>
      <c r="H1216" s="3"/>
      <c r="I1216" s="3"/>
      <c r="J1216" s="3"/>
      <c r="K1216" s="5"/>
      <c r="L1216" s="5"/>
      <c r="M1216" s="5"/>
      <c r="N1216" s="5"/>
    </row>
    <row r="1217" spans="1:14">
      <c r="A1217" s="3"/>
      <c r="B1217" s="3"/>
      <c r="C1217" s="3"/>
      <c r="D1217" s="3"/>
      <c r="E1217" s="3"/>
      <c r="F1217" s="3"/>
      <c r="G1217" s="3"/>
      <c r="H1217" s="3"/>
      <c r="I1217" s="3"/>
      <c r="J1217" s="3"/>
      <c r="K1217" s="5"/>
      <c r="L1217" s="5"/>
      <c r="M1217" s="5"/>
      <c r="N1217" s="5"/>
    </row>
    <row r="1218" spans="1:14">
      <c r="A1218" s="3"/>
      <c r="B1218" s="3"/>
      <c r="C1218" s="3"/>
      <c r="D1218" s="3"/>
      <c r="E1218" s="3"/>
      <c r="F1218" s="3"/>
      <c r="G1218" s="3"/>
      <c r="H1218" s="3"/>
      <c r="I1218" s="3"/>
      <c r="J1218" s="3"/>
      <c r="K1218" s="5"/>
      <c r="L1218" s="5"/>
      <c r="M1218" s="5"/>
      <c r="N1218" s="5"/>
    </row>
    <row r="1219" spans="1:14">
      <c r="A1219" s="3"/>
      <c r="B1219" s="3"/>
      <c r="C1219" s="3"/>
      <c r="D1219" s="3"/>
      <c r="E1219" s="3"/>
      <c r="F1219" s="3"/>
      <c r="G1219" s="3"/>
      <c r="H1219" s="3"/>
      <c r="I1219" s="3"/>
      <c r="J1219" s="3"/>
      <c r="K1219" s="5"/>
      <c r="L1219" s="5"/>
      <c r="M1219" s="5"/>
      <c r="N1219" s="5"/>
    </row>
    <row r="1220" spans="1:14">
      <c r="A1220" s="3"/>
      <c r="B1220" s="3"/>
      <c r="C1220" s="3"/>
      <c r="D1220" s="3"/>
      <c r="E1220" s="3"/>
      <c r="F1220" s="3"/>
      <c r="G1220" s="3"/>
      <c r="H1220" s="3"/>
      <c r="I1220" s="3"/>
      <c r="J1220" s="3"/>
      <c r="K1220" s="5"/>
      <c r="L1220" s="5"/>
      <c r="M1220" s="5"/>
      <c r="N1220" s="5"/>
    </row>
    <row r="1221" spans="1:14">
      <c r="A1221" s="3"/>
      <c r="B1221" s="3"/>
      <c r="C1221" s="3"/>
      <c r="D1221" s="3"/>
      <c r="E1221" s="3"/>
      <c r="F1221" s="3"/>
      <c r="G1221" s="3"/>
      <c r="H1221" s="3"/>
      <c r="I1221" s="3"/>
      <c r="J1221" s="3"/>
      <c r="K1221" s="5"/>
      <c r="L1221" s="5"/>
      <c r="M1221" s="5"/>
      <c r="N1221" s="5"/>
    </row>
    <row r="1222" spans="1:14">
      <c r="A1222" s="3"/>
      <c r="B1222" s="3"/>
      <c r="C1222" s="3"/>
      <c r="D1222" s="3"/>
      <c r="E1222" s="3"/>
      <c r="F1222" s="3"/>
      <c r="G1222" s="3"/>
      <c r="H1222" s="3"/>
      <c r="I1222" s="3"/>
      <c r="J1222" s="3"/>
      <c r="K1222" s="5"/>
      <c r="L1222" s="5"/>
      <c r="M1222" s="5"/>
      <c r="N1222" s="5"/>
    </row>
    <row r="1223" spans="1:14">
      <c r="A1223" s="3"/>
      <c r="B1223" s="3"/>
      <c r="C1223" s="3"/>
      <c r="D1223" s="3"/>
      <c r="E1223" s="3"/>
      <c r="F1223" s="3"/>
      <c r="G1223" s="3"/>
      <c r="H1223" s="3"/>
      <c r="I1223" s="3"/>
      <c r="J1223" s="3"/>
      <c r="K1223" s="5"/>
      <c r="L1223" s="5"/>
      <c r="M1223" s="5"/>
      <c r="N1223" s="5"/>
    </row>
    <row r="1224" spans="1:14">
      <c r="A1224" s="3"/>
      <c r="B1224" s="3"/>
      <c r="C1224" s="3"/>
      <c r="D1224" s="3"/>
      <c r="E1224" s="3"/>
      <c r="F1224" s="3"/>
      <c r="G1224" s="3"/>
      <c r="H1224" s="3"/>
      <c r="I1224" s="3"/>
      <c r="J1224" s="3"/>
      <c r="K1224" s="5"/>
      <c r="L1224" s="5"/>
      <c r="M1224" s="5"/>
      <c r="N1224" s="5"/>
    </row>
    <row r="1225" spans="1:14">
      <c r="A1225" s="3"/>
      <c r="B1225" s="3"/>
      <c r="C1225" s="3"/>
      <c r="D1225" s="3"/>
      <c r="E1225" s="3"/>
      <c r="F1225" s="3"/>
      <c r="G1225" s="3"/>
      <c r="H1225" s="3"/>
      <c r="I1225" s="3"/>
      <c r="J1225" s="3"/>
      <c r="K1225" s="5"/>
      <c r="L1225" s="5"/>
      <c r="M1225" s="5"/>
      <c r="N1225" s="5"/>
    </row>
    <row r="1226" spans="1:14">
      <c r="A1226" s="3"/>
      <c r="B1226" s="3"/>
      <c r="C1226" s="3"/>
      <c r="D1226" s="3"/>
      <c r="E1226" s="3"/>
      <c r="F1226" s="3"/>
      <c r="G1226" s="3"/>
      <c r="H1226" s="3"/>
      <c r="I1226" s="3"/>
      <c r="J1226" s="3"/>
      <c r="K1226" s="5"/>
      <c r="L1226" s="5"/>
      <c r="M1226" s="5"/>
      <c r="N1226" s="5"/>
    </row>
    <row r="1227" spans="1:14">
      <c r="A1227" s="3"/>
      <c r="B1227" s="3"/>
      <c r="C1227" s="3"/>
      <c r="D1227" s="3"/>
      <c r="E1227" s="3"/>
      <c r="F1227" s="3"/>
      <c r="G1227" s="3"/>
      <c r="H1227" s="3"/>
      <c r="I1227" s="3"/>
      <c r="J1227" s="3"/>
      <c r="K1227" s="5"/>
      <c r="L1227" s="5"/>
      <c r="M1227" s="5"/>
      <c r="N1227" s="5"/>
    </row>
    <row r="1228" spans="1:14">
      <c r="A1228" s="3"/>
      <c r="B1228" s="3"/>
      <c r="C1228" s="3"/>
      <c r="D1228" s="3"/>
      <c r="E1228" s="3"/>
      <c r="F1228" s="3"/>
      <c r="G1228" s="3"/>
      <c r="H1228" s="3"/>
      <c r="I1228" s="3"/>
      <c r="J1228" s="3"/>
      <c r="K1228" s="5"/>
      <c r="L1228" s="5"/>
      <c r="M1228" s="5"/>
      <c r="N1228" s="5"/>
    </row>
    <row r="1229" spans="1:14">
      <c r="A1229" s="3"/>
      <c r="B1229" s="3"/>
      <c r="C1229" s="3"/>
      <c r="D1229" s="3"/>
      <c r="E1229" s="3"/>
      <c r="F1229" s="3"/>
      <c r="G1229" s="3"/>
      <c r="H1229" s="3"/>
      <c r="I1229" s="3"/>
      <c r="J1229" s="3"/>
      <c r="K1229" s="5"/>
      <c r="L1229" s="5"/>
      <c r="M1229" s="5"/>
      <c r="N1229" s="5"/>
    </row>
    <row r="1230" spans="1:14">
      <c r="A1230" s="3"/>
      <c r="B1230" s="3"/>
      <c r="C1230" s="3"/>
      <c r="D1230" s="3"/>
      <c r="E1230" s="3"/>
      <c r="F1230" s="3"/>
      <c r="G1230" s="3"/>
      <c r="H1230" s="3"/>
      <c r="I1230" s="3"/>
      <c r="J1230" s="3"/>
      <c r="K1230" s="5"/>
      <c r="L1230" s="5"/>
      <c r="M1230" s="5"/>
      <c r="N1230" s="5"/>
    </row>
    <row r="1231" spans="1:14">
      <c r="A1231" s="3"/>
      <c r="B1231" s="3"/>
      <c r="C1231" s="3"/>
      <c r="D1231" s="3"/>
      <c r="E1231" s="3"/>
      <c r="F1231" s="3"/>
      <c r="G1231" s="3"/>
      <c r="H1231" s="3"/>
      <c r="I1231" s="3"/>
      <c r="J1231" s="3"/>
      <c r="K1231" s="5"/>
      <c r="L1231" s="5"/>
      <c r="M1231" s="5"/>
      <c r="N1231" s="5"/>
    </row>
    <row r="1232" spans="1:14">
      <c r="A1232" s="3"/>
      <c r="B1232" s="3"/>
      <c r="C1232" s="3"/>
      <c r="D1232" s="3"/>
      <c r="E1232" s="3"/>
      <c r="F1232" s="3"/>
      <c r="G1232" s="3"/>
      <c r="H1232" s="3"/>
      <c r="I1232" s="3"/>
      <c r="J1232" s="3"/>
      <c r="K1232" s="5"/>
      <c r="L1232" s="5"/>
      <c r="M1232" s="5"/>
      <c r="N1232" s="5"/>
    </row>
    <row r="1233" spans="1:14">
      <c r="A1233" s="3"/>
      <c r="B1233" s="3"/>
      <c r="C1233" s="3"/>
      <c r="D1233" s="3"/>
      <c r="E1233" s="3"/>
      <c r="F1233" s="3"/>
      <c r="G1233" s="3"/>
      <c r="H1233" s="3"/>
      <c r="I1233" s="3"/>
      <c r="J1233" s="3"/>
      <c r="K1233" s="5"/>
      <c r="L1233" s="5"/>
      <c r="M1233" s="5"/>
      <c r="N1233" s="5"/>
    </row>
    <row r="1234" spans="1:14">
      <c r="A1234" s="3"/>
      <c r="B1234" s="3"/>
      <c r="C1234" s="3"/>
      <c r="D1234" s="3"/>
      <c r="E1234" s="3"/>
      <c r="F1234" s="3"/>
      <c r="G1234" s="3"/>
      <c r="H1234" s="3"/>
      <c r="I1234" s="3"/>
      <c r="J1234" s="3"/>
      <c r="K1234" s="5"/>
      <c r="L1234" s="5"/>
      <c r="M1234" s="5"/>
      <c r="N1234" s="5"/>
    </row>
    <row r="1235" spans="1:14">
      <c r="A1235" s="3"/>
      <c r="B1235" s="3"/>
      <c r="C1235" s="3"/>
      <c r="D1235" s="3"/>
      <c r="E1235" s="3"/>
      <c r="F1235" s="3"/>
      <c r="G1235" s="3"/>
      <c r="H1235" s="3"/>
      <c r="I1235" s="3"/>
      <c r="J1235" s="3"/>
      <c r="K1235" s="5"/>
      <c r="L1235" s="5"/>
      <c r="M1235" s="5"/>
      <c r="N1235" s="5"/>
    </row>
    <row r="1236" spans="1:14">
      <c r="A1236" s="3"/>
      <c r="B1236" s="3"/>
      <c r="C1236" s="3"/>
      <c r="D1236" s="3"/>
      <c r="E1236" s="3"/>
      <c r="F1236" s="3"/>
      <c r="G1236" s="3"/>
      <c r="H1236" s="3"/>
      <c r="I1236" s="3"/>
      <c r="J1236" s="3"/>
      <c r="K1236" s="5"/>
      <c r="L1236" s="5"/>
      <c r="M1236" s="5"/>
      <c r="N1236" s="5"/>
    </row>
    <row r="1237" spans="1:14">
      <c r="A1237" s="3"/>
      <c r="B1237" s="3"/>
      <c r="C1237" s="3"/>
      <c r="D1237" s="3"/>
      <c r="E1237" s="3"/>
      <c r="F1237" s="3"/>
      <c r="G1237" s="3"/>
      <c r="H1237" s="3"/>
      <c r="I1237" s="3"/>
      <c r="J1237" s="3"/>
      <c r="K1237" s="5"/>
      <c r="L1237" s="5"/>
      <c r="M1237" s="5"/>
      <c r="N1237" s="5"/>
    </row>
    <row r="1238" spans="1:14">
      <c r="A1238" s="3"/>
      <c r="B1238" s="3"/>
      <c r="C1238" s="3"/>
      <c r="D1238" s="3"/>
      <c r="E1238" s="3"/>
      <c r="F1238" s="3"/>
      <c r="G1238" s="3"/>
      <c r="H1238" s="3"/>
      <c r="I1238" s="3"/>
      <c r="J1238" s="3"/>
      <c r="K1238" s="5"/>
      <c r="L1238" s="5"/>
      <c r="M1238" s="5"/>
      <c r="N1238" s="5"/>
    </row>
    <row r="1239" spans="1:14">
      <c r="A1239" s="3"/>
      <c r="B1239" s="3"/>
      <c r="C1239" s="3"/>
      <c r="D1239" s="3"/>
      <c r="E1239" s="3"/>
      <c r="F1239" s="3"/>
      <c r="G1239" s="3"/>
      <c r="H1239" s="3"/>
      <c r="I1239" s="3"/>
      <c r="J1239" s="3"/>
      <c r="K1239" s="5"/>
      <c r="L1239" s="5"/>
      <c r="M1239" s="5"/>
      <c r="N1239" s="5"/>
    </row>
    <row r="1240" spans="1:14">
      <c r="A1240" s="3"/>
      <c r="B1240" s="3"/>
      <c r="C1240" s="3"/>
      <c r="D1240" s="3"/>
      <c r="E1240" s="3"/>
      <c r="F1240" s="3"/>
      <c r="G1240" s="3"/>
      <c r="H1240" s="3"/>
      <c r="I1240" s="3"/>
      <c r="J1240" s="3"/>
      <c r="K1240" s="5"/>
      <c r="L1240" s="5"/>
      <c r="M1240" s="5"/>
      <c r="N1240" s="5"/>
    </row>
    <row r="1241" spans="1:14">
      <c r="A1241" s="3"/>
      <c r="B1241" s="3"/>
      <c r="C1241" s="3"/>
      <c r="D1241" s="3"/>
      <c r="E1241" s="3"/>
      <c r="F1241" s="3"/>
      <c r="G1241" s="3"/>
      <c r="H1241" s="3"/>
      <c r="I1241" s="3"/>
      <c r="J1241" s="3"/>
      <c r="K1241" s="5"/>
      <c r="L1241" s="5"/>
      <c r="M1241" s="5"/>
      <c r="N1241" s="5"/>
    </row>
    <row r="1242" spans="1:14">
      <c r="A1242" s="3"/>
      <c r="B1242" s="3"/>
      <c r="C1242" s="3"/>
      <c r="D1242" s="3"/>
      <c r="E1242" s="3"/>
      <c r="F1242" s="3"/>
      <c r="G1242" s="3"/>
      <c r="H1242" s="3"/>
      <c r="I1242" s="3"/>
      <c r="J1242" s="3"/>
      <c r="K1242" s="5"/>
      <c r="L1242" s="5"/>
      <c r="M1242" s="5"/>
      <c r="N1242" s="5"/>
    </row>
    <row r="1243" spans="1:14">
      <c r="A1243" s="3"/>
      <c r="B1243" s="3"/>
      <c r="C1243" s="3"/>
      <c r="D1243" s="3"/>
      <c r="E1243" s="3"/>
      <c r="F1243" s="3"/>
      <c r="G1243" s="3"/>
      <c r="H1243" s="3"/>
      <c r="I1243" s="3"/>
      <c r="J1243" s="3"/>
      <c r="K1243" s="5"/>
      <c r="L1243" s="5"/>
      <c r="M1243" s="5"/>
      <c r="N1243" s="5"/>
    </row>
    <row r="1244" spans="1:14">
      <c r="A1244" s="3"/>
      <c r="B1244" s="3"/>
      <c r="C1244" s="3"/>
      <c r="D1244" s="3"/>
      <c r="E1244" s="3"/>
      <c r="F1244" s="3"/>
      <c r="G1244" s="3"/>
      <c r="H1244" s="3"/>
      <c r="I1244" s="3"/>
      <c r="J1244" s="3"/>
      <c r="K1244" s="5"/>
      <c r="L1244" s="5"/>
      <c r="M1244" s="5"/>
      <c r="N1244" s="5"/>
    </row>
    <row r="1245" spans="1:14">
      <c r="A1245" s="3"/>
      <c r="B1245" s="3"/>
      <c r="C1245" s="3"/>
      <c r="D1245" s="3"/>
      <c r="E1245" s="3"/>
      <c r="F1245" s="3"/>
      <c r="G1245" s="3"/>
      <c r="H1245" s="3"/>
      <c r="I1245" s="3"/>
      <c r="J1245" s="3"/>
      <c r="K1245" s="5"/>
      <c r="L1245" s="5"/>
      <c r="M1245" s="5"/>
      <c r="N1245" s="5"/>
    </row>
    <row r="1246" spans="1:14">
      <c r="A1246" s="3"/>
      <c r="B1246" s="3"/>
      <c r="C1246" s="3"/>
      <c r="D1246" s="3"/>
      <c r="E1246" s="3"/>
      <c r="F1246" s="3"/>
      <c r="G1246" s="3"/>
      <c r="H1246" s="3"/>
      <c r="I1246" s="3"/>
      <c r="J1246" s="3"/>
      <c r="K1246" s="5"/>
      <c r="L1246" s="5"/>
      <c r="M1246" s="5"/>
      <c r="N1246" s="5"/>
    </row>
    <row r="1247" spans="1:14">
      <c r="A1247" s="3"/>
      <c r="B1247" s="3"/>
      <c r="C1247" s="3"/>
      <c r="D1247" s="3"/>
      <c r="E1247" s="3"/>
      <c r="F1247" s="3"/>
      <c r="G1247" s="3"/>
      <c r="H1247" s="3"/>
      <c r="I1247" s="3"/>
      <c r="J1247" s="3"/>
      <c r="K1247" s="5"/>
      <c r="L1247" s="5"/>
      <c r="M1247" s="5"/>
      <c r="N1247" s="5"/>
    </row>
    <row r="1248" spans="1:14">
      <c r="A1248" s="3"/>
      <c r="B1248" s="3"/>
      <c r="C1248" s="3"/>
      <c r="D1248" s="3"/>
      <c r="E1248" s="3"/>
      <c r="F1248" s="3"/>
      <c r="G1248" s="3"/>
      <c r="H1248" s="3"/>
      <c r="I1248" s="3"/>
      <c r="J1248" s="3"/>
      <c r="K1248" s="5"/>
      <c r="L1248" s="5"/>
      <c r="M1248" s="5"/>
      <c r="N1248" s="5"/>
    </row>
    <row r="1249" spans="1:14">
      <c r="A1249" s="3"/>
      <c r="B1249" s="3"/>
      <c r="C1249" s="3"/>
      <c r="D1249" s="3"/>
      <c r="E1249" s="3"/>
      <c r="F1249" s="3"/>
      <c r="G1249" s="3"/>
      <c r="H1249" s="3"/>
      <c r="I1249" s="3"/>
      <c r="J1249" s="3"/>
      <c r="K1249" s="5"/>
      <c r="L1249" s="5"/>
      <c r="M1249" s="5"/>
      <c r="N1249" s="5"/>
    </row>
    <row r="1250" spans="1:14">
      <c r="A1250" s="3"/>
      <c r="B1250" s="3"/>
      <c r="C1250" s="3"/>
      <c r="D1250" s="3"/>
      <c r="E1250" s="3"/>
      <c r="F1250" s="3"/>
      <c r="G1250" s="3"/>
      <c r="H1250" s="3"/>
      <c r="I1250" s="3"/>
      <c r="J1250" s="3"/>
      <c r="K1250" s="5"/>
      <c r="L1250" s="5"/>
      <c r="M1250" s="5"/>
      <c r="N1250" s="5"/>
    </row>
    <row r="1251" spans="1:14">
      <c r="A1251" s="3"/>
      <c r="B1251" s="3"/>
      <c r="C1251" s="3"/>
      <c r="D1251" s="3"/>
      <c r="E1251" s="3"/>
      <c r="F1251" s="3"/>
      <c r="G1251" s="3"/>
      <c r="H1251" s="3"/>
      <c r="I1251" s="3"/>
      <c r="J1251" s="3"/>
      <c r="K1251" s="5"/>
      <c r="L1251" s="5"/>
      <c r="M1251" s="5"/>
      <c r="N1251" s="5"/>
    </row>
    <row r="1252" spans="1:14">
      <c r="A1252" s="3"/>
      <c r="B1252" s="3"/>
      <c r="C1252" s="3"/>
      <c r="D1252" s="3"/>
      <c r="E1252" s="3"/>
      <c r="F1252" s="3"/>
      <c r="G1252" s="3"/>
      <c r="H1252" s="3"/>
      <c r="I1252" s="3"/>
      <c r="J1252" s="3"/>
      <c r="K1252" s="5"/>
      <c r="L1252" s="5"/>
      <c r="M1252" s="5"/>
      <c r="N1252" s="5"/>
    </row>
    <row r="1253" spans="1:14">
      <c r="A1253" s="3"/>
      <c r="B1253" s="3"/>
      <c r="C1253" s="3"/>
      <c r="D1253" s="3"/>
      <c r="E1253" s="3"/>
      <c r="F1253" s="3"/>
      <c r="G1253" s="3"/>
      <c r="H1253" s="3"/>
      <c r="I1253" s="3"/>
      <c r="J1253" s="3"/>
      <c r="K1253" s="5"/>
      <c r="L1253" s="5"/>
      <c r="M1253" s="5"/>
      <c r="N1253" s="5"/>
    </row>
    <row r="1254" spans="1:14">
      <c r="A1254" s="3"/>
      <c r="B1254" s="3"/>
      <c r="C1254" s="3"/>
      <c r="D1254" s="3"/>
      <c r="E1254" s="3"/>
      <c r="F1254" s="3"/>
      <c r="G1254" s="3"/>
      <c r="H1254" s="3"/>
      <c r="I1254" s="3"/>
      <c r="J1254" s="3"/>
      <c r="K1254" s="5"/>
      <c r="L1254" s="5"/>
      <c r="M1254" s="5"/>
      <c r="N1254" s="5"/>
    </row>
    <row r="1255" spans="1:14">
      <c r="A1255" s="3"/>
      <c r="B1255" s="3"/>
      <c r="C1255" s="3"/>
      <c r="D1255" s="3"/>
      <c r="E1255" s="3"/>
      <c r="F1255" s="3"/>
      <c r="G1255" s="3"/>
      <c r="H1255" s="3"/>
      <c r="I1255" s="3"/>
      <c r="J1255" s="3"/>
      <c r="K1255" s="5"/>
      <c r="L1255" s="5"/>
      <c r="M1255" s="5"/>
      <c r="N1255" s="5"/>
    </row>
    <row r="1256" spans="1:14">
      <c r="A1256" s="3"/>
      <c r="B1256" s="3"/>
      <c r="C1256" s="3"/>
      <c r="D1256" s="3"/>
      <c r="E1256" s="3"/>
      <c r="F1256" s="3"/>
      <c r="G1256" s="3"/>
      <c r="H1256" s="3"/>
      <c r="I1256" s="3"/>
      <c r="J1256" s="3"/>
      <c r="K1256" s="5"/>
      <c r="L1256" s="5"/>
      <c r="M1256" s="5"/>
      <c r="N1256" s="5"/>
    </row>
    <row r="1257" spans="1:14">
      <c r="A1257" s="3"/>
      <c r="B1257" s="3"/>
      <c r="C1257" s="3"/>
      <c r="D1257" s="3"/>
      <c r="E1257" s="3"/>
      <c r="F1257" s="3"/>
      <c r="G1257" s="3"/>
      <c r="H1257" s="3"/>
      <c r="I1257" s="3"/>
      <c r="J1257" s="3"/>
      <c r="K1257" s="5"/>
      <c r="L1257" s="5"/>
      <c r="M1257" s="5"/>
      <c r="N1257" s="5"/>
    </row>
    <row r="1258" spans="1:14">
      <c r="A1258" s="3"/>
      <c r="B1258" s="3"/>
      <c r="C1258" s="3"/>
      <c r="D1258" s="3"/>
      <c r="E1258" s="3"/>
      <c r="F1258" s="3"/>
      <c r="G1258" s="3"/>
      <c r="H1258" s="3"/>
      <c r="I1258" s="3"/>
      <c r="J1258" s="3"/>
      <c r="K1258" s="5"/>
      <c r="L1258" s="5"/>
      <c r="M1258" s="5"/>
      <c r="N1258" s="5"/>
    </row>
    <row r="1259" spans="1:14">
      <c r="A1259" s="3"/>
      <c r="B1259" s="3"/>
      <c r="C1259" s="3"/>
      <c r="D1259" s="3"/>
      <c r="E1259" s="3"/>
      <c r="F1259" s="3"/>
      <c r="G1259" s="3"/>
      <c r="H1259" s="3"/>
      <c r="I1259" s="3"/>
      <c r="J1259" s="3"/>
      <c r="K1259" s="5"/>
      <c r="L1259" s="5"/>
      <c r="M1259" s="5"/>
      <c r="N1259" s="5"/>
    </row>
    <row r="1260" spans="1:14">
      <c r="A1260" s="3"/>
      <c r="B1260" s="3"/>
      <c r="C1260" s="3"/>
      <c r="D1260" s="3"/>
      <c r="E1260" s="3"/>
      <c r="F1260" s="3"/>
      <c r="G1260" s="3"/>
      <c r="H1260" s="3"/>
      <c r="I1260" s="3"/>
      <c r="J1260" s="3"/>
      <c r="K1260" s="5"/>
      <c r="L1260" s="5"/>
      <c r="M1260" s="5"/>
      <c r="N1260" s="5"/>
    </row>
    <row r="1261" spans="1:14">
      <c r="A1261" s="3"/>
      <c r="B1261" s="3"/>
      <c r="C1261" s="3"/>
      <c r="D1261" s="3"/>
      <c r="E1261" s="3"/>
      <c r="F1261" s="3"/>
      <c r="G1261" s="3"/>
      <c r="H1261" s="3"/>
      <c r="I1261" s="3"/>
      <c r="J1261" s="3"/>
      <c r="K1261" s="5"/>
      <c r="L1261" s="5"/>
      <c r="M1261" s="5"/>
      <c r="N1261" s="5"/>
    </row>
    <row r="1262" spans="1:14">
      <c r="A1262" s="3"/>
      <c r="B1262" s="3"/>
      <c r="C1262" s="3"/>
      <c r="D1262" s="3"/>
      <c r="E1262" s="3"/>
      <c r="F1262" s="3"/>
      <c r="G1262" s="3"/>
      <c r="H1262" s="3"/>
      <c r="I1262" s="3"/>
      <c r="J1262" s="3"/>
      <c r="K1262" s="5"/>
      <c r="L1262" s="5"/>
      <c r="M1262" s="5"/>
      <c r="N1262" s="5"/>
    </row>
    <row r="1263" spans="1:14">
      <c r="A1263" s="3"/>
      <c r="B1263" s="3"/>
      <c r="C1263" s="3"/>
      <c r="D1263" s="3"/>
      <c r="E1263" s="3"/>
      <c r="F1263" s="3"/>
      <c r="G1263" s="3"/>
      <c r="H1263" s="3"/>
      <c r="I1263" s="3"/>
      <c r="J1263" s="3"/>
      <c r="K1263" s="5"/>
      <c r="L1263" s="5"/>
      <c r="M1263" s="5"/>
      <c r="N1263" s="5"/>
    </row>
    <row r="1264" spans="1:14">
      <c r="A1264" s="3"/>
      <c r="B1264" s="3"/>
      <c r="C1264" s="3"/>
      <c r="D1264" s="3"/>
      <c r="E1264" s="3"/>
      <c r="F1264" s="3"/>
      <c r="G1264" s="3"/>
      <c r="H1264" s="3"/>
      <c r="I1264" s="3"/>
      <c r="J1264" s="3"/>
      <c r="K1264" s="5"/>
      <c r="L1264" s="5"/>
      <c r="M1264" s="5"/>
      <c r="N1264" s="5"/>
    </row>
    <row r="1265" spans="1:14">
      <c r="A1265" s="3"/>
      <c r="B1265" s="3"/>
      <c r="C1265" s="3"/>
      <c r="D1265" s="3"/>
      <c r="E1265" s="3"/>
      <c r="F1265" s="3"/>
      <c r="G1265" s="3"/>
      <c r="H1265" s="3"/>
      <c r="I1265" s="3"/>
      <c r="J1265" s="3"/>
      <c r="K1265" s="5"/>
      <c r="L1265" s="5"/>
      <c r="M1265" s="5"/>
      <c r="N1265" s="5"/>
    </row>
    <row r="1266" spans="1:14">
      <c r="A1266" s="3"/>
      <c r="B1266" s="3"/>
      <c r="C1266" s="3"/>
      <c r="D1266" s="3"/>
      <c r="E1266" s="3"/>
      <c r="F1266" s="3"/>
      <c r="G1266" s="3"/>
      <c r="H1266" s="3"/>
      <c r="I1266" s="3"/>
      <c r="J1266" s="3"/>
      <c r="K1266" s="5"/>
      <c r="L1266" s="5"/>
      <c r="M1266" s="5"/>
      <c r="N1266" s="5"/>
    </row>
    <row r="1267" spans="1:14">
      <c r="A1267" s="3"/>
      <c r="B1267" s="3"/>
      <c r="C1267" s="3"/>
      <c r="D1267" s="3"/>
      <c r="E1267" s="3"/>
      <c r="F1267" s="3"/>
      <c r="G1267" s="3"/>
      <c r="H1267" s="3"/>
      <c r="I1267" s="3"/>
      <c r="J1267" s="3"/>
      <c r="K1267" s="5"/>
      <c r="L1267" s="5"/>
      <c r="M1267" s="5"/>
      <c r="N1267" s="5"/>
    </row>
    <row r="1268" spans="1:14">
      <c r="A1268" s="3"/>
      <c r="B1268" s="3"/>
      <c r="C1268" s="3"/>
      <c r="D1268" s="3"/>
      <c r="E1268" s="3"/>
      <c r="F1268" s="3"/>
      <c r="G1268" s="3"/>
      <c r="H1268" s="3"/>
      <c r="I1268" s="3"/>
      <c r="J1268" s="3"/>
      <c r="K1268" s="5"/>
      <c r="L1268" s="5"/>
      <c r="M1268" s="5"/>
      <c r="N1268" s="5"/>
    </row>
    <row r="1269" spans="1:14">
      <c r="A1269" s="3"/>
      <c r="B1269" s="3"/>
      <c r="C1269" s="3"/>
      <c r="D1269" s="3"/>
      <c r="E1269" s="3"/>
      <c r="F1269" s="3"/>
      <c r="G1269" s="3"/>
      <c r="H1269" s="3"/>
      <c r="I1269" s="3"/>
      <c r="J1269" s="3"/>
      <c r="K1269" s="5"/>
      <c r="L1269" s="5"/>
      <c r="M1269" s="5"/>
      <c r="N1269" s="5"/>
    </row>
    <row r="1270" spans="1:14">
      <c r="A1270" s="3"/>
      <c r="B1270" s="3"/>
      <c r="C1270" s="3"/>
      <c r="D1270" s="3"/>
      <c r="E1270" s="3"/>
      <c r="F1270" s="3"/>
      <c r="G1270" s="3"/>
      <c r="H1270" s="3"/>
      <c r="I1270" s="3"/>
      <c r="J1270" s="3"/>
      <c r="K1270" s="5"/>
      <c r="L1270" s="5"/>
      <c r="M1270" s="5"/>
      <c r="N1270" s="5"/>
    </row>
    <row r="1271" spans="1:14">
      <c r="A1271" s="3"/>
      <c r="B1271" s="3"/>
      <c r="C1271" s="3"/>
      <c r="D1271" s="3"/>
      <c r="E1271" s="3"/>
      <c r="F1271" s="3"/>
      <c r="G1271" s="3"/>
      <c r="H1271" s="3"/>
      <c r="I1271" s="3"/>
      <c r="J1271" s="3"/>
      <c r="K1271" s="5"/>
      <c r="L1271" s="5"/>
      <c r="M1271" s="5"/>
      <c r="N1271" s="5"/>
    </row>
    <row r="1272" spans="1:14">
      <c r="A1272" s="3"/>
      <c r="B1272" s="3"/>
      <c r="C1272" s="3"/>
      <c r="D1272" s="3"/>
      <c r="E1272" s="3"/>
      <c r="F1272" s="3"/>
      <c r="G1272" s="3"/>
      <c r="H1272" s="3"/>
      <c r="I1272" s="3"/>
      <c r="J1272" s="3"/>
      <c r="K1272" s="5"/>
      <c r="L1272" s="5"/>
      <c r="M1272" s="5"/>
      <c r="N1272" s="5"/>
    </row>
    <row r="1273" spans="1:14">
      <c r="A1273" s="3"/>
      <c r="B1273" s="3"/>
      <c r="C1273" s="3"/>
      <c r="D1273" s="3"/>
      <c r="E1273" s="3"/>
      <c r="F1273" s="3"/>
      <c r="G1273" s="3"/>
      <c r="H1273" s="3"/>
      <c r="I1273" s="3"/>
      <c r="J1273" s="3"/>
      <c r="K1273" s="5"/>
      <c r="L1273" s="5"/>
      <c r="M1273" s="5"/>
      <c r="N1273" s="5"/>
    </row>
    <row r="1274" spans="1:14">
      <c r="A1274" s="3"/>
      <c r="B1274" s="3"/>
      <c r="C1274" s="3"/>
      <c r="D1274" s="3"/>
      <c r="E1274" s="3"/>
      <c r="F1274" s="3"/>
      <c r="G1274" s="3"/>
      <c r="H1274" s="3"/>
      <c r="I1274" s="3"/>
      <c r="J1274" s="3"/>
      <c r="K1274" s="5"/>
      <c r="L1274" s="5"/>
      <c r="M1274" s="5"/>
      <c r="N1274" s="5"/>
    </row>
    <row r="1275" spans="1:14">
      <c r="A1275" s="3"/>
      <c r="B1275" s="3"/>
      <c r="C1275" s="3"/>
      <c r="D1275" s="3"/>
      <c r="E1275" s="3"/>
      <c r="F1275" s="3"/>
      <c r="G1275" s="3"/>
      <c r="H1275" s="3"/>
      <c r="I1275" s="3"/>
      <c r="J1275" s="3"/>
      <c r="K1275" s="5"/>
      <c r="L1275" s="5"/>
      <c r="M1275" s="5"/>
      <c r="N1275" s="5"/>
    </row>
    <row r="1276" spans="1:14">
      <c r="A1276" s="3"/>
      <c r="B1276" s="3"/>
      <c r="C1276" s="3"/>
      <c r="D1276" s="3"/>
      <c r="E1276" s="3"/>
      <c r="F1276" s="3"/>
      <c r="G1276" s="3"/>
      <c r="H1276" s="3"/>
      <c r="I1276" s="3"/>
      <c r="J1276" s="3"/>
      <c r="K1276" s="5"/>
      <c r="L1276" s="5"/>
      <c r="M1276" s="5"/>
      <c r="N1276" s="5"/>
    </row>
    <row r="1277" spans="1:14">
      <c r="A1277" s="3"/>
      <c r="B1277" s="3"/>
      <c r="C1277" s="3"/>
      <c r="D1277" s="3"/>
      <c r="E1277" s="3"/>
      <c r="F1277" s="3"/>
      <c r="G1277" s="3"/>
      <c r="H1277" s="3"/>
      <c r="I1277" s="3"/>
      <c r="J1277" s="3"/>
      <c r="K1277" s="5"/>
      <c r="L1277" s="5"/>
      <c r="M1277" s="5"/>
      <c r="N1277" s="5"/>
    </row>
    <row r="1278" spans="1:14">
      <c r="A1278" s="3"/>
      <c r="B1278" s="3"/>
      <c r="C1278" s="3"/>
      <c r="D1278" s="3"/>
      <c r="E1278" s="3"/>
      <c r="F1278" s="3"/>
      <c r="G1278" s="3"/>
      <c r="H1278" s="3"/>
      <c r="I1278" s="3"/>
      <c r="J1278" s="3"/>
      <c r="K1278" s="5"/>
      <c r="L1278" s="5"/>
      <c r="M1278" s="5"/>
      <c r="N1278" s="5"/>
    </row>
    <row r="1279" spans="1:14">
      <c r="A1279" s="3"/>
      <c r="B1279" s="3"/>
      <c r="C1279" s="3"/>
      <c r="D1279" s="3"/>
      <c r="E1279" s="3"/>
      <c r="F1279" s="3"/>
      <c r="G1279" s="3"/>
      <c r="H1279" s="3"/>
      <c r="I1279" s="3"/>
      <c r="J1279" s="3"/>
      <c r="K1279" s="5"/>
      <c r="L1279" s="5"/>
      <c r="M1279" s="5"/>
      <c r="N1279" s="5"/>
    </row>
    <row r="1280" spans="1:14">
      <c r="A1280" s="3"/>
      <c r="M1280" s="7"/>
      <c r="N1280" s="7"/>
    </row>
    <row r="1281" spans="1:14">
      <c r="A1281" s="3"/>
      <c r="M1281" s="7"/>
      <c r="N1281" s="7"/>
    </row>
  </sheetData>
  <mergeCells count="18">
    <mergeCell ref="H4:H6"/>
    <mergeCell ref="N4:N6"/>
    <mergeCell ref="A1:M1"/>
    <mergeCell ref="A4:A6"/>
    <mergeCell ref="B4:B6"/>
    <mergeCell ref="C4:C6"/>
    <mergeCell ref="D4:D6"/>
    <mergeCell ref="E4:G4"/>
    <mergeCell ref="I4:I6"/>
    <mergeCell ref="J4:J6"/>
    <mergeCell ref="K4:K6"/>
    <mergeCell ref="L4:L6"/>
    <mergeCell ref="M4:M6"/>
    <mergeCell ref="A2:O2"/>
    <mergeCell ref="O4:O6"/>
    <mergeCell ref="E5:E6"/>
    <mergeCell ref="F5:G5"/>
    <mergeCell ref="A3:O3"/>
  </mergeCells>
  <pageMargins left="0" right="0" top="0" bottom="0.39370078740157483" header="0.31496062992125984" footer="0.35433070866141736"/>
  <pageSetup paperSize="9" scale="50" fitToHeight="0" orientation="landscape" r:id="rId1"/>
  <headerFooter>
    <oddFoote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2030"/>
  <sheetViews>
    <sheetView view="pageLayout" zoomScaleNormal="70" workbookViewId="0">
      <selection activeCell="E3" sqref="E1:F1048576"/>
    </sheetView>
  </sheetViews>
  <sheetFormatPr defaultColWidth="8.88671875" defaultRowHeight="16.8"/>
  <cols>
    <col min="1" max="1" width="7.88671875" style="393" customWidth="1"/>
    <col min="2" max="2" width="43" style="394" customWidth="1"/>
    <col min="3" max="3" width="13.6640625" style="395" customWidth="1"/>
    <col min="4" max="4" width="12.33203125" style="395" hidden="1" customWidth="1"/>
    <col min="5" max="5" width="9.109375" style="625" hidden="1" customWidth="1"/>
    <col min="6" max="6" width="16.44140625" style="625" hidden="1" customWidth="1"/>
    <col min="7" max="7" width="15.44140625" style="396" customWidth="1"/>
    <col min="8" max="8" width="19.109375" style="396" hidden="1" customWidth="1"/>
    <col min="9" max="9" width="0.109375" style="396" customWidth="1"/>
    <col min="10" max="10" width="15.6640625" style="397" customWidth="1"/>
    <col min="11" max="11" width="16.109375" style="397" hidden="1" customWidth="1"/>
    <col min="12" max="12" width="36.33203125" style="391" customWidth="1"/>
    <col min="13" max="13" width="21.88671875" style="390" customWidth="1"/>
    <col min="14" max="14" width="10.88671875" style="375" bestFit="1" customWidth="1"/>
    <col min="15" max="256" width="8.88671875" style="375"/>
    <col min="257" max="257" width="6.88671875" style="375" customWidth="1"/>
    <col min="258" max="258" width="67.44140625" style="375" customWidth="1"/>
    <col min="259" max="259" width="19.88671875" style="375" customWidth="1"/>
    <col min="260" max="260" width="14.109375" style="375" customWidth="1"/>
    <col min="261" max="261" width="20.109375" style="375" customWidth="1"/>
    <col min="262" max="262" width="20.5546875" style="375" customWidth="1"/>
    <col min="263" max="263" width="20.33203125" style="375" customWidth="1"/>
    <col min="264" max="264" width="23.33203125" style="375" customWidth="1"/>
    <col min="265" max="265" width="18.88671875" style="375" customWidth="1"/>
    <col min="266" max="266" width="44.6640625" style="375" customWidth="1"/>
    <col min="267" max="267" width="36" style="375" customWidth="1"/>
    <col min="268" max="268" width="3.44140625" style="375" customWidth="1"/>
    <col min="269" max="269" width="26.88671875" style="375" customWidth="1"/>
    <col min="270" max="270" width="10.88671875" style="375" bestFit="1" customWidth="1"/>
    <col min="271" max="512" width="8.88671875" style="375"/>
    <col min="513" max="513" width="6.88671875" style="375" customWidth="1"/>
    <col min="514" max="514" width="67.44140625" style="375" customWidth="1"/>
    <col min="515" max="515" width="19.88671875" style="375" customWidth="1"/>
    <col min="516" max="516" width="14.109375" style="375" customWidth="1"/>
    <col min="517" max="517" width="20.109375" style="375" customWidth="1"/>
    <col min="518" max="518" width="20.5546875" style="375" customWidth="1"/>
    <col min="519" max="519" width="20.33203125" style="375" customWidth="1"/>
    <col min="520" max="520" width="23.33203125" style="375" customWidth="1"/>
    <col min="521" max="521" width="18.88671875" style="375" customWidth="1"/>
    <col min="522" max="522" width="44.6640625" style="375" customWidth="1"/>
    <col min="523" max="523" width="36" style="375" customWidth="1"/>
    <col min="524" max="524" width="3.44140625" style="375" customWidth="1"/>
    <col min="525" max="525" width="26.88671875" style="375" customWidth="1"/>
    <col min="526" max="526" width="10.88671875" style="375" bestFit="1" customWidth="1"/>
    <col min="527" max="768" width="8.88671875" style="375"/>
    <col min="769" max="769" width="6.88671875" style="375" customWidth="1"/>
    <col min="770" max="770" width="67.44140625" style="375" customWidth="1"/>
    <col min="771" max="771" width="19.88671875" style="375" customWidth="1"/>
    <col min="772" max="772" width="14.109375" style="375" customWidth="1"/>
    <col min="773" max="773" width="20.109375" style="375" customWidth="1"/>
    <col min="774" max="774" width="20.5546875" style="375" customWidth="1"/>
    <col min="775" max="775" width="20.33203125" style="375" customWidth="1"/>
    <col min="776" max="776" width="23.33203125" style="375" customWidth="1"/>
    <col min="777" max="777" width="18.88671875" style="375" customWidth="1"/>
    <col min="778" max="778" width="44.6640625" style="375" customWidth="1"/>
    <col min="779" max="779" width="36" style="375" customWidth="1"/>
    <col min="780" max="780" width="3.44140625" style="375" customWidth="1"/>
    <col min="781" max="781" width="26.88671875" style="375" customWidth="1"/>
    <col min="782" max="782" width="10.88671875" style="375" bestFit="1" customWidth="1"/>
    <col min="783" max="1024" width="8.88671875" style="375"/>
    <col min="1025" max="1025" width="6.88671875" style="375" customWidth="1"/>
    <col min="1026" max="1026" width="67.44140625" style="375" customWidth="1"/>
    <col min="1027" max="1027" width="19.88671875" style="375" customWidth="1"/>
    <col min="1028" max="1028" width="14.109375" style="375" customWidth="1"/>
    <col min="1029" max="1029" width="20.109375" style="375" customWidth="1"/>
    <col min="1030" max="1030" width="20.5546875" style="375" customWidth="1"/>
    <col min="1031" max="1031" width="20.33203125" style="375" customWidth="1"/>
    <col min="1032" max="1032" width="23.33203125" style="375" customWidth="1"/>
    <col min="1033" max="1033" width="18.88671875" style="375" customWidth="1"/>
    <col min="1034" max="1034" width="44.6640625" style="375" customWidth="1"/>
    <col min="1035" max="1035" width="36" style="375" customWidth="1"/>
    <col min="1036" max="1036" width="3.44140625" style="375" customWidth="1"/>
    <col min="1037" max="1037" width="26.88671875" style="375" customWidth="1"/>
    <col min="1038" max="1038" width="10.88671875" style="375" bestFit="1" customWidth="1"/>
    <col min="1039" max="1280" width="8.88671875" style="375"/>
    <col min="1281" max="1281" width="6.88671875" style="375" customWidth="1"/>
    <col min="1282" max="1282" width="67.44140625" style="375" customWidth="1"/>
    <col min="1283" max="1283" width="19.88671875" style="375" customWidth="1"/>
    <col min="1284" max="1284" width="14.109375" style="375" customWidth="1"/>
    <col min="1285" max="1285" width="20.109375" style="375" customWidth="1"/>
    <col min="1286" max="1286" width="20.5546875" style="375" customWidth="1"/>
    <col min="1287" max="1287" width="20.33203125" style="375" customWidth="1"/>
    <col min="1288" max="1288" width="23.33203125" style="375" customWidth="1"/>
    <col min="1289" max="1289" width="18.88671875" style="375" customWidth="1"/>
    <col min="1290" max="1290" width="44.6640625" style="375" customWidth="1"/>
    <col min="1291" max="1291" width="36" style="375" customWidth="1"/>
    <col min="1292" max="1292" width="3.44140625" style="375" customWidth="1"/>
    <col min="1293" max="1293" width="26.88671875" style="375" customWidth="1"/>
    <col min="1294" max="1294" width="10.88671875" style="375" bestFit="1" customWidth="1"/>
    <col min="1295" max="1536" width="8.88671875" style="375"/>
    <col min="1537" max="1537" width="6.88671875" style="375" customWidth="1"/>
    <col min="1538" max="1538" width="67.44140625" style="375" customWidth="1"/>
    <col min="1539" max="1539" width="19.88671875" style="375" customWidth="1"/>
    <col min="1540" max="1540" width="14.109375" style="375" customWidth="1"/>
    <col min="1541" max="1541" width="20.109375" style="375" customWidth="1"/>
    <col min="1542" max="1542" width="20.5546875" style="375" customWidth="1"/>
    <col min="1543" max="1543" width="20.33203125" style="375" customWidth="1"/>
    <col min="1544" max="1544" width="23.33203125" style="375" customWidth="1"/>
    <col min="1545" max="1545" width="18.88671875" style="375" customWidth="1"/>
    <col min="1546" max="1546" width="44.6640625" style="375" customWidth="1"/>
    <col min="1547" max="1547" width="36" style="375" customWidth="1"/>
    <col min="1548" max="1548" width="3.44140625" style="375" customWidth="1"/>
    <col min="1549" max="1549" width="26.88671875" style="375" customWidth="1"/>
    <col min="1550" max="1550" width="10.88671875" style="375" bestFit="1" customWidth="1"/>
    <col min="1551" max="1792" width="8.88671875" style="375"/>
    <col min="1793" max="1793" width="6.88671875" style="375" customWidth="1"/>
    <col min="1794" max="1794" width="67.44140625" style="375" customWidth="1"/>
    <col min="1795" max="1795" width="19.88671875" style="375" customWidth="1"/>
    <col min="1796" max="1796" width="14.109375" style="375" customWidth="1"/>
    <col min="1797" max="1797" width="20.109375" style="375" customWidth="1"/>
    <col min="1798" max="1798" width="20.5546875" style="375" customWidth="1"/>
    <col min="1799" max="1799" width="20.33203125" style="375" customWidth="1"/>
    <col min="1800" max="1800" width="23.33203125" style="375" customWidth="1"/>
    <col min="1801" max="1801" width="18.88671875" style="375" customWidth="1"/>
    <col min="1802" max="1802" width="44.6640625" style="375" customWidth="1"/>
    <col min="1803" max="1803" width="36" style="375" customWidth="1"/>
    <col min="1804" max="1804" width="3.44140625" style="375" customWidth="1"/>
    <col min="1805" max="1805" width="26.88671875" style="375" customWidth="1"/>
    <col min="1806" max="1806" width="10.88671875" style="375" bestFit="1" customWidth="1"/>
    <col min="1807" max="2048" width="8.88671875" style="375"/>
    <col min="2049" max="2049" width="6.88671875" style="375" customWidth="1"/>
    <col min="2050" max="2050" width="67.44140625" style="375" customWidth="1"/>
    <col min="2051" max="2051" width="19.88671875" style="375" customWidth="1"/>
    <col min="2052" max="2052" width="14.109375" style="375" customWidth="1"/>
    <col min="2053" max="2053" width="20.109375" style="375" customWidth="1"/>
    <col min="2054" max="2054" width="20.5546875" style="375" customWidth="1"/>
    <col min="2055" max="2055" width="20.33203125" style="375" customWidth="1"/>
    <col min="2056" max="2056" width="23.33203125" style="375" customWidth="1"/>
    <col min="2057" max="2057" width="18.88671875" style="375" customWidth="1"/>
    <col min="2058" max="2058" width="44.6640625" style="375" customWidth="1"/>
    <col min="2059" max="2059" width="36" style="375" customWidth="1"/>
    <col min="2060" max="2060" width="3.44140625" style="375" customWidth="1"/>
    <col min="2061" max="2061" width="26.88671875" style="375" customWidth="1"/>
    <col min="2062" max="2062" width="10.88671875" style="375" bestFit="1" customWidth="1"/>
    <col min="2063" max="2304" width="8.88671875" style="375"/>
    <col min="2305" max="2305" width="6.88671875" style="375" customWidth="1"/>
    <col min="2306" max="2306" width="67.44140625" style="375" customWidth="1"/>
    <col min="2307" max="2307" width="19.88671875" style="375" customWidth="1"/>
    <col min="2308" max="2308" width="14.109375" style="375" customWidth="1"/>
    <col min="2309" max="2309" width="20.109375" style="375" customWidth="1"/>
    <col min="2310" max="2310" width="20.5546875" style="375" customWidth="1"/>
    <col min="2311" max="2311" width="20.33203125" style="375" customWidth="1"/>
    <col min="2312" max="2312" width="23.33203125" style="375" customWidth="1"/>
    <col min="2313" max="2313" width="18.88671875" style="375" customWidth="1"/>
    <col min="2314" max="2314" width="44.6640625" style="375" customWidth="1"/>
    <col min="2315" max="2315" width="36" style="375" customWidth="1"/>
    <col min="2316" max="2316" width="3.44140625" style="375" customWidth="1"/>
    <col min="2317" max="2317" width="26.88671875" style="375" customWidth="1"/>
    <col min="2318" max="2318" width="10.88671875" style="375" bestFit="1" customWidth="1"/>
    <col min="2319" max="2560" width="8.88671875" style="375"/>
    <col min="2561" max="2561" width="6.88671875" style="375" customWidth="1"/>
    <col min="2562" max="2562" width="67.44140625" style="375" customWidth="1"/>
    <col min="2563" max="2563" width="19.88671875" style="375" customWidth="1"/>
    <col min="2564" max="2564" width="14.109375" style="375" customWidth="1"/>
    <col min="2565" max="2565" width="20.109375" style="375" customWidth="1"/>
    <col min="2566" max="2566" width="20.5546875" style="375" customWidth="1"/>
    <col min="2567" max="2567" width="20.33203125" style="375" customWidth="1"/>
    <col min="2568" max="2568" width="23.33203125" style="375" customWidth="1"/>
    <col min="2569" max="2569" width="18.88671875" style="375" customWidth="1"/>
    <col min="2570" max="2570" width="44.6640625" style="375" customWidth="1"/>
    <col min="2571" max="2571" width="36" style="375" customWidth="1"/>
    <col min="2572" max="2572" width="3.44140625" style="375" customWidth="1"/>
    <col min="2573" max="2573" width="26.88671875" style="375" customWidth="1"/>
    <col min="2574" max="2574" width="10.88671875" style="375" bestFit="1" customWidth="1"/>
    <col min="2575" max="2816" width="8.88671875" style="375"/>
    <col min="2817" max="2817" width="6.88671875" style="375" customWidth="1"/>
    <col min="2818" max="2818" width="67.44140625" style="375" customWidth="1"/>
    <col min="2819" max="2819" width="19.88671875" style="375" customWidth="1"/>
    <col min="2820" max="2820" width="14.109375" style="375" customWidth="1"/>
    <col min="2821" max="2821" width="20.109375" style="375" customWidth="1"/>
    <col min="2822" max="2822" width="20.5546875" style="375" customWidth="1"/>
    <col min="2823" max="2823" width="20.33203125" style="375" customWidth="1"/>
    <col min="2824" max="2824" width="23.33203125" style="375" customWidth="1"/>
    <col min="2825" max="2825" width="18.88671875" style="375" customWidth="1"/>
    <col min="2826" max="2826" width="44.6640625" style="375" customWidth="1"/>
    <col min="2827" max="2827" width="36" style="375" customWidth="1"/>
    <col min="2828" max="2828" width="3.44140625" style="375" customWidth="1"/>
    <col min="2829" max="2829" width="26.88671875" style="375" customWidth="1"/>
    <col min="2830" max="2830" width="10.88671875" style="375" bestFit="1" customWidth="1"/>
    <col min="2831" max="3072" width="8.88671875" style="375"/>
    <col min="3073" max="3073" width="6.88671875" style="375" customWidth="1"/>
    <col min="3074" max="3074" width="67.44140625" style="375" customWidth="1"/>
    <col min="3075" max="3075" width="19.88671875" style="375" customWidth="1"/>
    <col min="3076" max="3076" width="14.109375" style="375" customWidth="1"/>
    <col min="3077" max="3077" width="20.109375" style="375" customWidth="1"/>
    <col min="3078" max="3078" width="20.5546875" style="375" customWidth="1"/>
    <col min="3079" max="3079" width="20.33203125" style="375" customWidth="1"/>
    <col min="3080" max="3080" width="23.33203125" style="375" customWidth="1"/>
    <col min="3081" max="3081" width="18.88671875" style="375" customWidth="1"/>
    <col min="3082" max="3082" width="44.6640625" style="375" customWidth="1"/>
    <col min="3083" max="3083" width="36" style="375" customWidth="1"/>
    <col min="3084" max="3084" width="3.44140625" style="375" customWidth="1"/>
    <col min="3085" max="3085" width="26.88671875" style="375" customWidth="1"/>
    <col min="3086" max="3086" width="10.88671875" style="375" bestFit="1" customWidth="1"/>
    <col min="3087" max="3328" width="8.88671875" style="375"/>
    <col min="3329" max="3329" width="6.88671875" style="375" customWidth="1"/>
    <col min="3330" max="3330" width="67.44140625" style="375" customWidth="1"/>
    <col min="3331" max="3331" width="19.88671875" style="375" customWidth="1"/>
    <col min="3332" max="3332" width="14.109375" style="375" customWidth="1"/>
    <col min="3333" max="3333" width="20.109375" style="375" customWidth="1"/>
    <col min="3334" max="3334" width="20.5546875" style="375" customWidth="1"/>
    <col min="3335" max="3335" width="20.33203125" style="375" customWidth="1"/>
    <col min="3336" max="3336" width="23.33203125" style="375" customWidth="1"/>
    <col min="3337" max="3337" width="18.88671875" style="375" customWidth="1"/>
    <col min="3338" max="3338" width="44.6640625" style="375" customWidth="1"/>
    <col min="3339" max="3339" width="36" style="375" customWidth="1"/>
    <col min="3340" max="3340" width="3.44140625" style="375" customWidth="1"/>
    <col min="3341" max="3341" width="26.88671875" style="375" customWidth="1"/>
    <col min="3342" max="3342" width="10.88671875" style="375" bestFit="1" customWidth="1"/>
    <col min="3343" max="3584" width="8.88671875" style="375"/>
    <col min="3585" max="3585" width="6.88671875" style="375" customWidth="1"/>
    <col min="3586" max="3586" width="67.44140625" style="375" customWidth="1"/>
    <col min="3587" max="3587" width="19.88671875" style="375" customWidth="1"/>
    <col min="3588" max="3588" width="14.109375" style="375" customWidth="1"/>
    <col min="3589" max="3589" width="20.109375" style="375" customWidth="1"/>
    <col min="3590" max="3590" width="20.5546875" style="375" customWidth="1"/>
    <col min="3591" max="3591" width="20.33203125" style="375" customWidth="1"/>
    <col min="3592" max="3592" width="23.33203125" style="375" customWidth="1"/>
    <col min="3593" max="3593" width="18.88671875" style="375" customWidth="1"/>
    <col min="3594" max="3594" width="44.6640625" style="375" customWidth="1"/>
    <col min="3595" max="3595" width="36" style="375" customWidth="1"/>
    <col min="3596" max="3596" width="3.44140625" style="375" customWidth="1"/>
    <col min="3597" max="3597" width="26.88671875" style="375" customWidth="1"/>
    <col min="3598" max="3598" width="10.88671875" style="375" bestFit="1" customWidth="1"/>
    <col min="3599" max="3840" width="8.88671875" style="375"/>
    <col min="3841" max="3841" width="6.88671875" style="375" customWidth="1"/>
    <col min="3842" max="3842" width="67.44140625" style="375" customWidth="1"/>
    <col min="3843" max="3843" width="19.88671875" style="375" customWidth="1"/>
    <col min="3844" max="3844" width="14.109375" style="375" customWidth="1"/>
    <col min="3845" max="3845" width="20.109375" style="375" customWidth="1"/>
    <col min="3846" max="3846" width="20.5546875" style="375" customWidth="1"/>
    <col min="3847" max="3847" width="20.33203125" style="375" customWidth="1"/>
    <col min="3848" max="3848" width="23.33203125" style="375" customWidth="1"/>
    <col min="3849" max="3849" width="18.88671875" style="375" customWidth="1"/>
    <col min="3850" max="3850" width="44.6640625" style="375" customWidth="1"/>
    <col min="3851" max="3851" width="36" style="375" customWidth="1"/>
    <col min="3852" max="3852" width="3.44140625" style="375" customWidth="1"/>
    <col min="3853" max="3853" width="26.88671875" style="375" customWidth="1"/>
    <col min="3854" max="3854" width="10.88671875" style="375" bestFit="1" customWidth="1"/>
    <col min="3855" max="4096" width="8.88671875" style="375"/>
    <col min="4097" max="4097" width="6.88671875" style="375" customWidth="1"/>
    <col min="4098" max="4098" width="67.44140625" style="375" customWidth="1"/>
    <col min="4099" max="4099" width="19.88671875" style="375" customWidth="1"/>
    <col min="4100" max="4100" width="14.109375" style="375" customWidth="1"/>
    <col min="4101" max="4101" width="20.109375" style="375" customWidth="1"/>
    <col min="4102" max="4102" width="20.5546875" style="375" customWidth="1"/>
    <col min="4103" max="4103" width="20.33203125" style="375" customWidth="1"/>
    <col min="4104" max="4104" width="23.33203125" style="375" customWidth="1"/>
    <col min="4105" max="4105" width="18.88671875" style="375" customWidth="1"/>
    <col min="4106" max="4106" width="44.6640625" style="375" customWidth="1"/>
    <col min="4107" max="4107" width="36" style="375" customWidth="1"/>
    <col min="4108" max="4108" width="3.44140625" style="375" customWidth="1"/>
    <col min="4109" max="4109" width="26.88671875" style="375" customWidth="1"/>
    <col min="4110" max="4110" width="10.88671875" style="375" bestFit="1" customWidth="1"/>
    <col min="4111" max="4352" width="8.88671875" style="375"/>
    <col min="4353" max="4353" width="6.88671875" style="375" customWidth="1"/>
    <col min="4354" max="4354" width="67.44140625" style="375" customWidth="1"/>
    <col min="4355" max="4355" width="19.88671875" style="375" customWidth="1"/>
    <col min="4356" max="4356" width="14.109375" style="375" customWidth="1"/>
    <col min="4357" max="4357" width="20.109375" style="375" customWidth="1"/>
    <col min="4358" max="4358" width="20.5546875" style="375" customWidth="1"/>
    <col min="4359" max="4359" width="20.33203125" style="375" customWidth="1"/>
    <col min="4360" max="4360" width="23.33203125" style="375" customWidth="1"/>
    <col min="4361" max="4361" width="18.88671875" style="375" customWidth="1"/>
    <col min="4362" max="4362" width="44.6640625" style="375" customWidth="1"/>
    <col min="4363" max="4363" width="36" style="375" customWidth="1"/>
    <col min="4364" max="4364" width="3.44140625" style="375" customWidth="1"/>
    <col min="4365" max="4365" width="26.88671875" style="375" customWidth="1"/>
    <col min="4366" max="4366" width="10.88671875" style="375" bestFit="1" customWidth="1"/>
    <col min="4367" max="4608" width="8.88671875" style="375"/>
    <col min="4609" max="4609" width="6.88671875" style="375" customWidth="1"/>
    <col min="4610" max="4610" width="67.44140625" style="375" customWidth="1"/>
    <col min="4611" max="4611" width="19.88671875" style="375" customWidth="1"/>
    <col min="4612" max="4612" width="14.109375" style="375" customWidth="1"/>
    <col min="4613" max="4613" width="20.109375" style="375" customWidth="1"/>
    <col min="4614" max="4614" width="20.5546875" style="375" customWidth="1"/>
    <col min="4615" max="4615" width="20.33203125" style="375" customWidth="1"/>
    <col min="4616" max="4616" width="23.33203125" style="375" customWidth="1"/>
    <col min="4617" max="4617" width="18.88671875" style="375" customWidth="1"/>
    <col min="4618" max="4618" width="44.6640625" style="375" customWidth="1"/>
    <col min="4619" max="4619" width="36" style="375" customWidth="1"/>
    <col min="4620" max="4620" width="3.44140625" style="375" customWidth="1"/>
    <col min="4621" max="4621" width="26.88671875" style="375" customWidth="1"/>
    <col min="4622" max="4622" width="10.88671875" style="375" bestFit="1" customWidth="1"/>
    <col min="4623" max="4864" width="8.88671875" style="375"/>
    <col min="4865" max="4865" width="6.88671875" style="375" customWidth="1"/>
    <col min="4866" max="4866" width="67.44140625" style="375" customWidth="1"/>
    <col min="4867" max="4867" width="19.88671875" style="375" customWidth="1"/>
    <col min="4868" max="4868" width="14.109375" style="375" customWidth="1"/>
    <col min="4869" max="4869" width="20.109375" style="375" customWidth="1"/>
    <col min="4870" max="4870" width="20.5546875" style="375" customWidth="1"/>
    <col min="4871" max="4871" width="20.33203125" style="375" customWidth="1"/>
    <col min="4872" max="4872" width="23.33203125" style="375" customWidth="1"/>
    <col min="4873" max="4873" width="18.88671875" style="375" customWidth="1"/>
    <col min="4874" max="4874" width="44.6640625" style="375" customWidth="1"/>
    <col min="4875" max="4875" width="36" style="375" customWidth="1"/>
    <col min="4876" max="4876" width="3.44140625" style="375" customWidth="1"/>
    <col min="4877" max="4877" width="26.88671875" style="375" customWidth="1"/>
    <col min="4878" max="4878" width="10.88671875" style="375" bestFit="1" customWidth="1"/>
    <col min="4879" max="5120" width="8.88671875" style="375"/>
    <col min="5121" max="5121" width="6.88671875" style="375" customWidth="1"/>
    <col min="5122" max="5122" width="67.44140625" style="375" customWidth="1"/>
    <col min="5123" max="5123" width="19.88671875" style="375" customWidth="1"/>
    <col min="5124" max="5124" width="14.109375" style="375" customWidth="1"/>
    <col min="5125" max="5125" width="20.109375" style="375" customWidth="1"/>
    <col min="5126" max="5126" width="20.5546875" style="375" customWidth="1"/>
    <col min="5127" max="5127" width="20.33203125" style="375" customWidth="1"/>
    <col min="5128" max="5128" width="23.33203125" style="375" customWidth="1"/>
    <col min="5129" max="5129" width="18.88671875" style="375" customWidth="1"/>
    <col min="5130" max="5130" width="44.6640625" style="375" customWidth="1"/>
    <col min="5131" max="5131" width="36" style="375" customWidth="1"/>
    <col min="5132" max="5132" width="3.44140625" style="375" customWidth="1"/>
    <col min="5133" max="5133" width="26.88671875" style="375" customWidth="1"/>
    <col min="5134" max="5134" width="10.88671875" style="375" bestFit="1" customWidth="1"/>
    <col min="5135" max="5376" width="8.88671875" style="375"/>
    <col min="5377" max="5377" width="6.88671875" style="375" customWidth="1"/>
    <col min="5378" max="5378" width="67.44140625" style="375" customWidth="1"/>
    <col min="5379" max="5379" width="19.88671875" style="375" customWidth="1"/>
    <col min="5380" max="5380" width="14.109375" style="375" customWidth="1"/>
    <col min="5381" max="5381" width="20.109375" style="375" customWidth="1"/>
    <col min="5382" max="5382" width="20.5546875" style="375" customWidth="1"/>
    <col min="5383" max="5383" width="20.33203125" style="375" customWidth="1"/>
    <col min="5384" max="5384" width="23.33203125" style="375" customWidth="1"/>
    <col min="5385" max="5385" width="18.88671875" style="375" customWidth="1"/>
    <col min="5386" max="5386" width="44.6640625" style="375" customWidth="1"/>
    <col min="5387" max="5387" width="36" style="375" customWidth="1"/>
    <col min="5388" max="5388" width="3.44140625" style="375" customWidth="1"/>
    <col min="5389" max="5389" width="26.88671875" style="375" customWidth="1"/>
    <col min="5390" max="5390" width="10.88671875" style="375" bestFit="1" customWidth="1"/>
    <col min="5391" max="5632" width="8.88671875" style="375"/>
    <col min="5633" max="5633" width="6.88671875" style="375" customWidth="1"/>
    <col min="5634" max="5634" width="67.44140625" style="375" customWidth="1"/>
    <col min="5635" max="5635" width="19.88671875" style="375" customWidth="1"/>
    <col min="5636" max="5636" width="14.109375" style="375" customWidth="1"/>
    <col min="5637" max="5637" width="20.109375" style="375" customWidth="1"/>
    <col min="5638" max="5638" width="20.5546875" style="375" customWidth="1"/>
    <col min="5639" max="5639" width="20.33203125" style="375" customWidth="1"/>
    <col min="5640" max="5640" width="23.33203125" style="375" customWidth="1"/>
    <col min="5641" max="5641" width="18.88671875" style="375" customWidth="1"/>
    <col min="5642" max="5642" width="44.6640625" style="375" customWidth="1"/>
    <col min="5643" max="5643" width="36" style="375" customWidth="1"/>
    <col min="5644" max="5644" width="3.44140625" style="375" customWidth="1"/>
    <col min="5645" max="5645" width="26.88671875" style="375" customWidth="1"/>
    <col min="5646" max="5646" width="10.88671875" style="375" bestFit="1" customWidth="1"/>
    <col min="5647" max="5888" width="8.88671875" style="375"/>
    <col min="5889" max="5889" width="6.88671875" style="375" customWidth="1"/>
    <col min="5890" max="5890" width="67.44140625" style="375" customWidth="1"/>
    <col min="5891" max="5891" width="19.88671875" style="375" customWidth="1"/>
    <col min="5892" max="5892" width="14.109375" style="375" customWidth="1"/>
    <col min="5893" max="5893" width="20.109375" style="375" customWidth="1"/>
    <col min="5894" max="5894" width="20.5546875" style="375" customWidth="1"/>
    <col min="5895" max="5895" width="20.33203125" style="375" customWidth="1"/>
    <col min="5896" max="5896" width="23.33203125" style="375" customWidth="1"/>
    <col min="5897" max="5897" width="18.88671875" style="375" customWidth="1"/>
    <col min="5898" max="5898" width="44.6640625" style="375" customWidth="1"/>
    <col min="5899" max="5899" width="36" style="375" customWidth="1"/>
    <col min="5900" max="5900" width="3.44140625" style="375" customWidth="1"/>
    <col min="5901" max="5901" width="26.88671875" style="375" customWidth="1"/>
    <col min="5902" max="5902" width="10.88671875" style="375" bestFit="1" customWidth="1"/>
    <col min="5903" max="6144" width="8.88671875" style="375"/>
    <col min="6145" max="6145" width="6.88671875" style="375" customWidth="1"/>
    <col min="6146" max="6146" width="67.44140625" style="375" customWidth="1"/>
    <col min="6147" max="6147" width="19.88671875" style="375" customWidth="1"/>
    <col min="6148" max="6148" width="14.109375" style="375" customWidth="1"/>
    <col min="6149" max="6149" width="20.109375" style="375" customWidth="1"/>
    <col min="6150" max="6150" width="20.5546875" style="375" customWidth="1"/>
    <col min="6151" max="6151" width="20.33203125" style="375" customWidth="1"/>
    <col min="6152" max="6152" width="23.33203125" style="375" customWidth="1"/>
    <col min="6153" max="6153" width="18.88671875" style="375" customWidth="1"/>
    <col min="6154" max="6154" width="44.6640625" style="375" customWidth="1"/>
    <col min="6155" max="6155" width="36" style="375" customWidth="1"/>
    <col min="6156" max="6156" width="3.44140625" style="375" customWidth="1"/>
    <col min="6157" max="6157" width="26.88671875" style="375" customWidth="1"/>
    <col min="6158" max="6158" width="10.88671875" style="375" bestFit="1" customWidth="1"/>
    <col min="6159" max="6400" width="8.88671875" style="375"/>
    <col min="6401" max="6401" width="6.88671875" style="375" customWidth="1"/>
    <col min="6402" max="6402" width="67.44140625" style="375" customWidth="1"/>
    <col min="6403" max="6403" width="19.88671875" style="375" customWidth="1"/>
    <col min="6404" max="6404" width="14.109375" style="375" customWidth="1"/>
    <col min="6405" max="6405" width="20.109375" style="375" customWidth="1"/>
    <col min="6406" max="6406" width="20.5546875" style="375" customWidth="1"/>
    <col min="6407" max="6407" width="20.33203125" style="375" customWidth="1"/>
    <col min="6408" max="6408" width="23.33203125" style="375" customWidth="1"/>
    <col min="6409" max="6409" width="18.88671875" style="375" customWidth="1"/>
    <col min="6410" max="6410" width="44.6640625" style="375" customWidth="1"/>
    <col min="6411" max="6411" width="36" style="375" customWidth="1"/>
    <col min="6412" max="6412" width="3.44140625" style="375" customWidth="1"/>
    <col min="6413" max="6413" width="26.88671875" style="375" customWidth="1"/>
    <col min="6414" max="6414" width="10.88671875" style="375" bestFit="1" customWidth="1"/>
    <col min="6415" max="6656" width="8.88671875" style="375"/>
    <col min="6657" max="6657" width="6.88671875" style="375" customWidth="1"/>
    <col min="6658" max="6658" width="67.44140625" style="375" customWidth="1"/>
    <col min="6659" max="6659" width="19.88671875" style="375" customWidth="1"/>
    <col min="6660" max="6660" width="14.109375" style="375" customWidth="1"/>
    <col min="6661" max="6661" width="20.109375" style="375" customWidth="1"/>
    <col min="6662" max="6662" width="20.5546875" style="375" customWidth="1"/>
    <col min="6663" max="6663" width="20.33203125" style="375" customWidth="1"/>
    <col min="6664" max="6664" width="23.33203125" style="375" customWidth="1"/>
    <col min="6665" max="6665" width="18.88671875" style="375" customWidth="1"/>
    <col min="6666" max="6666" width="44.6640625" style="375" customWidth="1"/>
    <col min="6667" max="6667" width="36" style="375" customWidth="1"/>
    <col min="6668" max="6668" width="3.44140625" style="375" customWidth="1"/>
    <col min="6669" max="6669" width="26.88671875" style="375" customWidth="1"/>
    <col min="6670" max="6670" width="10.88671875" style="375" bestFit="1" customWidth="1"/>
    <col min="6671" max="6912" width="8.88671875" style="375"/>
    <col min="6913" max="6913" width="6.88671875" style="375" customWidth="1"/>
    <col min="6914" max="6914" width="67.44140625" style="375" customWidth="1"/>
    <col min="6915" max="6915" width="19.88671875" style="375" customWidth="1"/>
    <col min="6916" max="6916" width="14.109375" style="375" customWidth="1"/>
    <col min="6917" max="6917" width="20.109375" style="375" customWidth="1"/>
    <col min="6918" max="6918" width="20.5546875" style="375" customWidth="1"/>
    <col min="6919" max="6919" width="20.33203125" style="375" customWidth="1"/>
    <col min="6920" max="6920" width="23.33203125" style="375" customWidth="1"/>
    <col min="6921" max="6921" width="18.88671875" style="375" customWidth="1"/>
    <col min="6922" max="6922" width="44.6640625" style="375" customWidth="1"/>
    <col min="6923" max="6923" width="36" style="375" customWidth="1"/>
    <col min="6924" max="6924" width="3.44140625" style="375" customWidth="1"/>
    <col min="6925" max="6925" width="26.88671875" style="375" customWidth="1"/>
    <col min="6926" max="6926" width="10.88671875" style="375" bestFit="1" customWidth="1"/>
    <col min="6927" max="7168" width="8.88671875" style="375"/>
    <col min="7169" max="7169" width="6.88671875" style="375" customWidth="1"/>
    <col min="7170" max="7170" width="67.44140625" style="375" customWidth="1"/>
    <col min="7171" max="7171" width="19.88671875" style="375" customWidth="1"/>
    <col min="7172" max="7172" width="14.109375" style="375" customWidth="1"/>
    <col min="7173" max="7173" width="20.109375" style="375" customWidth="1"/>
    <col min="7174" max="7174" width="20.5546875" style="375" customWidth="1"/>
    <col min="7175" max="7175" width="20.33203125" style="375" customWidth="1"/>
    <col min="7176" max="7176" width="23.33203125" style="375" customWidth="1"/>
    <col min="7177" max="7177" width="18.88671875" style="375" customWidth="1"/>
    <col min="7178" max="7178" width="44.6640625" style="375" customWidth="1"/>
    <col min="7179" max="7179" width="36" style="375" customWidth="1"/>
    <col min="7180" max="7180" width="3.44140625" style="375" customWidth="1"/>
    <col min="7181" max="7181" width="26.88671875" style="375" customWidth="1"/>
    <col min="7182" max="7182" width="10.88671875" style="375" bestFit="1" customWidth="1"/>
    <col min="7183" max="7424" width="8.88671875" style="375"/>
    <col min="7425" max="7425" width="6.88671875" style="375" customWidth="1"/>
    <col min="7426" max="7426" width="67.44140625" style="375" customWidth="1"/>
    <col min="7427" max="7427" width="19.88671875" style="375" customWidth="1"/>
    <col min="7428" max="7428" width="14.109375" style="375" customWidth="1"/>
    <col min="7429" max="7429" width="20.109375" style="375" customWidth="1"/>
    <col min="7430" max="7430" width="20.5546875" style="375" customWidth="1"/>
    <col min="7431" max="7431" width="20.33203125" style="375" customWidth="1"/>
    <col min="7432" max="7432" width="23.33203125" style="375" customWidth="1"/>
    <col min="7433" max="7433" width="18.88671875" style="375" customWidth="1"/>
    <col min="7434" max="7434" width="44.6640625" style="375" customWidth="1"/>
    <col min="7435" max="7435" width="36" style="375" customWidth="1"/>
    <col min="7436" max="7436" width="3.44140625" style="375" customWidth="1"/>
    <col min="7437" max="7437" width="26.88671875" style="375" customWidth="1"/>
    <col min="7438" max="7438" width="10.88671875" style="375" bestFit="1" customWidth="1"/>
    <col min="7439" max="7680" width="8.88671875" style="375"/>
    <col min="7681" max="7681" width="6.88671875" style="375" customWidth="1"/>
    <col min="7682" max="7682" width="67.44140625" style="375" customWidth="1"/>
    <col min="7683" max="7683" width="19.88671875" style="375" customWidth="1"/>
    <col min="7684" max="7684" width="14.109375" style="375" customWidth="1"/>
    <col min="7685" max="7685" width="20.109375" style="375" customWidth="1"/>
    <col min="7686" max="7686" width="20.5546875" style="375" customWidth="1"/>
    <col min="7687" max="7687" width="20.33203125" style="375" customWidth="1"/>
    <col min="7688" max="7688" width="23.33203125" style="375" customWidth="1"/>
    <col min="7689" max="7689" width="18.88671875" style="375" customWidth="1"/>
    <col min="7690" max="7690" width="44.6640625" style="375" customWidth="1"/>
    <col min="7691" max="7691" width="36" style="375" customWidth="1"/>
    <col min="7692" max="7692" width="3.44140625" style="375" customWidth="1"/>
    <col min="7693" max="7693" width="26.88671875" style="375" customWidth="1"/>
    <col min="7694" max="7694" width="10.88671875" style="375" bestFit="1" customWidth="1"/>
    <col min="7695" max="7936" width="8.88671875" style="375"/>
    <col min="7937" max="7937" width="6.88671875" style="375" customWidth="1"/>
    <col min="7938" max="7938" width="67.44140625" style="375" customWidth="1"/>
    <col min="7939" max="7939" width="19.88671875" style="375" customWidth="1"/>
    <col min="7940" max="7940" width="14.109375" style="375" customWidth="1"/>
    <col min="7941" max="7941" width="20.109375" style="375" customWidth="1"/>
    <col min="7942" max="7942" width="20.5546875" style="375" customWidth="1"/>
    <col min="7943" max="7943" width="20.33203125" style="375" customWidth="1"/>
    <col min="7944" max="7944" width="23.33203125" style="375" customWidth="1"/>
    <col min="7945" max="7945" width="18.88671875" style="375" customWidth="1"/>
    <col min="7946" max="7946" width="44.6640625" style="375" customWidth="1"/>
    <col min="7947" max="7947" width="36" style="375" customWidth="1"/>
    <col min="7948" max="7948" width="3.44140625" style="375" customWidth="1"/>
    <col min="7949" max="7949" width="26.88671875" style="375" customWidth="1"/>
    <col min="7950" max="7950" width="10.88671875" style="375" bestFit="1" customWidth="1"/>
    <col min="7951" max="8192" width="8.88671875" style="375"/>
    <col min="8193" max="8193" width="6.88671875" style="375" customWidth="1"/>
    <col min="8194" max="8194" width="67.44140625" style="375" customWidth="1"/>
    <col min="8195" max="8195" width="19.88671875" style="375" customWidth="1"/>
    <col min="8196" max="8196" width="14.109375" style="375" customWidth="1"/>
    <col min="8197" max="8197" width="20.109375" style="375" customWidth="1"/>
    <col min="8198" max="8198" width="20.5546875" style="375" customWidth="1"/>
    <col min="8199" max="8199" width="20.33203125" style="375" customWidth="1"/>
    <col min="8200" max="8200" width="23.33203125" style="375" customWidth="1"/>
    <col min="8201" max="8201" width="18.88671875" style="375" customWidth="1"/>
    <col min="8202" max="8202" width="44.6640625" style="375" customWidth="1"/>
    <col min="8203" max="8203" width="36" style="375" customWidth="1"/>
    <col min="8204" max="8204" width="3.44140625" style="375" customWidth="1"/>
    <col min="8205" max="8205" width="26.88671875" style="375" customWidth="1"/>
    <col min="8206" max="8206" width="10.88671875" style="375" bestFit="1" customWidth="1"/>
    <col min="8207" max="8448" width="8.88671875" style="375"/>
    <col min="8449" max="8449" width="6.88671875" style="375" customWidth="1"/>
    <col min="8450" max="8450" width="67.44140625" style="375" customWidth="1"/>
    <col min="8451" max="8451" width="19.88671875" style="375" customWidth="1"/>
    <col min="8452" max="8452" width="14.109375" style="375" customWidth="1"/>
    <col min="8453" max="8453" width="20.109375" style="375" customWidth="1"/>
    <col min="8454" max="8454" width="20.5546875" style="375" customWidth="1"/>
    <col min="8455" max="8455" width="20.33203125" style="375" customWidth="1"/>
    <col min="8456" max="8456" width="23.33203125" style="375" customWidth="1"/>
    <col min="8457" max="8457" width="18.88671875" style="375" customWidth="1"/>
    <col min="8458" max="8458" width="44.6640625" style="375" customWidth="1"/>
    <col min="8459" max="8459" width="36" style="375" customWidth="1"/>
    <col min="8460" max="8460" width="3.44140625" style="375" customWidth="1"/>
    <col min="8461" max="8461" width="26.88671875" style="375" customWidth="1"/>
    <col min="8462" max="8462" width="10.88671875" style="375" bestFit="1" customWidth="1"/>
    <col min="8463" max="8704" width="8.88671875" style="375"/>
    <col min="8705" max="8705" width="6.88671875" style="375" customWidth="1"/>
    <col min="8706" max="8706" width="67.44140625" style="375" customWidth="1"/>
    <col min="8707" max="8707" width="19.88671875" style="375" customWidth="1"/>
    <col min="8708" max="8708" width="14.109375" style="375" customWidth="1"/>
    <col min="8709" max="8709" width="20.109375" style="375" customWidth="1"/>
    <col min="8710" max="8710" width="20.5546875" style="375" customWidth="1"/>
    <col min="8711" max="8711" width="20.33203125" style="375" customWidth="1"/>
    <col min="8712" max="8712" width="23.33203125" style="375" customWidth="1"/>
    <col min="8713" max="8713" width="18.88671875" style="375" customWidth="1"/>
    <col min="8714" max="8714" width="44.6640625" style="375" customWidth="1"/>
    <col min="8715" max="8715" width="36" style="375" customWidth="1"/>
    <col min="8716" max="8716" width="3.44140625" style="375" customWidth="1"/>
    <col min="8717" max="8717" width="26.88671875" style="375" customWidth="1"/>
    <col min="8718" max="8718" width="10.88671875" style="375" bestFit="1" customWidth="1"/>
    <col min="8719" max="8960" width="8.88671875" style="375"/>
    <col min="8961" max="8961" width="6.88671875" style="375" customWidth="1"/>
    <col min="8962" max="8962" width="67.44140625" style="375" customWidth="1"/>
    <col min="8963" max="8963" width="19.88671875" style="375" customWidth="1"/>
    <col min="8964" max="8964" width="14.109375" style="375" customWidth="1"/>
    <col min="8965" max="8965" width="20.109375" style="375" customWidth="1"/>
    <col min="8966" max="8966" width="20.5546875" style="375" customWidth="1"/>
    <col min="8967" max="8967" width="20.33203125" style="375" customWidth="1"/>
    <col min="8968" max="8968" width="23.33203125" style="375" customWidth="1"/>
    <col min="8969" max="8969" width="18.88671875" style="375" customWidth="1"/>
    <col min="8970" max="8970" width="44.6640625" style="375" customWidth="1"/>
    <col min="8971" max="8971" width="36" style="375" customWidth="1"/>
    <col min="8972" max="8972" width="3.44140625" style="375" customWidth="1"/>
    <col min="8973" max="8973" width="26.88671875" style="375" customWidth="1"/>
    <col min="8974" max="8974" width="10.88671875" style="375" bestFit="1" customWidth="1"/>
    <col min="8975" max="9216" width="8.88671875" style="375"/>
    <col min="9217" max="9217" width="6.88671875" style="375" customWidth="1"/>
    <col min="9218" max="9218" width="67.44140625" style="375" customWidth="1"/>
    <col min="9219" max="9219" width="19.88671875" style="375" customWidth="1"/>
    <col min="9220" max="9220" width="14.109375" style="375" customWidth="1"/>
    <col min="9221" max="9221" width="20.109375" style="375" customWidth="1"/>
    <col min="9222" max="9222" width="20.5546875" style="375" customWidth="1"/>
    <col min="9223" max="9223" width="20.33203125" style="375" customWidth="1"/>
    <col min="9224" max="9224" width="23.33203125" style="375" customWidth="1"/>
    <col min="9225" max="9225" width="18.88671875" style="375" customWidth="1"/>
    <col min="9226" max="9226" width="44.6640625" style="375" customWidth="1"/>
    <col min="9227" max="9227" width="36" style="375" customWidth="1"/>
    <col min="9228" max="9228" width="3.44140625" style="375" customWidth="1"/>
    <col min="9229" max="9229" width="26.88671875" style="375" customWidth="1"/>
    <col min="9230" max="9230" width="10.88671875" style="375" bestFit="1" customWidth="1"/>
    <col min="9231" max="9472" width="8.88671875" style="375"/>
    <col min="9473" max="9473" width="6.88671875" style="375" customWidth="1"/>
    <col min="9474" max="9474" width="67.44140625" style="375" customWidth="1"/>
    <col min="9475" max="9475" width="19.88671875" style="375" customWidth="1"/>
    <col min="9476" max="9476" width="14.109375" style="375" customWidth="1"/>
    <col min="9477" max="9477" width="20.109375" style="375" customWidth="1"/>
    <col min="9478" max="9478" width="20.5546875" style="375" customWidth="1"/>
    <col min="9479" max="9479" width="20.33203125" style="375" customWidth="1"/>
    <col min="9480" max="9480" width="23.33203125" style="375" customWidth="1"/>
    <col min="9481" max="9481" width="18.88671875" style="375" customWidth="1"/>
    <col min="9482" max="9482" width="44.6640625" style="375" customWidth="1"/>
    <col min="9483" max="9483" width="36" style="375" customWidth="1"/>
    <col min="9484" max="9484" width="3.44140625" style="375" customWidth="1"/>
    <col min="9485" max="9485" width="26.88671875" style="375" customWidth="1"/>
    <col min="9486" max="9486" width="10.88671875" style="375" bestFit="1" customWidth="1"/>
    <col min="9487" max="9728" width="8.88671875" style="375"/>
    <col min="9729" max="9729" width="6.88671875" style="375" customWidth="1"/>
    <col min="9730" max="9730" width="67.44140625" style="375" customWidth="1"/>
    <col min="9731" max="9731" width="19.88671875" style="375" customWidth="1"/>
    <col min="9732" max="9732" width="14.109375" style="375" customWidth="1"/>
    <col min="9733" max="9733" width="20.109375" style="375" customWidth="1"/>
    <col min="9734" max="9734" width="20.5546875" style="375" customWidth="1"/>
    <col min="9735" max="9735" width="20.33203125" style="375" customWidth="1"/>
    <col min="9736" max="9736" width="23.33203125" style="375" customWidth="1"/>
    <col min="9737" max="9737" width="18.88671875" style="375" customWidth="1"/>
    <col min="9738" max="9738" width="44.6640625" style="375" customWidth="1"/>
    <col min="9739" max="9739" width="36" style="375" customWidth="1"/>
    <col min="9740" max="9740" width="3.44140625" style="375" customWidth="1"/>
    <col min="9741" max="9741" width="26.88671875" style="375" customWidth="1"/>
    <col min="9742" max="9742" width="10.88671875" style="375" bestFit="1" customWidth="1"/>
    <col min="9743" max="9984" width="8.88671875" style="375"/>
    <col min="9985" max="9985" width="6.88671875" style="375" customWidth="1"/>
    <col min="9986" max="9986" width="67.44140625" style="375" customWidth="1"/>
    <col min="9987" max="9987" width="19.88671875" style="375" customWidth="1"/>
    <col min="9988" max="9988" width="14.109375" style="375" customWidth="1"/>
    <col min="9989" max="9989" width="20.109375" style="375" customWidth="1"/>
    <col min="9990" max="9990" width="20.5546875" style="375" customWidth="1"/>
    <col min="9991" max="9991" width="20.33203125" style="375" customWidth="1"/>
    <col min="9992" max="9992" width="23.33203125" style="375" customWidth="1"/>
    <col min="9993" max="9993" width="18.88671875" style="375" customWidth="1"/>
    <col min="9994" max="9994" width="44.6640625" style="375" customWidth="1"/>
    <col min="9995" max="9995" width="36" style="375" customWidth="1"/>
    <col min="9996" max="9996" width="3.44140625" style="375" customWidth="1"/>
    <col min="9997" max="9997" width="26.88671875" style="375" customWidth="1"/>
    <col min="9998" max="9998" width="10.88671875" style="375" bestFit="1" customWidth="1"/>
    <col min="9999" max="10240" width="8.88671875" style="375"/>
    <col min="10241" max="10241" width="6.88671875" style="375" customWidth="1"/>
    <col min="10242" max="10242" width="67.44140625" style="375" customWidth="1"/>
    <col min="10243" max="10243" width="19.88671875" style="375" customWidth="1"/>
    <col min="10244" max="10244" width="14.109375" style="375" customWidth="1"/>
    <col min="10245" max="10245" width="20.109375" style="375" customWidth="1"/>
    <col min="10246" max="10246" width="20.5546875" style="375" customWidth="1"/>
    <col min="10247" max="10247" width="20.33203125" style="375" customWidth="1"/>
    <col min="10248" max="10248" width="23.33203125" style="375" customWidth="1"/>
    <col min="10249" max="10249" width="18.88671875" style="375" customWidth="1"/>
    <col min="10250" max="10250" width="44.6640625" style="375" customWidth="1"/>
    <col min="10251" max="10251" width="36" style="375" customWidth="1"/>
    <col min="10252" max="10252" width="3.44140625" style="375" customWidth="1"/>
    <col min="10253" max="10253" width="26.88671875" style="375" customWidth="1"/>
    <col min="10254" max="10254" width="10.88671875" style="375" bestFit="1" customWidth="1"/>
    <col min="10255" max="10496" width="8.88671875" style="375"/>
    <col min="10497" max="10497" width="6.88671875" style="375" customWidth="1"/>
    <col min="10498" max="10498" width="67.44140625" style="375" customWidth="1"/>
    <col min="10499" max="10499" width="19.88671875" style="375" customWidth="1"/>
    <col min="10500" max="10500" width="14.109375" style="375" customWidth="1"/>
    <col min="10501" max="10501" width="20.109375" style="375" customWidth="1"/>
    <col min="10502" max="10502" width="20.5546875" style="375" customWidth="1"/>
    <col min="10503" max="10503" width="20.33203125" style="375" customWidth="1"/>
    <col min="10504" max="10504" width="23.33203125" style="375" customWidth="1"/>
    <col min="10505" max="10505" width="18.88671875" style="375" customWidth="1"/>
    <col min="10506" max="10506" width="44.6640625" style="375" customWidth="1"/>
    <col min="10507" max="10507" width="36" style="375" customWidth="1"/>
    <col min="10508" max="10508" width="3.44140625" style="375" customWidth="1"/>
    <col min="10509" max="10509" width="26.88671875" style="375" customWidth="1"/>
    <col min="10510" max="10510" width="10.88671875" style="375" bestFit="1" customWidth="1"/>
    <col min="10511" max="10752" width="8.88671875" style="375"/>
    <col min="10753" max="10753" width="6.88671875" style="375" customWidth="1"/>
    <col min="10754" max="10754" width="67.44140625" style="375" customWidth="1"/>
    <col min="10755" max="10755" width="19.88671875" style="375" customWidth="1"/>
    <col min="10756" max="10756" width="14.109375" style="375" customWidth="1"/>
    <col min="10757" max="10757" width="20.109375" style="375" customWidth="1"/>
    <col min="10758" max="10758" width="20.5546875" style="375" customWidth="1"/>
    <col min="10759" max="10759" width="20.33203125" style="375" customWidth="1"/>
    <col min="10760" max="10760" width="23.33203125" style="375" customWidth="1"/>
    <col min="10761" max="10761" width="18.88671875" style="375" customWidth="1"/>
    <col min="10762" max="10762" width="44.6640625" style="375" customWidth="1"/>
    <col min="10763" max="10763" width="36" style="375" customWidth="1"/>
    <col min="10764" max="10764" width="3.44140625" style="375" customWidth="1"/>
    <col min="10765" max="10765" width="26.88671875" style="375" customWidth="1"/>
    <col min="10766" max="10766" width="10.88671875" style="375" bestFit="1" customWidth="1"/>
    <col min="10767" max="11008" width="8.88671875" style="375"/>
    <col min="11009" max="11009" width="6.88671875" style="375" customWidth="1"/>
    <col min="11010" max="11010" width="67.44140625" style="375" customWidth="1"/>
    <col min="11011" max="11011" width="19.88671875" style="375" customWidth="1"/>
    <col min="11012" max="11012" width="14.109375" style="375" customWidth="1"/>
    <col min="11013" max="11013" width="20.109375" style="375" customWidth="1"/>
    <col min="11014" max="11014" width="20.5546875" style="375" customWidth="1"/>
    <col min="11015" max="11015" width="20.33203125" style="375" customWidth="1"/>
    <col min="11016" max="11016" width="23.33203125" style="375" customWidth="1"/>
    <col min="11017" max="11017" width="18.88671875" style="375" customWidth="1"/>
    <col min="11018" max="11018" width="44.6640625" style="375" customWidth="1"/>
    <col min="11019" max="11019" width="36" style="375" customWidth="1"/>
    <col min="11020" max="11020" width="3.44140625" style="375" customWidth="1"/>
    <col min="11021" max="11021" width="26.88671875" style="375" customWidth="1"/>
    <col min="11022" max="11022" width="10.88671875" style="375" bestFit="1" customWidth="1"/>
    <col min="11023" max="11264" width="8.88671875" style="375"/>
    <col min="11265" max="11265" width="6.88671875" style="375" customWidth="1"/>
    <col min="11266" max="11266" width="67.44140625" style="375" customWidth="1"/>
    <col min="11267" max="11267" width="19.88671875" style="375" customWidth="1"/>
    <col min="11268" max="11268" width="14.109375" style="375" customWidth="1"/>
    <col min="11269" max="11269" width="20.109375" style="375" customWidth="1"/>
    <col min="11270" max="11270" width="20.5546875" style="375" customWidth="1"/>
    <col min="11271" max="11271" width="20.33203125" style="375" customWidth="1"/>
    <col min="11272" max="11272" width="23.33203125" style="375" customWidth="1"/>
    <col min="11273" max="11273" width="18.88671875" style="375" customWidth="1"/>
    <col min="11274" max="11274" width="44.6640625" style="375" customWidth="1"/>
    <col min="11275" max="11275" width="36" style="375" customWidth="1"/>
    <col min="11276" max="11276" width="3.44140625" style="375" customWidth="1"/>
    <col min="11277" max="11277" width="26.88671875" style="375" customWidth="1"/>
    <col min="11278" max="11278" width="10.88671875" style="375" bestFit="1" customWidth="1"/>
    <col min="11279" max="11520" width="8.88671875" style="375"/>
    <col min="11521" max="11521" width="6.88671875" style="375" customWidth="1"/>
    <col min="11522" max="11522" width="67.44140625" style="375" customWidth="1"/>
    <col min="11523" max="11523" width="19.88671875" style="375" customWidth="1"/>
    <col min="11524" max="11524" width="14.109375" style="375" customWidth="1"/>
    <col min="11525" max="11525" width="20.109375" style="375" customWidth="1"/>
    <col min="11526" max="11526" width="20.5546875" style="375" customWidth="1"/>
    <col min="11527" max="11527" width="20.33203125" style="375" customWidth="1"/>
    <col min="11528" max="11528" width="23.33203125" style="375" customWidth="1"/>
    <col min="11529" max="11529" width="18.88671875" style="375" customWidth="1"/>
    <col min="11530" max="11530" width="44.6640625" style="375" customWidth="1"/>
    <col min="11531" max="11531" width="36" style="375" customWidth="1"/>
    <col min="11532" max="11532" width="3.44140625" style="375" customWidth="1"/>
    <col min="11533" max="11533" width="26.88671875" style="375" customWidth="1"/>
    <col min="11534" max="11534" width="10.88671875" style="375" bestFit="1" customWidth="1"/>
    <col min="11535" max="11776" width="8.88671875" style="375"/>
    <col min="11777" max="11777" width="6.88671875" style="375" customWidth="1"/>
    <col min="11778" max="11778" width="67.44140625" style="375" customWidth="1"/>
    <col min="11779" max="11779" width="19.88671875" style="375" customWidth="1"/>
    <col min="11780" max="11780" width="14.109375" style="375" customWidth="1"/>
    <col min="11781" max="11781" width="20.109375" style="375" customWidth="1"/>
    <col min="11782" max="11782" width="20.5546875" style="375" customWidth="1"/>
    <col min="11783" max="11783" width="20.33203125" style="375" customWidth="1"/>
    <col min="11784" max="11784" width="23.33203125" style="375" customWidth="1"/>
    <col min="11785" max="11785" width="18.88671875" style="375" customWidth="1"/>
    <col min="11786" max="11786" width="44.6640625" style="375" customWidth="1"/>
    <col min="11787" max="11787" width="36" style="375" customWidth="1"/>
    <col min="11788" max="11788" width="3.44140625" style="375" customWidth="1"/>
    <col min="11789" max="11789" width="26.88671875" style="375" customWidth="1"/>
    <col min="11790" max="11790" width="10.88671875" style="375" bestFit="1" customWidth="1"/>
    <col min="11791" max="12032" width="8.88671875" style="375"/>
    <col min="12033" max="12033" width="6.88671875" style="375" customWidth="1"/>
    <col min="12034" max="12034" width="67.44140625" style="375" customWidth="1"/>
    <col min="12035" max="12035" width="19.88671875" style="375" customWidth="1"/>
    <col min="12036" max="12036" width="14.109375" style="375" customWidth="1"/>
    <col min="12037" max="12037" width="20.109375" style="375" customWidth="1"/>
    <col min="12038" max="12038" width="20.5546875" style="375" customWidth="1"/>
    <col min="12039" max="12039" width="20.33203125" style="375" customWidth="1"/>
    <col min="12040" max="12040" width="23.33203125" style="375" customWidth="1"/>
    <col min="12041" max="12041" width="18.88671875" style="375" customWidth="1"/>
    <col min="12042" max="12042" width="44.6640625" style="375" customWidth="1"/>
    <col min="12043" max="12043" width="36" style="375" customWidth="1"/>
    <col min="12044" max="12044" width="3.44140625" style="375" customWidth="1"/>
    <col min="12045" max="12045" width="26.88671875" style="375" customWidth="1"/>
    <col min="12046" max="12046" width="10.88671875" style="375" bestFit="1" customWidth="1"/>
    <col min="12047" max="12288" width="8.88671875" style="375"/>
    <col min="12289" max="12289" width="6.88671875" style="375" customWidth="1"/>
    <col min="12290" max="12290" width="67.44140625" style="375" customWidth="1"/>
    <col min="12291" max="12291" width="19.88671875" style="375" customWidth="1"/>
    <col min="12292" max="12292" width="14.109375" style="375" customWidth="1"/>
    <col min="12293" max="12293" width="20.109375" style="375" customWidth="1"/>
    <col min="12294" max="12294" width="20.5546875" style="375" customWidth="1"/>
    <col min="12295" max="12295" width="20.33203125" style="375" customWidth="1"/>
    <col min="12296" max="12296" width="23.33203125" style="375" customWidth="1"/>
    <col min="12297" max="12297" width="18.88671875" style="375" customWidth="1"/>
    <col min="12298" max="12298" width="44.6640625" style="375" customWidth="1"/>
    <col min="12299" max="12299" width="36" style="375" customWidth="1"/>
    <col min="12300" max="12300" width="3.44140625" style="375" customWidth="1"/>
    <col min="12301" max="12301" width="26.88671875" style="375" customWidth="1"/>
    <col min="12302" max="12302" width="10.88671875" style="375" bestFit="1" customWidth="1"/>
    <col min="12303" max="12544" width="8.88671875" style="375"/>
    <col min="12545" max="12545" width="6.88671875" style="375" customWidth="1"/>
    <col min="12546" max="12546" width="67.44140625" style="375" customWidth="1"/>
    <col min="12547" max="12547" width="19.88671875" style="375" customWidth="1"/>
    <col min="12548" max="12548" width="14.109375" style="375" customWidth="1"/>
    <col min="12549" max="12549" width="20.109375" style="375" customWidth="1"/>
    <col min="12550" max="12550" width="20.5546875" style="375" customWidth="1"/>
    <col min="12551" max="12551" width="20.33203125" style="375" customWidth="1"/>
    <col min="12552" max="12552" width="23.33203125" style="375" customWidth="1"/>
    <col min="12553" max="12553" width="18.88671875" style="375" customWidth="1"/>
    <col min="12554" max="12554" width="44.6640625" style="375" customWidth="1"/>
    <col min="12555" max="12555" width="36" style="375" customWidth="1"/>
    <col min="12556" max="12556" width="3.44140625" style="375" customWidth="1"/>
    <col min="12557" max="12557" width="26.88671875" style="375" customWidth="1"/>
    <col min="12558" max="12558" width="10.88671875" style="375" bestFit="1" customWidth="1"/>
    <col min="12559" max="12800" width="8.88671875" style="375"/>
    <col min="12801" max="12801" width="6.88671875" style="375" customWidth="1"/>
    <col min="12802" max="12802" width="67.44140625" style="375" customWidth="1"/>
    <col min="12803" max="12803" width="19.88671875" style="375" customWidth="1"/>
    <col min="12804" max="12804" width="14.109375" style="375" customWidth="1"/>
    <col min="12805" max="12805" width="20.109375" style="375" customWidth="1"/>
    <col min="12806" max="12806" width="20.5546875" style="375" customWidth="1"/>
    <col min="12807" max="12807" width="20.33203125" style="375" customWidth="1"/>
    <col min="12808" max="12808" width="23.33203125" style="375" customWidth="1"/>
    <col min="12809" max="12809" width="18.88671875" style="375" customWidth="1"/>
    <col min="12810" max="12810" width="44.6640625" style="375" customWidth="1"/>
    <col min="12811" max="12811" width="36" style="375" customWidth="1"/>
    <col min="12812" max="12812" width="3.44140625" style="375" customWidth="1"/>
    <col min="12813" max="12813" width="26.88671875" style="375" customWidth="1"/>
    <col min="12814" max="12814" width="10.88671875" style="375" bestFit="1" customWidth="1"/>
    <col min="12815" max="13056" width="8.88671875" style="375"/>
    <col min="13057" max="13057" width="6.88671875" style="375" customWidth="1"/>
    <col min="13058" max="13058" width="67.44140625" style="375" customWidth="1"/>
    <col min="13059" max="13059" width="19.88671875" style="375" customWidth="1"/>
    <col min="13060" max="13060" width="14.109375" style="375" customWidth="1"/>
    <col min="13061" max="13061" width="20.109375" style="375" customWidth="1"/>
    <col min="13062" max="13062" width="20.5546875" style="375" customWidth="1"/>
    <col min="13063" max="13063" width="20.33203125" style="375" customWidth="1"/>
    <col min="13064" max="13064" width="23.33203125" style="375" customWidth="1"/>
    <col min="13065" max="13065" width="18.88671875" style="375" customWidth="1"/>
    <col min="13066" max="13066" width="44.6640625" style="375" customWidth="1"/>
    <col min="13067" max="13067" width="36" style="375" customWidth="1"/>
    <col min="13068" max="13068" width="3.44140625" style="375" customWidth="1"/>
    <col min="13069" max="13069" width="26.88671875" style="375" customWidth="1"/>
    <col min="13070" max="13070" width="10.88671875" style="375" bestFit="1" customWidth="1"/>
    <col min="13071" max="13312" width="8.88671875" style="375"/>
    <col min="13313" max="13313" width="6.88671875" style="375" customWidth="1"/>
    <col min="13314" max="13314" width="67.44140625" style="375" customWidth="1"/>
    <col min="13315" max="13315" width="19.88671875" style="375" customWidth="1"/>
    <col min="13316" max="13316" width="14.109375" style="375" customWidth="1"/>
    <col min="13317" max="13317" width="20.109375" style="375" customWidth="1"/>
    <col min="13318" max="13318" width="20.5546875" style="375" customWidth="1"/>
    <col min="13319" max="13319" width="20.33203125" style="375" customWidth="1"/>
    <col min="13320" max="13320" width="23.33203125" style="375" customWidth="1"/>
    <col min="13321" max="13321" width="18.88671875" style="375" customWidth="1"/>
    <col min="13322" max="13322" width="44.6640625" style="375" customWidth="1"/>
    <col min="13323" max="13323" width="36" style="375" customWidth="1"/>
    <col min="13324" max="13324" width="3.44140625" style="375" customWidth="1"/>
    <col min="13325" max="13325" width="26.88671875" style="375" customWidth="1"/>
    <col min="13326" max="13326" width="10.88671875" style="375" bestFit="1" customWidth="1"/>
    <col min="13327" max="13568" width="8.88671875" style="375"/>
    <col min="13569" max="13569" width="6.88671875" style="375" customWidth="1"/>
    <col min="13570" max="13570" width="67.44140625" style="375" customWidth="1"/>
    <col min="13571" max="13571" width="19.88671875" style="375" customWidth="1"/>
    <col min="13572" max="13572" width="14.109375" style="375" customWidth="1"/>
    <col min="13573" max="13573" width="20.109375" style="375" customWidth="1"/>
    <col min="13574" max="13574" width="20.5546875" style="375" customWidth="1"/>
    <col min="13575" max="13575" width="20.33203125" style="375" customWidth="1"/>
    <col min="13576" max="13576" width="23.33203125" style="375" customWidth="1"/>
    <col min="13577" max="13577" width="18.88671875" style="375" customWidth="1"/>
    <col min="13578" max="13578" width="44.6640625" style="375" customWidth="1"/>
    <col min="13579" max="13579" width="36" style="375" customWidth="1"/>
    <col min="13580" max="13580" width="3.44140625" style="375" customWidth="1"/>
    <col min="13581" max="13581" width="26.88671875" style="375" customWidth="1"/>
    <col min="13582" max="13582" width="10.88671875" style="375" bestFit="1" customWidth="1"/>
    <col min="13583" max="13824" width="8.88671875" style="375"/>
    <col min="13825" max="13825" width="6.88671875" style="375" customWidth="1"/>
    <col min="13826" max="13826" width="67.44140625" style="375" customWidth="1"/>
    <col min="13827" max="13827" width="19.88671875" style="375" customWidth="1"/>
    <col min="13828" max="13828" width="14.109375" style="375" customWidth="1"/>
    <col min="13829" max="13829" width="20.109375" style="375" customWidth="1"/>
    <col min="13830" max="13830" width="20.5546875" style="375" customWidth="1"/>
    <col min="13831" max="13831" width="20.33203125" style="375" customWidth="1"/>
    <col min="13832" max="13832" width="23.33203125" style="375" customWidth="1"/>
    <col min="13833" max="13833" width="18.88671875" style="375" customWidth="1"/>
    <col min="13834" max="13834" width="44.6640625" style="375" customWidth="1"/>
    <col min="13835" max="13835" width="36" style="375" customWidth="1"/>
    <col min="13836" max="13836" width="3.44140625" style="375" customWidth="1"/>
    <col min="13837" max="13837" width="26.88671875" style="375" customWidth="1"/>
    <col min="13838" max="13838" width="10.88671875" style="375" bestFit="1" customWidth="1"/>
    <col min="13839" max="14080" width="8.88671875" style="375"/>
    <col min="14081" max="14081" width="6.88671875" style="375" customWidth="1"/>
    <col min="14082" max="14082" width="67.44140625" style="375" customWidth="1"/>
    <col min="14083" max="14083" width="19.88671875" style="375" customWidth="1"/>
    <col min="14084" max="14084" width="14.109375" style="375" customWidth="1"/>
    <col min="14085" max="14085" width="20.109375" style="375" customWidth="1"/>
    <col min="14086" max="14086" width="20.5546875" style="375" customWidth="1"/>
    <col min="14087" max="14087" width="20.33203125" style="375" customWidth="1"/>
    <col min="14088" max="14088" width="23.33203125" style="375" customWidth="1"/>
    <col min="14089" max="14089" width="18.88671875" style="375" customWidth="1"/>
    <col min="14090" max="14090" width="44.6640625" style="375" customWidth="1"/>
    <col min="14091" max="14091" width="36" style="375" customWidth="1"/>
    <col min="14092" max="14092" width="3.44140625" style="375" customWidth="1"/>
    <col min="14093" max="14093" width="26.88671875" style="375" customWidth="1"/>
    <col min="14094" max="14094" width="10.88671875" style="375" bestFit="1" customWidth="1"/>
    <col min="14095" max="14336" width="8.88671875" style="375"/>
    <col min="14337" max="14337" width="6.88671875" style="375" customWidth="1"/>
    <col min="14338" max="14338" width="67.44140625" style="375" customWidth="1"/>
    <col min="14339" max="14339" width="19.88671875" style="375" customWidth="1"/>
    <col min="14340" max="14340" width="14.109375" style="375" customWidth="1"/>
    <col min="14341" max="14341" width="20.109375" style="375" customWidth="1"/>
    <col min="14342" max="14342" width="20.5546875" style="375" customWidth="1"/>
    <col min="14343" max="14343" width="20.33203125" style="375" customWidth="1"/>
    <col min="14344" max="14344" width="23.33203125" style="375" customWidth="1"/>
    <col min="14345" max="14345" width="18.88671875" style="375" customWidth="1"/>
    <col min="14346" max="14346" width="44.6640625" style="375" customWidth="1"/>
    <col min="14347" max="14347" width="36" style="375" customWidth="1"/>
    <col min="14348" max="14348" width="3.44140625" style="375" customWidth="1"/>
    <col min="14349" max="14349" width="26.88671875" style="375" customWidth="1"/>
    <col min="14350" max="14350" width="10.88671875" style="375" bestFit="1" customWidth="1"/>
    <col min="14351" max="14592" width="8.88671875" style="375"/>
    <col min="14593" max="14593" width="6.88671875" style="375" customWidth="1"/>
    <col min="14594" max="14594" width="67.44140625" style="375" customWidth="1"/>
    <col min="14595" max="14595" width="19.88671875" style="375" customWidth="1"/>
    <col min="14596" max="14596" width="14.109375" style="375" customWidth="1"/>
    <col min="14597" max="14597" width="20.109375" style="375" customWidth="1"/>
    <col min="14598" max="14598" width="20.5546875" style="375" customWidth="1"/>
    <col min="14599" max="14599" width="20.33203125" style="375" customWidth="1"/>
    <col min="14600" max="14600" width="23.33203125" style="375" customWidth="1"/>
    <col min="14601" max="14601" width="18.88671875" style="375" customWidth="1"/>
    <col min="14602" max="14602" width="44.6640625" style="375" customWidth="1"/>
    <col min="14603" max="14603" width="36" style="375" customWidth="1"/>
    <col min="14604" max="14604" width="3.44140625" style="375" customWidth="1"/>
    <col min="14605" max="14605" width="26.88671875" style="375" customWidth="1"/>
    <col min="14606" max="14606" width="10.88671875" style="375" bestFit="1" customWidth="1"/>
    <col min="14607" max="14848" width="8.88671875" style="375"/>
    <col min="14849" max="14849" width="6.88671875" style="375" customWidth="1"/>
    <col min="14850" max="14850" width="67.44140625" style="375" customWidth="1"/>
    <col min="14851" max="14851" width="19.88671875" style="375" customWidth="1"/>
    <col min="14852" max="14852" width="14.109375" style="375" customWidth="1"/>
    <col min="14853" max="14853" width="20.109375" style="375" customWidth="1"/>
    <col min="14854" max="14854" width="20.5546875" style="375" customWidth="1"/>
    <col min="14855" max="14855" width="20.33203125" style="375" customWidth="1"/>
    <col min="14856" max="14856" width="23.33203125" style="375" customWidth="1"/>
    <col min="14857" max="14857" width="18.88671875" style="375" customWidth="1"/>
    <col min="14858" max="14858" width="44.6640625" style="375" customWidth="1"/>
    <col min="14859" max="14859" width="36" style="375" customWidth="1"/>
    <col min="14860" max="14860" width="3.44140625" style="375" customWidth="1"/>
    <col min="14861" max="14861" width="26.88671875" style="375" customWidth="1"/>
    <col min="14862" max="14862" width="10.88671875" style="375" bestFit="1" customWidth="1"/>
    <col min="14863" max="15104" width="8.88671875" style="375"/>
    <col min="15105" max="15105" width="6.88671875" style="375" customWidth="1"/>
    <col min="15106" max="15106" width="67.44140625" style="375" customWidth="1"/>
    <col min="15107" max="15107" width="19.88671875" style="375" customWidth="1"/>
    <col min="15108" max="15108" width="14.109375" style="375" customWidth="1"/>
    <col min="15109" max="15109" width="20.109375" style="375" customWidth="1"/>
    <col min="15110" max="15110" width="20.5546875" style="375" customWidth="1"/>
    <col min="15111" max="15111" width="20.33203125" style="375" customWidth="1"/>
    <col min="15112" max="15112" width="23.33203125" style="375" customWidth="1"/>
    <col min="15113" max="15113" width="18.88671875" style="375" customWidth="1"/>
    <col min="15114" max="15114" width="44.6640625" style="375" customWidth="1"/>
    <col min="15115" max="15115" width="36" style="375" customWidth="1"/>
    <col min="15116" max="15116" width="3.44140625" style="375" customWidth="1"/>
    <col min="15117" max="15117" width="26.88671875" style="375" customWidth="1"/>
    <col min="15118" max="15118" width="10.88671875" style="375" bestFit="1" customWidth="1"/>
    <col min="15119" max="15360" width="8.88671875" style="375"/>
    <col min="15361" max="15361" width="6.88671875" style="375" customWidth="1"/>
    <col min="15362" max="15362" width="67.44140625" style="375" customWidth="1"/>
    <col min="15363" max="15363" width="19.88671875" style="375" customWidth="1"/>
    <col min="15364" max="15364" width="14.109375" style="375" customWidth="1"/>
    <col min="15365" max="15365" width="20.109375" style="375" customWidth="1"/>
    <col min="15366" max="15366" width="20.5546875" style="375" customWidth="1"/>
    <col min="15367" max="15367" width="20.33203125" style="375" customWidth="1"/>
    <col min="15368" max="15368" width="23.33203125" style="375" customWidth="1"/>
    <col min="15369" max="15369" width="18.88671875" style="375" customWidth="1"/>
    <col min="15370" max="15370" width="44.6640625" style="375" customWidth="1"/>
    <col min="15371" max="15371" width="36" style="375" customWidth="1"/>
    <col min="15372" max="15372" width="3.44140625" style="375" customWidth="1"/>
    <col min="15373" max="15373" width="26.88671875" style="375" customWidth="1"/>
    <col min="15374" max="15374" width="10.88671875" style="375" bestFit="1" customWidth="1"/>
    <col min="15375" max="15616" width="8.88671875" style="375"/>
    <col min="15617" max="15617" width="6.88671875" style="375" customWidth="1"/>
    <col min="15618" max="15618" width="67.44140625" style="375" customWidth="1"/>
    <col min="15619" max="15619" width="19.88671875" style="375" customWidth="1"/>
    <col min="15620" max="15620" width="14.109375" style="375" customWidth="1"/>
    <col min="15621" max="15621" width="20.109375" style="375" customWidth="1"/>
    <col min="15622" max="15622" width="20.5546875" style="375" customWidth="1"/>
    <col min="15623" max="15623" width="20.33203125" style="375" customWidth="1"/>
    <col min="15624" max="15624" width="23.33203125" style="375" customWidth="1"/>
    <col min="15625" max="15625" width="18.88671875" style="375" customWidth="1"/>
    <col min="15626" max="15626" width="44.6640625" style="375" customWidth="1"/>
    <col min="15627" max="15627" width="36" style="375" customWidth="1"/>
    <col min="15628" max="15628" width="3.44140625" style="375" customWidth="1"/>
    <col min="15629" max="15629" width="26.88671875" style="375" customWidth="1"/>
    <col min="15630" max="15630" width="10.88671875" style="375" bestFit="1" customWidth="1"/>
    <col min="15631" max="15872" width="8.88671875" style="375"/>
    <col min="15873" max="15873" width="6.88671875" style="375" customWidth="1"/>
    <col min="15874" max="15874" width="67.44140625" style="375" customWidth="1"/>
    <col min="15875" max="15875" width="19.88671875" style="375" customWidth="1"/>
    <col min="15876" max="15876" width="14.109375" style="375" customWidth="1"/>
    <col min="15877" max="15877" width="20.109375" style="375" customWidth="1"/>
    <col min="15878" max="15878" width="20.5546875" style="375" customWidth="1"/>
    <col min="15879" max="15879" width="20.33203125" style="375" customWidth="1"/>
    <col min="15880" max="15880" width="23.33203125" style="375" customWidth="1"/>
    <col min="15881" max="15881" width="18.88671875" style="375" customWidth="1"/>
    <col min="15882" max="15882" width="44.6640625" style="375" customWidth="1"/>
    <col min="15883" max="15883" width="36" style="375" customWidth="1"/>
    <col min="15884" max="15884" width="3.44140625" style="375" customWidth="1"/>
    <col min="15885" max="15885" width="26.88671875" style="375" customWidth="1"/>
    <col min="15886" max="15886" width="10.88671875" style="375" bestFit="1" customWidth="1"/>
    <col min="15887" max="16128" width="8.88671875" style="375"/>
    <col min="16129" max="16129" width="6.88671875" style="375" customWidth="1"/>
    <col min="16130" max="16130" width="67.44140625" style="375" customWidth="1"/>
    <col min="16131" max="16131" width="19.88671875" style="375" customWidth="1"/>
    <col min="16132" max="16132" width="14.109375" style="375" customWidth="1"/>
    <col min="16133" max="16133" width="20.109375" style="375" customWidth="1"/>
    <col min="16134" max="16134" width="20.5546875" style="375" customWidth="1"/>
    <col min="16135" max="16135" width="20.33203125" style="375" customWidth="1"/>
    <col min="16136" max="16136" width="23.33203125" style="375" customWidth="1"/>
    <col min="16137" max="16137" width="18.88671875" style="375" customWidth="1"/>
    <col min="16138" max="16138" width="44.6640625" style="375" customWidth="1"/>
    <col min="16139" max="16139" width="36" style="375" customWidth="1"/>
    <col min="16140" max="16140" width="3.44140625" style="375" customWidth="1"/>
    <col min="16141" max="16141" width="26.88671875" style="375" customWidth="1"/>
    <col min="16142" max="16142" width="10.88671875" style="375" bestFit="1" customWidth="1"/>
    <col min="16143" max="16384" width="8.88671875" style="375"/>
  </cols>
  <sheetData>
    <row r="1" spans="1:33" ht="62.25" customHeight="1">
      <c r="A1" s="720" t="s">
        <v>1361</v>
      </c>
      <c r="B1" s="720"/>
      <c r="C1" s="720"/>
      <c r="D1" s="720"/>
      <c r="E1" s="720"/>
      <c r="F1" s="720"/>
      <c r="G1" s="720"/>
      <c r="H1" s="720"/>
      <c r="I1" s="720"/>
      <c r="J1" s="720"/>
      <c r="K1" s="720"/>
      <c r="L1" s="720"/>
      <c r="M1" s="720"/>
    </row>
    <row r="2" spans="1:33" ht="27.75" customHeight="1">
      <c r="A2" s="716" t="s">
        <v>1267</v>
      </c>
      <c r="B2" s="716"/>
      <c r="C2" s="716"/>
      <c r="D2" s="716"/>
      <c r="E2" s="716"/>
      <c r="F2" s="716"/>
      <c r="G2" s="716"/>
      <c r="H2" s="716"/>
      <c r="I2" s="716"/>
      <c r="J2" s="716"/>
      <c r="K2" s="716"/>
      <c r="L2" s="716"/>
      <c r="M2" s="716"/>
    </row>
    <row r="3" spans="1:33" ht="27" customHeight="1">
      <c r="A3" s="375"/>
      <c r="B3" s="376"/>
      <c r="C3" s="377"/>
      <c r="D3" s="377"/>
      <c r="E3" s="620"/>
      <c r="F3" s="620"/>
      <c r="G3" s="376"/>
      <c r="H3" s="376"/>
      <c r="I3" s="376"/>
      <c r="J3" s="378"/>
      <c r="K3" s="721" t="s">
        <v>440</v>
      </c>
      <c r="L3" s="721"/>
      <c r="M3" s="721"/>
    </row>
    <row r="4" spans="1:33" s="380" customFormat="1" ht="36.75" customHeight="1">
      <c r="A4" s="722" t="s">
        <v>216</v>
      </c>
      <c r="B4" s="722" t="s">
        <v>2</v>
      </c>
      <c r="C4" s="723" t="s">
        <v>15</v>
      </c>
      <c r="D4" s="724" t="s">
        <v>384</v>
      </c>
      <c r="E4" s="715" t="s">
        <v>1406</v>
      </c>
      <c r="F4" s="715" t="s">
        <v>6</v>
      </c>
      <c r="G4" s="715" t="s">
        <v>1063</v>
      </c>
      <c r="H4" s="715" t="s">
        <v>220</v>
      </c>
      <c r="I4" s="715" t="s">
        <v>221</v>
      </c>
      <c r="J4" s="717" t="s">
        <v>224</v>
      </c>
      <c r="K4" s="379"/>
      <c r="L4" s="727" t="s">
        <v>222</v>
      </c>
      <c r="M4" s="730" t="s">
        <v>385</v>
      </c>
    </row>
    <row r="5" spans="1:33" s="380" customFormat="1" ht="56.25" customHeight="1">
      <c r="A5" s="722"/>
      <c r="B5" s="722"/>
      <c r="C5" s="723"/>
      <c r="D5" s="725"/>
      <c r="E5" s="715"/>
      <c r="F5" s="715"/>
      <c r="G5" s="715"/>
      <c r="H5" s="715"/>
      <c r="I5" s="715"/>
      <c r="J5" s="718"/>
      <c r="K5" s="727" t="s">
        <v>386</v>
      </c>
      <c r="L5" s="728"/>
      <c r="M5" s="731"/>
    </row>
    <row r="6" spans="1:33" s="380" customFormat="1" ht="33.75" hidden="1" customHeight="1">
      <c r="A6" s="722"/>
      <c r="B6" s="722"/>
      <c r="C6" s="723"/>
      <c r="D6" s="725"/>
      <c r="E6" s="715"/>
      <c r="F6" s="715"/>
      <c r="G6" s="715"/>
      <c r="H6" s="715"/>
      <c r="I6" s="715"/>
      <c r="J6" s="718"/>
      <c r="K6" s="728"/>
      <c r="L6" s="728"/>
      <c r="M6" s="731"/>
    </row>
    <row r="7" spans="1:33" s="380" customFormat="1" ht="81.75" hidden="1" customHeight="1">
      <c r="A7" s="722"/>
      <c r="B7" s="722"/>
      <c r="C7" s="723"/>
      <c r="D7" s="726"/>
      <c r="E7" s="715"/>
      <c r="F7" s="715"/>
      <c r="G7" s="715"/>
      <c r="H7" s="715"/>
      <c r="I7" s="715"/>
      <c r="J7" s="719"/>
      <c r="K7" s="729"/>
      <c r="L7" s="729"/>
      <c r="M7" s="732"/>
    </row>
    <row r="8" spans="1:33" s="380" customFormat="1" ht="48" hidden="1" customHeight="1">
      <c r="A8" s="265">
        <v>1</v>
      </c>
      <c r="B8" s="265">
        <v>2</v>
      </c>
      <c r="C8" s="265">
        <v>3</v>
      </c>
      <c r="D8" s="265">
        <v>4</v>
      </c>
      <c r="E8" s="621"/>
      <c r="F8" s="621"/>
      <c r="G8" s="265">
        <v>5</v>
      </c>
      <c r="H8" s="265">
        <v>6</v>
      </c>
      <c r="I8" s="265">
        <v>7</v>
      </c>
      <c r="J8" s="265">
        <v>8</v>
      </c>
      <c r="K8" s="265">
        <v>9</v>
      </c>
      <c r="L8" s="265">
        <v>10</v>
      </c>
      <c r="M8" s="265">
        <v>11</v>
      </c>
    </row>
    <row r="9" spans="1:33" s="380" customFormat="1" ht="28.5" customHeight="1">
      <c r="A9" s="265"/>
      <c r="B9" s="381" t="s">
        <v>1115</v>
      </c>
      <c r="C9" s="265"/>
      <c r="D9" s="265"/>
      <c r="E9" s="621"/>
      <c r="F9" s="382">
        <f>SUBTOTAL(9,F10:F108)</f>
        <v>209311499522</v>
      </c>
      <c r="G9" s="382">
        <f>SUBTOTAL(9,G10:G108)</f>
        <v>48315252775</v>
      </c>
      <c r="H9" s="382">
        <f>SUBTOTAL(9,H10:H108)</f>
        <v>29873839506</v>
      </c>
      <c r="I9" s="382">
        <f>SUBTOTAL(9,I10:I108)</f>
        <v>18441413269</v>
      </c>
      <c r="J9" s="382">
        <f>SUBTOTAL(9,J10:J108)</f>
        <v>18441413269</v>
      </c>
      <c r="K9" s="382"/>
      <c r="L9" s="265"/>
      <c r="M9" s="265"/>
    </row>
    <row r="10" spans="1:33" s="270" customFormat="1" ht="27.75" customHeight="1">
      <c r="A10" s="266" t="s">
        <v>142</v>
      </c>
      <c r="B10" s="272" t="s">
        <v>1362</v>
      </c>
      <c r="C10" s="267"/>
      <c r="D10" s="267"/>
      <c r="E10" s="622"/>
      <c r="F10" s="382">
        <f>SUBTOTAL(9,F11:F38)</f>
        <v>101953365000</v>
      </c>
      <c r="G10" s="382">
        <f>SUBTOTAL(9,G11:G38)</f>
        <v>19274000000</v>
      </c>
      <c r="H10" s="382">
        <f>SUBTOTAL(9,H11:H38)</f>
        <v>10226122506</v>
      </c>
      <c r="I10" s="382">
        <f>SUBTOTAL(9,I11:I38)</f>
        <v>9047877494</v>
      </c>
      <c r="J10" s="382">
        <f>SUBTOTAL(9,J11:J38)</f>
        <v>9047877494</v>
      </c>
      <c r="K10" s="382"/>
      <c r="L10" s="269"/>
      <c r="M10" s="11"/>
    </row>
    <row r="11" spans="1:33" s="270" customFormat="1" ht="24.75" customHeight="1">
      <c r="A11" s="266" t="s">
        <v>29</v>
      </c>
      <c r="B11" s="272" t="s">
        <v>398</v>
      </c>
      <c r="C11" s="267"/>
      <c r="D11" s="267"/>
      <c r="E11" s="622"/>
      <c r="F11" s="382">
        <f>SUBTOTAL(9,F12:F13)</f>
        <v>2705000000</v>
      </c>
      <c r="G11" s="382">
        <f>SUBTOTAL(9,G12:G13)</f>
        <v>455000000</v>
      </c>
      <c r="H11" s="382">
        <f t="shared" ref="H11:J11" si="0">SUBTOTAL(9,H12:H13)</f>
        <v>140704000</v>
      </c>
      <c r="I11" s="382">
        <f t="shared" si="0"/>
        <v>314296000</v>
      </c>
      <c r="J11" s="382">
        <f t="shared" si="0"/>
        <v>314296000</v>
      </c>
      <c r="K11" s="268"/>
      <c r="L11" s="269"/>
      <c r="M11" s="11"/>
    </row>
    <row r="12" spans="1:33" s="277" customFormat="1" ht="51" customHeight="1">
      <c r="A12" s="617">
        <v>1</v>
      </c>
      <c r="B12" s="169" t="s">
        <v>1064</v>
      </c>
      <c r="C12" s="168" t="s">
        <v>1065</v>
      </c>
      <c r="D12" s="273">
        <v>7767677</v>
      </c>
      <c r="E12" s="273" t="s">
        <v>1407</v>
      </c>
      <c r="F12" s="278">
        <v>1105000000</v>
      </c>
      <c r="G12" s="278">
        <v>155000000</v>
      </c>
      <c r="H12" s="278">
        <v>140704000</v>
      </c>
      <c r="I12" s="278">
        <v>14296000</v>
      </c>
      <c r="J12" s="278">
        <v>14296000</v>
      </c>
      <c r="K12" s="274"/>
      <c r="L12" s="619" t="s">
        <v>1206</v>
      </c>
      <c r="M12" s="11" t="s">
        <v>1066</v>
      </c>
      <c r="N12" s="276"/>
      <c r="O12" s="271"/>
      <c r="P12" s="270"/>
      <c r="Q12" s="270"/>
      <c r="R12" s="270"/>
      <c r="S12" s="270"/>
      <c r="T12" s="270"/>
      <c r="U12" s="270"/>
      <c r="V12" s="270"/>
      <c r="W12" s="270"/>
      <c r="X12" s="270"/>
      <c r="Y12" s="270"/>
      <c r="Z12" s="270"/>
      <c r="AA12" s="270"/>
      <c r="AB12" s="270"/>
      <c r="AC12" s="270"/>
      <c r="AD12" s="270"/>
      <c r="AE12" s="270"/>
      <c r="AF12" s="270"/>
      <c r="AG12" s="270"/>
    </row>
    <row r="13" spans="1:33" s="277" customFormat="1" ht="113.25" customHeight="1">
      <c r="A13" s="617">
        <v>2</v>
      </c>
      <c r="B13" s="169" t="s">
        <v>1067</v>
      </c>
      <c r="C13" s="168" t="s">
        <v>1068</v>
      </c>
      <c r="D13" s="273">
        <v>7937508</v>
      </c>
      <c r="E13" s="273" t="s">
        <v>1408</v>
      </c>
      <c r="F13" s="278">
        <v>1600000000</v>
      </c>
      <c r="G13" s="278">
        <v>300000000</v>
      </c>
      <c r="H13" s="278"/>
      <c r="I13" s="278">
        <v>300000000</v>
      </c>
      <c r="J13" s="278">
        <v>300000000</v>
      </c>
      <c r="K13" s="274"/>
      <c r="L13" s="619" t="s">
        <v>1207</v>
      </c>
      <c r="M13" s="11" t="s">
        <v>1066</v>
      </c>
      <c r="N13" s="276"/>
      <c r="O13" s="271"/>
      <c r="P13" s="270"/>
      <c r="Q13" s="270"/>
      <c r="R13" s="270"/>
      <c r="S13" s="270"/>
      <c r="T13" s="270"/>
      <c r="U13" s="270"/>
      <c r="V13" s="270"/>
      <c r="W13" s="270"/>
      <c r="X13" s="270"/>
      <c r="Y13" s="270"/>
      <c r="Z13" s="270"/>
      <c r="AA13" s="270"/>
      <c r="AB13" s="270"/>
      <c r="AC13" s="270"/>
      <c r="AD13" s="270"/>
      <c r="AE13" s="270"/>
      <c r="AF13" s="270"/>
      <c r="AG13" s="270"/>
    </row>
    <row r="14" spans="1:33" s="270" customFormat="1" ht="45" customHeight="1">
      <c r="A14" s="266" t="s">
        <v>31</v>
      </c>
      <c r="B14" s="272" t="s">
        <v>362</v>
      </c>
      <c r="C14" s="618"/>
      <c r="D14" s="618"/>
      <c r="E14" s="622"/>
      <c r="F14" s="382">
        <f>SUBTOTAL(9,F15:F29)</f>
        <v>60749365000</v>
      </c>
      <c r="G14" s="382">
        <f>SUBTOTAL(9,G15:G29)</f>
        <v>11419000000</v>
      </c>
      <c r="H14" s="382">
        <f>SUBTOTAL(9,H15:H29)</f>
        <v>4073238506</v>
      </c>
      <c r="I14" s="382">
        <f>SUBTOTAL(9,I15:I29)</f>
        <v>7345761494</v>
      </c>
      <c r="J14" s="382">
        <f>SUBTOTAL(9,J15:J29)</f>
        <v>7345761494</v>
      </c>
      <c r="K14" s="269"/>
      <c r="L14" s="269"/>
      <c r="M14" s="11"/>
    </row>
    <row r="15" spans="1:33" s="277" customFormat="1" ht="61.5" customHeight="1">
      <c r="A15" s="617">
        <v>1</v>
      </c>
      <c r="B15" s="169" t="s">
        <v>1069</v>
      </c>
      <c r="C15" s="168" t="s">
        <v>1070</v>
      </c>
      <c r="D15" s="273">
        <v>7550007</v>
      </c>
      <c r="E15" s="273" t="s">
        <v>1407</v>
      </c>
      <c r="F15" s="278">
        <v>9641000000</v>
      </c>
      <c r="G15" s="278">
        <v>908000000</v>
      </c>
      <c r="H15" s="278">
        <v>836406000</v>
      </c>
      <c r="I15" s="278">
        <v>71594000</v>
      </c>
      <c r="J15" s="278">
        <v>71594000</v>
      </c>
      <c r="K15" s="274"/>
      <c r="L15" s="619" t="s">
        <v>1208</v>
      </c>
      <c r="M15" s="11" t="s">
        <v>1071</v>
      </c>
      <c r="N15" s="276"/>
      <c r="O15" s="271"/>
      <c r="P15" s="270"/>
      <c r="Q15" s="270"/>
      <c r="R15" s="270"/>
      <c r="S15" s="270"/>
      <c r="T15" s="270"/>
      <c r="U15" s="270"/>
      <c r="V15" s="270"/>
      <c r="W15" s="270"/>
      <c r="X15" s="270"/>
      <c r="Y15" s="270"/>
      <c r="Z15" s="270"/>
      <c r="AA15" s="270"/>
      <c r="AB15" s="270"/>
      <c r="AC15" s="270"/>
      <c r="AD15" s="270"/>
      <c r="AE15" s="270"/>
      <c r="AF15" s="270"/>
      <c r="AG15" s="270"/>
    </row>
    <row r="16" spans="1:33" s="277" customFormat="1" ht="62.25" customHeight="1">
      <c r="A16" s="617">
        <v>2</v>
      </c>
      <c r="B16" s="169" t="s">
        <v>1072</v>
      </c>
      <c r="C16" s="168" t="s">
        <v>1065</v>
      </c>
      <c r="D16" s="273">
        <v>7767673</v>
      </c>
      <c r="E16" s="273" t="s">
        <v>1407</v>
      </c>
      <c r="F16" s="278">
        <v>1060000000</v>
      </c>
      <c r="G16" s="278">
        <v>188000000</v>
      </c>
      <c r="H16" s="278">
        <v>124088224</v>
      </c>
      <c r="I16" s="278">
        <v>63911776</v>
      </c>
      <c r="J16" s="278">
        <v>63911776</v>
      </c>
      <c r="K16" s="274"/>
      <c r="L16" s="619" t="s">
        <v>1208</v>
      </c>
      <c r="M16" s="11" t="s">
        <v>1073</v>
      </c>
      <c r="N16" s="276"/>
      <c r="O16" s="271"/>
      <c r="P16" s="270"/>
      <c r="Q16" s="270"/>
      <c r="R16" s="270"/>
      <c r="S16" s="270"/>
      <c r="T16" s="270"/>
      <c r="U16" s="270"/>
      <c r="V16" s="270"/>
      <c r="W16" s="270"/>
      <c r="X16" s="270"/>
      <c r="Y16" s="270"/>
      <c r="Z16" s="270"/>
      <c r="AA16" s="270"/>
      <c r="AB16" s="270"/>
      <c r="AC16" s="270"/>
      <c r="AD16" s="270"/>
      <c r="AE16" s="270"/>
      <c r="AF16" s="270"/>
      <c r="AG16" s="270"/>
    </row>
    <row r="17" spans="1:33" s="277" customFormat="1" ht="64.5" customHeight="1">
      <c r="A17" s="617">
        <v>3</v>
      </c>
      <c r="B17" s="169" t="s">
        <v>1074</v>
      </c>
      <c r="C17" s="168" t="s">
        <v>1065</v>
      </c>
      <c r="D17" s="273">
        <v>7767679</v>
      </c>
      <c r="E17" s="273" t="s">
        <v>1407</v>
      </c>
      <c r="F17" s="278">
        <v>603000000</v>
      </c>
      <c r="G17" s="278">
        <v>80000000</v>
      </c>
      <c r="H17" s="278">
        <v>20766282</v>
      </c>
      <c r="I17" s="278">
        <v>59233718</v>
      </c>
      <c r="J17" s="278">
        <v>59233718</v>
      </c>
      <c r="K17" s="274"/>
      <c r="L17" s="619" t="s">
        <v>1208</v>
      </c>
      <c r="M17" s="11" t="s">
        <v>1073</v>
      </c>
      <c r="N17" s="276"/>
      <c r="O17" s="271"/>
      <c r="P17" s="270"/>
      <c r="Q17" s="270"/>
      <c r="R17" s="270"/>
      <c r="S17" s="270"/>
      <c r="T17" s="270"/>
      <c r="U17" s="270"/>
      <c r="V17" s="270"/>
      <c r="W17" s="270"/>
      <c r="X17" s="270"/>
      <c r="Y17" s="270"/>
      <c r="Z17" s="270"/>
      <c r="AA17" s="270"/>
      <c r="AB17" s="270"/>
      <c r="AC17" s="270"/>
      <c r="AD17" s="270"/>
      <c r="AE17" s="270"/>
      <c r="AF17" s="270"/>
      <c r="AG17" s="270"/>
    </row>
    <row r="18" spans="1:33" s="277" customFormat="1" ht="86.25" customHeight="1">
      <c r="A18" s="617">
        <v>4</v>
      </c>
      <c r="B18" s="169" t="s">
        <v>1075</v>
      </c>
      <c r="C18" s="168" t="s">
        <v>1068</v>
      </c>
      <c r="D18" s="273">
        <v>7816993</v>
      </c>
      <c r="E18" s="273" t="s">
        <v>1407</v>
      </c>
      <c r="F18" s="278">
        <v>6500000000</v>
      </c>
      <c r="G18" s="278">
        <v>500000000</v>
      </c>
      <c r="H18" s="278">
        <v>300000000</v>
      </c>
      <c r="I18" s="278">
        <v>200000000</v>
      </c>
      <c r="J18" s="278">
        <v>200000000</v>
      </c>
      <c r="K18" s="274"/>
      <c r="L18" s="619" t="s">
        <v>1209</v>
      </c>
      <c r="M18" s="11" t="s">
        <v>1073</v>
      </c>
      <c r="N18" s="276"/>
      <c r="O18" s="271"/>
      <c r="P18" s="270"/>
      <c r="Q18" s="270"/>
      <c r="R18" s="270"/>
      <c r="S18" s="270"/>
      <c r="T18" s="270"/>
      <c r="U18" s="270"/>
      <c r="V18" s="270"/>
      <c r="W18" s="270"/>
      <c r="X18" s="270"/>
      <c r="Y18" s="270"/>
      <c r="Z18" s="270"/>
      <c r="AA18" s="270"/>
      <c r="AB18" s="270"/>
      <c r="AC18" s="270"/>
      <c r="AD18" s="270"/>
      <c r="AE18" s="270"/>
      <c r="AF18" s="270"/>
      <c r="AG18" s="270"/>
    </row>
    <row r="19" spans="1:33" s="277" customFormat="1" ht="79.5" customHeight="1">
      <c r="A19" s="617">
        <v>5</v>
      </c>
      <c r="B19" s="169" t="s">
        <v>1076</v>
      </c>
      <c r="C19" s="168" t="s">
        <v>1077</v>
      </c>
      <c r="D19" s="273">
        <v>7801041</v>
      </c>
      <c r="E19" s="273" t="s">
        <v>1407</v>
      </c>
      <c r="F19" s="278">
        <v>5000000000</v>
      </c>
      <c r="G19" s="278">
        <v>1400000000</v>
      </c>
      <c r="H19" s="278">
        <v>837486000</v>
      </c>
      <c r="I19" s="278">
        <v>562514000</v>
      </c>
      <c r="J19" s="278">
        <v>562514000</v>
      </c>
      <c r="K19" s="275"/>
      <c r="L19" s="619" t="s">
        <v>195</v>
      </c>
      <c r="M19" s="11" t="s">
        <v>1073</v>
      </c>
      <c r="N19" s="276"/>
      <c r="O19" s="271"/>
      <c r="P19" s="270"/>
      <c r="Q19" s="270"/>
      <c r="R19" s="270"/>
      <c r="S19" s="270"/>
      <c r="T19" s="270"/>
      <c r="U19" s="270"/>
      <c r="V19" s="270"/>
      <c r="W19" s="270"/>
      <c r="X19" s="270"/>
      <c r="Y19" s="270"/>
      <c r="Z19" s="270"/>
      <c r="AA19" s="270"/>
      <c r="AB19" s="270"/>
      <c r="AC19" s="270"/>
      <c r="AD19" s="270"/>
      <c r="AE19" s="270"/>
      <c r="AF19" s="270"/>
      <c r="AG19" s="270"/>
    </row>
    <row r="20" spans="1:33" s="277" customFormat="1" ht="57" customHeight="1">
      <c r="A20" s="617">
        <v>6</v>
      </c>
      <c r="B20" s="169" t="s">
        <v>1078</v>
      </c>
      <c r="C20" s="168" t="s">
        <v>1070</v>
      </c>
      <c r="D20" s="273">
        <v>7550007</v>
      </c>
      <c r="E20" s="273" t="s">
        <v>1407</v>
      </c>
      <c r="F20" s="278">
        <v>9641000000</v>
      </c>
      <c r="G20" s="278">
        <v>966000000</v>
      </c>
      <c r="H20" s="278">
        <v>916017000</v>
      </c>
      <c r="I20" s="278">
        <v>49983000</v>
      </c>
      <c r="J20" s="278">
        <v>49983000</v>
      </c>
      <c r="K20" s="274"/>
      <c r="L20" s="619" t="s">
        <v>1208</v>
      </c>
      <c r="M20" s="11" t="s">
        <v>1079</v>
      </c>
      <c r="N20" s="276"/>
      <c r="O20" s="271"/>
      <c r="P20" s="270"/>
      <c r="Q20" s="270"/>
      <c r="R20" s="270"/>
      <c r="S20" s="270"/>
      <c r="T20" s="270"/>
      <c r="U20" s="270"/>
      <c r="V20" s="270"/>
      <c r="W20" s="270"/>
      <c r="X20" s="270"/>
      <c r="Y20" s="270"/>
      <c r="Z20" s="270"/>
      <c r="AA20" s="270"/>
      <c r="AB20" s="270"/>
      <c r="AC20" s="270"/>
      <c r="AD20" s="270"/>
      <c r="AE20" s="270"/>
      <c r="AF20" s="270"/>
      <c r="AG20" s="270"/>
    </row>
    <row r="21" spans="1:33" s="277" customFormat="1" ht="93.75" customHeight="1">
      <c r="A21" s="617">
        <v>7</v>
      </c>
      <c r="B21" s="169" t="s">
        <v>1080</v>
      </c>
      <c r="C21" s="168" t="s">
        <v>1070</v>
      </c>
      <c r="D21" s="273">
        <v>7936492</v>
      </c>
      <c r="E21" s="273" t="s">
        <v>1409</v>
      </c>
      <c r="F21" s="284">
        <v>20000000</v>
      </c>
      <c r="G21" s="284">
        <v>2000000000</v>
      </c>
      <c r="H21" s="284">
        <v>795671000</v>
      </c>
      <c r="I21" s="284">
        <v>1204329000</v>
      </c>
      <c r="J21" s="284">
        <v>1204329000</v>
      </c>
      <c r="K21" s="274"/>
      <c r="L21" s="619" t="s">
        <v>1415</v>
      </c>
      <c r="M21" s="11" t="s">
        <v>1081</v>
      </c>
      <c r="N21" s="276"/>
      <c r="O21" s="271"/>
      <c r="P21" s="270"/>
      <c r="Q21" s="270"/>
      <c r="R21" s="270"/>
      <c r="S21" s="270"/>
      <c r="T21" s="270"/>
      <c r="U21" s="270"/>
      <c r="V21" s="270"/>
      <c r="W21" s="270"/>
      <c r="X21" s="270"/>
      <c r="Y21" s="270"/>
      <c r="Z21" s="270"/>
      <c r="AA21" s="270"/>
      <c r="AB21" s="270"/>
      <c r="AC21" s="270"/>
      <c r="AD21" s="270"/>
      <c r="AE21" s="270"/>
      <c r="AF21" s="270"/>
      <c r="AG21" s="270"/>
    </row>
    <row r="22" spans="1:33" s="277" customFormat="1" ht="54.75" customHeight="1">
      <c r="A22" s="617">
        <v>8</v>
      </c>
      <c r="B22" s="169" t="s">
        <v>1082</v>
      </c>
      <c r="C22" s="168" t="s">
        <v>1083</v>
      </c>
      <c r="D22" s="273">
        <v>7938849</v>
      </c>
      <c r="E22" s="273" t="s">
        <v>1408</v>
      </c>
      <c r="F22" s="278">
        <v>3000000000</v>
      </c>
      <c r="G22" s="278">
        <v>1000000000</v>
      </c>
      <c r="H22" s="278">
        <v>192804000</v>
      </c>
      <c r="I22" s="278">
        <v>807196000</v>
      </c>
      <c r="J22" s="278">
        <v>807196000</v>
      </c>
      <c r="K22" s="275"/>
      <c r="L22" s="715" t="s">
        <v>1207</v>
      </c>
      <c r="M22" s="11" t="s">
        <v>1084</v>
      </c>
      <c r="N22" s="276"/>
      <c r="O22" s="271"/>
      <c r="P22" s="270"/>
      <c r="Q22" s="270"/>
      <c r="R22" s="270"/>
      <c r="S22" s="270"/>
      <c r="T22" s="270"/>
      <c r="U22" s="270"/>
      <c r="V22" s="270"/>
      <c r="W22" s="270"/>
      <c r="X22" s="270"/>
      <c r="Y22" s="270"/>
      <c r="Z22" s="270"/>
      <c r="AA22" s="270"/>
      <c r="AB22" s="270"/>
      <c r="AC22" s="270"/>
      <c r="AD22" s="270"/>
      <c r="AE22" s="270"/>
      <c r="AF22" s="270"/>
      <c r="AG22" s="270"/>
    </row>
    <row r="23" spans="1:33" s="277" customFormat="1" ht="54.75" customHeight="1">
      <c r="A23" s="617">
        <v>9</v>
      </c>
      <c r="B23" s="282" t="s">
        <v>1085</v>
      </c>
      <c r="C23" s="283" t="s">
        <v>1086</v>
      </c>
      <c r="D23" s="273">
        <v>7938747</v>
      </c>
      <c r="E23" s="273" t="s">
        <v>1408</v>
      </c>
      <c r="F23" s="278">
        <v>2000000000</v>
      </c>
      <c r="G23" s="284">
        <v>800000000</v>
      </c>
      <c r="H23" s="284"/>
      <c r="I23" s="284">
        <v>800000000</v>
      </c>
      <c r="J23" s="284">
        <v>800000000</v>
      </c>
      <c r="K23" s="275"/>
      <c r="L23" s="715"/>
      <c r="M23" s="11" t="s">
        <v>1084</v>
      </c>
      <c r="N23" s="276"/>
      <c r="O23" s="271"/>
      <c r="P23" s="270"/>
      <c r="Q23" s="270"/>
      <c r="R23" s="270"/>
      <c r="S23" s="270"/>
      <c r="T23" s="270"/>
      <c r="U23" s="270"/>
      <c r="V23" s="270"/>
      <c r="W23" s="270"/>
      <c r="X23" s="270"/>
      <c r="Y23" s="270"/>
      <c r="Z23" s="270"/>
      <c r="AA23" s="270"/>
      <c r="AB23" s="270"/>
      <c r="AC23" s="270"/>
      <c r="AD23" s="270"/>
      <c r="AE23" s="270"/>
      <c r="AF23" s="270"/>
      <c r="AG23" s="270"/>
    </row>
    <row r="24" spans="1:33" s="277" customFormat="1" ht="54.75" customHeight="1">
      <c r="A24" s="617">
        <v>10</v>
      </c>
      <c r="B24" s="169" t="s">
        <v>1087</v>
      </c>
      <c r="C24" s="168" t="s">
        <v>1088</v>
      </c>
      <c r="D24" s="273">
        <v>7936503</v>
      </c>
      <c r="E24" s="273" t="s">
        <v>1408</v>
      </c>
      <c r="F24" s="278">
        <v>5000000000</v>
      </c>
      <c r="G24" s="278">
        <v>1000000000</v>
      </c>
      <c r="H24" s="278">
        <v>50000000</v>
      </c>
      <c r="I24" s="278">
        <v>950000000</v>
      </c>
      <c r="J24" s="278">
        <v>950000000</v>
      </c>
      <c r="K24" s="275"/>
      <c r="L24" s="715"/>
      <c r="M24" s="11" t="s">
        <v>1084</v>
      </c>
      <c r="N24" s="276"/>
      <c r="O24" s="271"/>
      <c r="P24" s="270"/>
      <c r="Q24" s="270"/>
      <c r="R24" s="270"/>
      <c r="S24" s="270"/>
      <c r="T24" s="270"/>
      <c r="U24" s="270"/>
      <c r="V24" s="270"/>
      <c r="W24" s="270"/>
      <c r="X24" s="270"/>
      <c r="Y24" s="270"/>
      <c r="Z24" s="270"/>
      <c r="AA24" s="270"/>
      <c r="AB24" s="270"/>
      <c r="AC24" s="270"/>
      <c r="AD24" s="270"/>
      <c r="AE24" s="270"/>
      <c r="AF24" s="270"/>
      <c r="AG24" s="270"/>
    </row>
    <row r="25" spans="1:33" s="277" customFormat="1" ht="54.75" customHeight="1">
      <c r="A25" s="617">
        <v>11</v>
      </c>
      <c r="B25" s="169" t="s">
        <v>1089</v>
      </c>
      <c r="C25" s="168" t="s">
        <v>1090</v>
      </c>
      <c r="D25" s="273"/>
      <c r="E25" s="273" t="s">
        <v>1408</v>
      </c>
      <c r="F25" s="278">
        <v>14800000000</v>
      </c>
      <c r="G25" s="278">
        <v>1767000000</v>
      </c>
      <c r="H25" s="278"/>
      <c r="I25" s="278">
        <v>1767000000</v>
      </c>
      <c r="J25" s="278">
        <v>1767000000</v>
      </c>
      <c r="K25" s="275"/>
      <c r="L25" s="715"/>
      <c r="M25" s="11" t="s">
        <v>1084</v>
      </c>
      <c r="N25" s="276"/>
      <c r="O25" s="271"/>
      <c r="P25" s="270"/>
      <c r="Q25" s="270"/>
      <c r="R25" s="270"/>
      <c r="S25" s="270"/>
      <c r="T25" s="270"/>
      <c r="U25" s="270"/>
      <c r="V25" s="270"/>
      <c r="W25" s="270"/>
      <c r="X25" s="270"/>
      <c r="Y25" s="270"/>
      <c r="Z25" s="270"/>
      <c r="AA25" s="270"/>
      <c r="AB25" s="270"/>
      <c r="AC25" s="270"/>
      <c r="AD25" s="270"/>
      <c r="AE25" s="270"/>
      <c r="AF25" s="270"/>
      <c r="AG25" s="270"/>
    </row>
    <row r="26" spans="1:33" s="277" customFormat="1" ht="54.75" customHeight="1">
      <c r="A26" s="617">
        <v>12</v>
      </c>
      <c r="B26" s="169" t="s">
        <v>1091</v>
      </c>
      <c r="C26" s="168" t="s">
        <v>1092</v>
      </c>
      <c r="D26" s="273"/>
      <c r="E26" s="273" t="s">
        <v>1408</v>
      </c>
      <c r="F26" s="278">
        <v>801000000</v>
      </c>
      <c r="G26" s="278">
        <v>200000000</v>
      </c>
      <c r="H26" s="278"/>
      <c r="I26" s="278">
        <v>200000000</v>
      </c>
      <c r="J26" s="278">
        <v>200000000</v>
      </c>
      <c r="K26" s="275"/>
      <c r="L26" s="715" t="s">
        <v>1207</v>
      </c>
      <c r="M26" s="11" t="s">
        <v>1084</v>
      </c>
      <c r="N26" s="276"/>
      <c r="O26" s="271"/>
      <c r="P26" s="270"/>
      <c r="Q26" s="270"/>
      <c r="R26" s="270"/>
      <c r="S26" s="270"/>
      <c r="T26" s="270"/>
      <c r="U26" s="270"/>
      <c r="V26" s="270"/>
      <c r="W26" s="270"/>
      <c r="X26" s="270"/>
      <c r="Y26" s="270"/>
      <c r="Z26" s="270"/>
      <c r="AA26" s="270"/>
      <c r="AB26" s="270"/>
      <c r="AC26" s="270"/>
      <c r="AD26" s="270"/>
      <c r="AE26" s="270"/>
      <c r="AF26" s="270"/>
      <c r="AG26" s="270"/>
    </row>
    <row r="27" spans="1:33" s="277" customFormat="1" ht="54.75" customHeight="1">
      <c r="A27" s="617">
        <v>13</v>
      </c>
      <c r="B27" s="169" t="s">
        <v>1093</v>
      </c>
      <c r="C27" s="168" t="s">
        <v>1092</v>
      </c>
      <c r="D27" s="273"/>
      <c r="E27" s="273" t="s">
        <v>1408</v>
      </c>
      <c r="F27" s="278">
        <v>404000000</v>
      </c>
      <c r="G27" s="278">
        <v>200000000</v>
      </c>
      <c r="H27" s="278"/>
      <c r="I27" s="278">
        <v>200000000</v>
      </c>
      <c r="J27" s="278">
        <v>200000000</v>
      </c>
      <c r="K27" s="275"/>
      <c r="L27" s="715"/>
      <c r="M27" s="11" t="s">
        <v>1084</v>
      </c>
      <c r="N27" s="276"/>
      <c r="O27" s="271"/>
      <c r="P27" s="270"/>
      <c r="Q27" s="270"/>
      <c r="R27" s="270"/>
      <c r="S27" s="270"/>
      <c r="T27" s="270"/>
      <c r="U27" s="270"/>
      <c r="V27" s="270"/>
      <c r="W27" s="270"/>
      <c r="X27" s="270"/>
      <c r="Y27" s="270"/>
      <c r="Z27" s="270"/>
      <c r="AA27" s="270"/>
      <c r="AB27" s="270"/>
      <c r="AC27" s="270"/>
      <c r="AD27" s="270"/>
      <c r="AE27" s="270"/>
      <c r="AF27" s="270"/>
      <c r="AG27" s="270"/>
    </row>
    <row r="28" spans="1:33" s="277" customFormat="1" ht="54.75" customHeight="1">
      <c r="A28" s="617">
        <v>14</v>
      </c>
      <c r="B28" s="169" t="s">
        <v>1094</v>
      </c>
      <c r="C28" s="168" t="s">
        <v>1092</v>
      </c>
      <c r="D28" s="273"/>
      <c r="E28" s="273" t="s">
        <v>1408</v>
      </c>
      <c r="F28" s="278">
        <v>1229000000</v>
      </c>
      <c r="G28" s="278">
        <v>200000000</v>
      </c>
      <c r="H28" s="278"/>
      <c r="I28" s="278">
        <v>200000000</v>
      </c>
      <c r="J28" s="278">
        <v>200000000</v>
      </c>
      <c r="K28" s="275"/>
      <c r="L28" s="715"/>
      <c r="M28" s="11" t="s">
        <v>1084</v>
      </c>
      <c r="N28" s="276"/>
      <c r="O28" s="271"/>
      <c r="P28" s="270"/>
      <c r="Q28" s="270"/>
      <c r="R28" s="270"/>
      <c r="S28" s="270"/>
      <c r="T28" s="270"/>
      <c r="U28" s="270"/>
      <c r="V28" s="270"/>
      <c r="W28" s="270"/>
      <c r="X28" s="270"/>
      <c r="Y28" s="270"/>
      <c r="Z28" s="270"/>
      <c r="AA28" s="270"/>
      <c r="AB28" s="270"/>
      <c r="AC28" s="270"/>
      <c r="AD28" s="270"/>
      <c r="AE28" s="270"/>
      <c r="AF28" s="270"/>
      <c r="AG28" s="270"/>
    </row>
    <row r="29" spans="1:33" s="277" customFormat="1" ht="60.75" customHeight="1">
      <c r="A29" s="617">
        <v>15</v>
      </c>
      <c r="B29" s="169" t="s">
        <v>1095</v>
      </c>
      <c r="C29" s="168" t="s">
        <v>1096</v>
      </c>
      <c r="D29" s="273">
        <v>7930252</v>
      </c>
      <c r="E29" s="273" t="s">
        <v>1408</v>
      </c>
      <c r="F29" s="278">
        <v>1050365000</v>
      </c>
      <c r="G29" s="278">
        <v>210000000</v>
      </c>
      <c r="H29" s="278"/>
      <c r="I29" s="278">
        <v>210000000</v>
      </c>
      <c r="J29" s="278">
        <v>210000000</v>
      </c>
      <c r="K29" s="275"/>
      <c r="L29" s="715"/>
      <c r="M29" s="11" t="s">
        <v>1097</v>
      </c>
      <c r="N29" s="276"/>
      <c r="O29" s="271"/>
      <c r="P29" s="270"/>
      <c r="Q29" s="270"/>
      <c r="R29" s="270"/>
      <c r="S29" s="270"/>
      <c r="T29" s="270"/>
      <c r="U29" s="270"/>
      <c r="V29" s="270"/>
      <c r="W29" s="270"/>
      <c r="X29" s="270"/>
      <c r="Y29" s="270"/>
      <c r="Z29" s="270"/>
      <c r="AA29" s="270"/>
      <c r="AB29" s="270"/>
      <c r="AC29" s="270"/>
      <c r="AD29" s="270"/>
      <c r="AE29" s="270"/>
      <c r="AF29" s="270"/>
      <c r="AG29" s="270"/>
    </row>
    <row r="30" spans="1:33" s="270" customFormat="1" ht="21.75" customHeight="1">
      <c r="A30" s="266" t="s">
        <v>141</v>
      </c>
      <c r="B30" s="272" t="s">
        <v>1363</v>
      </c>
      <c r="C30" s="618"/>
      <c r="D30" s="618"/>
      <c r="E30" s="622"/>
      <c r="F30" s="382">
        <f>SUBTOTAL(9,F31:F38)</f>
        <v>38499000000</v>
      </c>
      <c r="G30" s="382">
        <f>SUBTOTAL(9,G31:G38)</f>
        <v>7400000000</v>
      </c>
      <c r="H30" s="382">
        <f t="shared" ref="H30:J30" si="1">SUBTOTAL(9,H31:H38)</f>
        <v>6012180000</v>
      </c>
      <c r="I30" s="382">
        <f t="shared" si="1"/>
        <v>1387820000</v>
      </c>
      <c r="J30" s="382">
        <f t="shared" si="1"/>
        <v>1387820000</v>
      </c>
      <c r="K30" s="269"/>
      <c r="L30" s="269"/>
      <c r="M30" s="11"/>
    </row>
    <row r="31" spans="1:33" s="386" customFormat="1" ht="24.75" customHeight="1">
      <c r="A31" s="265"/>
      <c r="B31" s="280" t="s">
        <v>1099</v>
      </c>
      <c r="C31" s="383"/>
      <c r="D31" s="383"/>
      <c r="E31" s="623"/>
      <c r="F31" s="382">
        <f>SUBTOTAL(9,F32:F32)</f>
        <v>6000000000</v>
      </c>
      <c r="G31" s="382">
        <f>SUBTOTAL(9,G32:G32)</f>
        <v>500000000</v>
      </c>
      <c r="H31" s="382"/>
      <c r="I31" s="382">
        <f t="shared" ref="I31:J31" si="2">SUBTOTAL(9,I32:I32)</f>
        <v>500000000</v>
      </c>
      <c r="J31" s="382">
        <f t="shared" si="2"/>
        <v>500000000</v>
      </c>
      <c r="K31" s="281">
        <f>K32</f>
        <v>0</v>
      </c>
      <c r="L31" s="384"/>
      <c r="M31" s="383"/>
      <c r="N31" s="385"/>
      <c r="O31" s="385"/>
      <c r="P31" s="385"/>
      <c r="Q31" s="385"/>
      <c r="R31" s="385"/>
      <c r="S31" s="385"/>
      <c r="T31" s="385"/>
      <c r="U31" s="385"/>
      <c r="V31" s="385"/>
      <c r="W31" s="385"/>
      <c r="X31" s="385"/>
      <c r="Y31" s="385"/>
      <c r="Z31" s="385"/>
      <c r="AA31" s="385"/>
      <c r="AB31" s="385"/>
      <c r="AC31" s="385"/>
      <c r="AD31" s="385"/>
      <c r="AE31" s="385"/>
    </row>
    <row r="32" spans="1:33" s="277" customFormat="1" ht="62.25" customHeight="1">
      <c r="A32" s="617">
        <v>1</v>
      </c>
      <c r="B32" s="169" t="s">
        <v>1100</v>
      </c>
      <c r="C32" s="168" t="s">
        <v>1101</v>
      </c>
      <c r="D32" s="273"/>
      <c r="E32" s="273" t="s">
        <v>1408</v>
      </c>
      <c r="F32" s="278">
        <v>6000000000</v>
      </c>
      <c r="G32" s="278">
        <v>500000000</v>
      </c>
      <c r="H32" s="278"/>
      <c r="I32" s="278">
        <v>500000000</v>
      </c>
      <c r="J32" s="278">
        <v>500000000</v>
      </c>
      <c r="K32" s="275"/>
      <c r="L32" s="619" t="s">
        <v>1210</v>
      </c>
      <c r="M32" s="11" t="s">
        <v>1102</v>
      </c>
      <c r="N32" s="270"/>
      <c r="O32" s="270"/>
      <c r="P32" s="270"/>
      <c r="Q32" s="270"/>
      <c r="R32" s="270"/>
      <c r="S32" s="270"/>
      <c r="T32" s="270"/>
      <c r="U32" s="270"/>
      <c r="V32" s="270"/>
      <c r="W32" s="270"/>
      <c r="X32" s="270"/>
      <c r="Y32" s="270"/>
      <c r="Z32" s="270"/>
      <c r="AA32" s="270"/>
      <c r="AB32" s="270"/>
      <c r="AC32" s="270"/>
      <c r="AD32" s="270"/>
      <c r="AE32" s="270"/>
    </row>
    <row r="33" spans="1:33" s="277" customFormat="1" ht="34.5" customHeight="1">
      <c r="A33" s="265"/>
      <c r="B33" s="280" t="s">
        <v>1103</v>
      </c>
      <c r="C33" s="273"/>
      <c r="D33" s="273"/>
      <c r="E33" s="273"/>
      <c r="F33" s="382">
        <f>SUBTOTAL(9,F34:F34)</f>
        <v>2300000000</v>
      </c>
      <c r="G33" s="382">
        <f>SUBTOTAL(9,G34:G34)</f>
        <v>600000000</v>
      </c>
      <c r="H33" s="382">
        <f t="shared" ref="H33:J33" si="3">SUBTOTAL(9,H34:H34)</f>
        <v>566267000</v>
      </c>
      <c r="I33" s="382">
        <f t="shared" si="3"/>
        <v>33733000</v>
      </c>
      <c r="J33" s="382">
        <f t="shared" si="3"/>
        <v>33733000</v>
      </c>
      <c r="K33" s="281">
        <f>K34</f>
        <v>0</v>
      </c>
      <c r="L33" s="274"/>
      <c r="M33" s="273"/>
      <c r="N33" s="270"/>
      <c r="O33" s="270"/>
      <c r="P33" s="270"/>
      <c r="Q33" s="270"/>
      <c r="R33" s="270"/>
      <c r="S33" s="270"/>
      <c r="T33" s="270"/>
      <c r="U33" s="270"/>
      <c r="V33" s="270"/>
      <c r="W33" s="270"/>
      <c r="X33" s="270"/>
      <c r="Y33" s="270"/>
      <c r="Z33" s="270"/>
      <c r="AA33" s="270"/>
      <c r="AB33" s="270"/>
      <c r="AC33" s="270"/>
      <c r="AD33" s="270"/>
      <c r="AE33" s="270"/>
    </row>
    <row r="34" spans="1:33" s="277" customFormat="1" ht="49.5" customHeight="1">
      <c r="A34" s="617">
        <v>1</v>
      </c>
      <c r="B34" s="169" t="s">
        <v>1104</v>
      </c>
      <c r="C34" s="168" t="s">
        <v>1105</v>
      </c>
      <c r="D34" s="273">
        <v>7906670</v>
      </c>
      <c r="E34" s="273" t="s">
        <v>1408</v>
      </c>
      <c r="F34" s="278">
        <v>2300000000</v>
      </c>
      <c r="G34" s="278">
        <v>600000000</v>
      </c>
      <c r="H34" s="278">
        <v>566267000</v>
      </c>
      <c r="I34" s="278">
        <v>33733000</v>
      </c>
      <c r="J34" s="278">
        <v>33733000</v>
      </c>
      <c r="K34" s="274"/>
      <c r="L34" s="619" t="s">
        <v>1211</v>
      </c>
      <c r="M34" s="11" t="s">
        <v>1106</v>
      </c>
      <c r="N34" s="270"/>
      <c r="O34" s="270"/>
      <c r="P34" s="270"/>
      <c r="Q34" s="270"/>
      <c r="R34" s="270"/>
      <c r="S34" s="270"/>
      <c r="T34" s="270"/>
      <c r="U34" s="270"/>
      <c r="V34" s="270"/>
      <c r="W34" s="270"/>
      <c r="X34" s="270"/>
      <c r="Y34" s="270"/>
      <c r="Z34" s="270"/>
      <c r="AA34" s="270"/>
      <c r="AB34" s="270"/>
      <c r="AC34" s="270"/>
      <c r="AD34" s="270"/>
      <c r="AE34" s="270"/>
    </row>
    <row r="35" spans="1:33" s="277" customFormat="1" ht="35.25" customHeight="1">
      <c r="A35" s="265"/>
      <c r="B35" s="280" t="s">
        <v>1107</v>
      </c>
      <c r="C35" s="273"/>
      <c r="D35" s="273"/>
      <c r="E35" s="273"/>
      <c r="F35" s="382">
        <f>SUBTOTAL(9,F36:F36)</f>
        <v>27000000000</v>
      </c>
      <c r="G35" s="382">
        <f>SUBTOTAL(9,G36:G36)</f>
        <v>5000000000</v>
      </c>
      <c r="H35" s="382">
        <f t="shared" ref="H35:J35" si="4">SUBTOTAL(9,H36:H36)</f>
        <v>4159167000</v>
      </c>
      <c r="I35" s="382">
        <f t="shared" si="4"/>
        <v>840833000</v>
      </c>
      <c r="J35" s="382">
        <f t="shared" si="4"/>
        <v>840833000</v>
      </c>
      <c r="K35" s="274"/>
      <c r="L35" s="274"/>
      <c r="M35" s="273"/>
      <c r="N35" s="270"/>
      <c r="O35" s="270"/>
      <c r="P35" s="270"/>
      <c r="Q35" s="270"/>
      <c r="R35" s="270"/>
      <c r="S35" s="270"/>
      <c r="T35" s="270"/>
      <c r="U35" s="270"/>
      <c r="V35" s="270"/>
      <c r="W35" s="270"/>
      <c r="X35" s="270"/>
      <c r="Y35" s="270"/>
      <c r="Z35" s="270"/>
      <c r="AA35" s="270"/>
      <c r="AB35" s="270"/>
      <c r="AC35" s="270"/>
      <c r="AD35" s="270"/>
      <c r="AE35" s="270"/>
    </row>
    <row r="36" spans="1:33" s="277" customFormat="1" ht="114.75" customHeight="1">
      <c r="A36" s="617">
        <v>1</v>
      </c>
      <c r="B36" s="169" t="s">
        <v>1108</v>
      </c>
      <c r="C36" s="168" t="s">
        <v>1109</v>
      </c>
      <c r="D36" s="273">
        <v>7917463</v>
      </c>
      <c r="E36" s="273" t="s">
        <v>1408</v>
      </c>
      <c r="F36" s="278">
        <v>27000000000</v>
      </c>
      <c r="G36" s="278">
        <v>5000000000</v>
      </c>
      <c r="H36" s="278">
        <v>4159167000</v>
      </c>
      <c r="I36" s="278">
        <v>840833000</v>
      </c>
      <c r="J36" s="278">
        <v>840833000</v>
      </c>
      <c r="K36" s="274"/>
      <c r="L36" s="619" t="s">
        <v>1207</v>
      </c>
      <c r="M36" s="11" t="s">
        <v>1110</v>
      </c>
      <c r="N36" s="270"/>
      <c r="O36" s="270"/>
      <c r="P36" s="270"/>
      <c r="Q36" s="270"/>
      <c r="R36" s="270"/>
      <c r="S36" s="270"/>
      <c r="T36" s="270"/>
      <c r="U36" s="270"/>
      <c r="V36" s="270"/>
      <c r="W36" s="270"/>
      <c r="X36" s="270"/>
      <c r="Y36" s="270"/>
      <c r="Z36" s="270"/>
      <c r="AA36" s="270"/>
      <c r="AB36" s="270"/>
      <c r="AC36" s="270"/>
      <c r="AD36" s="270"/>
      <c r="AE36" s="270"/>
    </row>
    <row r="37" spans="1:33" s="277" customFormat="1" ht="48.75" customHeight="1">
      <c r="A37" s="265"/>
      <c r="B37" s="280" t="s">
        <v>1111</v>
      </c>
      <c r="C37" s="273"/>
      <c r="D37" s="273"/>
      <c r="E37" s="273"/>
      <c r="F37" s="382">
        <f>SUBTOTAL(9,F38:F38)</f>
        <v>3199000000</v>
      </c>
      <c r="G37" s="382">
        <f>SUBTOTAL(9,G38:G38)</f>
        <v>1300000000</v>
      </c>
      <c r="H37" s="382">
        <f t="shared" ref="H37:J37" si="5">SUBTOTAL(9,H38:H38)</f>
        <v>1286746000</v>
      </c>
      <c r="I37" s="382">
        <f t="shared" si="5"/>
        <v>13254000</v>
      </c>
      <c r="J37" s="382">
        <f t="shared" si="5"/>
        <v>13254000</v>
      </c>
      <c r="K37" s="281"/>
      <c r="L37" s="274"/>
      <c r="M37" s="273"/>
      <c r="N37" s="270"/>
      <c r="O37" s="270"/>
      <c r="P37" s="270"/>
      <c r="Q37" s="270"/>
      <c r="R37" s="270"/>
      <c r="S37" s="270"/>
      <c r="T37" s="270"/>
      <c r="U37" s="270"/>
      <c r="V37" s="270"/>
      <c r="W37" s="270"/>
      <c r="X37" s="270"/>
      <c r="Y37" s="270"/>
      <c r="Z37" s="270"/>
      <c r="AA37" s="270"/>
      <c r="AB37" s="270"/>
      <c r="AC37" s="270"/>
      <c r="AD37" s="270"/>
      <c r="AE37" s="270"/>
    </row>
    <row r="38" spans="1:33" s="277" customFormat="1" ht="87.75" customHeight="1">
      <c r="A38" s="617">
        <v>1</v>
      </c>
      <c r="B38" s="169" t="s">
        <v>1112</v>
      </c>
      <c r="C38" s="168" t="s">
        <v>1113</v>
      </c>
      <c r="D38" s="273">
        <v>7927245</v>
      </c>
      <c r="E38" s="273" t="s">
        <v>1408</v>
      </c>
      <c r="F38" s="278">
        <v>3199000000</v>
      </c>
      <c r="G38" s="278">
        <v>1300000000</v>
      </c>
      <c r="H38" s="278">
        <v>1286746000</v>
      </c>
      <c r="I38" s="278">
        <v>13254000</v>
      </c>
      <c r="J38" s="278">
        <v>13254000</v>
      </c>
      <c r="K38" s="275"/>
      <c r="L38" s="619" t="s">
        <v>195</v>
      </c>
      <c r="M38" s="11" t="s">
        <v>1114</v>
      </c>
      <c r="N38" s="270"/>
      <c r="O38" s="270"/>
      <c r="P38" s="270"/>
      <c r="Q38" s="270"/>
      <c r="R38" s="270"/>
      <c r="S38" s="270"/>
      <c r="T38" s="270"/>
      <c r="U38" s="270"/>
      <c r="V38" s="270"/>
      <c r="W38" s="270"/>
      <c r="X38" s="270"/>
      <c r="Y38" s="270"/>
      <c r="Z38" s="270"/>
      <c r="AA38" s="270"/>
      <c r="AB38" s="270"/>
      <c r="AC38" s="270"/>
      <c r="AD38" s="270"/>
      <c r="AE38" s="270"/>
    </row>
    <row r="39" spans="1:33" s="270" customFormat="1" ht="26.25" customHeight="1">
      <c r="A39" s="266" t="s">
        <v>105</v>
      </c>
      <c r="B39" s="272" t="s">
        <v>1027</v>
      </c>
      <c r="C39" s="618"/>
      <c r="D39" s="618"/>
      <c r="E39" s="618"/>
      <c r="F39" s="382">
        <f>SUBTOTAL(9,F40:F108)</f>
        <v>107358134522</v>
      </c>
      <c r="G39" s="382">
        <f>SUBTOTAL(9,G40:G108)</f>
        <v>29041252775</v>
      </c>
      <c r="H39" s="382">
        <f>SUBTOTAL(9,H40:H108)</f>
        <v>19647717000</v>
      </c>
      <c r="I39" s="382">
        <f>SUBTOTAL(9,I40:I108)</f>
        <v>9393535775</v>
      </c>
      <c r="J39" s="382">
        <f>SUBTOTAL(9,J40:J108)</f>
        <v>9393535775</v>
      </c>
      <c r="K39" s="269"/>
      <c r="L39" s="269"/>
      <c r="M39" s="11"/>
      <c r="O39" s="271"/>
    </row>
    <row r="40" spans="1:33" s="270" customFormat="1" ht="21.75" customHeight="1">
      <c r="A40" s="266" t="s">
        <v>29</v>
      </c>
      <c r="B40" s="272" t="s">
        <v>362</v>
      </c>
      <c r="C40" s="618"/>
      <c r="D40" s="618"/>
      <c r="E40" s="618"/>
      <c r="F40" s="382">
        <f>SUBTOTAL(9,F42:F87)</f>
        <v>93585591522</v>
      </c>
      <c r="G40" s="382">
        <f>SUBTOTAL(9,G42:G87)</f>
        <v>20391252775</v>
      </c>
      <c r="H40" s="382">
        <f>SUBTOTAL(9,H42:H87)</f>
        <v>13418891500</v>
      </c>
      <c r="I40" s="382">
        <f>SUBTOTAL(9,I42:I87)</f>
        <v>6972361275</v>
      </c>
      <c r="J40" s="382">
        <f>SUBTOTAL(9,J42:J87)</f>
        <v>6972361275</v>
      </c>
      <c r="K40" s="268">
        <f>SUM(K42:K87)</f>
        <v>0</v>
      </c>
      <c r="L40" s="269"/>
      <c r="M40" s="11"/>
      <c r="O40" s="271"/>
    </row>
    <row r="41" spans="1:33" s="270" customFormat="1" ht="21" customHeight="1">
      <c r="A41" s="266"/>
      <c r="B41" s="272" t="s">
        <v>1309</v>
      </c>
      <c r="C41" s="618"/>
      <c r="D41" s="618"/>
      <c r="E41" s="273"/>
      <c r="F41" s="278"/>
      <c r="G41" s="382"/>
      <c r="H41" s="382"/>
      <c r="I41" s="382"/>
      <c r="J41" s="382"/>
      <c r="K41" s="268"/>
      <c r="L41" s="269"/>
      <c r="M41" s="11"/>
      <c r="O41" s="271"/>
    </row>
    <row r="42" spans="1:33" s="277" customFormat="1" ht="81" customHeight="1">
      <c r="A42" s="617">
        <v>1</v>
      </c>
      <c r="B42" s="169" t="s">
        <v>1116</v>
      </c>
      <c r="C42" s="168" t="s">
        <v>1088</v>
      </c>
      <c r="D42" s="273">
        <v>7926932</v>
      </c>
      <c r="E42" s="273" t="s">
        <v>176</v>
      </c>
      <c r="F42" s="278">
        <v>2192970000</v>
      </c>
      <c r="G42" s="278">
        <v>250000000</v>
      </c>
      <c r="H42" s="278">
        <v>45000000</v>
      </c>
      <c r="I42" s="278">
        <v>205000000</v>
      </c>
      <c r="J42" s="278">
        <v>205000000</v>
      </c>
      <c r="K42" s="275"/>
      <c r="L42" s="619" t="s">
        <v>195</v>
      </c>
      <c r="M42" s="11" t="s">
        <v>1117</v>
      </c>
      <c r="N42" s="276"/>
      <c r="O42" s="271"/>
      <c r="P42" s="270"/>
      <c r="Q42" s="270"/>
      <c r="R42" s="270"/>
      <c r="S42" s="270"/>
      <c r="T42" s="270"/>
      <c r="U42" s="270"/>
      <c r="V42" s="270"/>
      <c r="W42" s="270"/>
      <c r="X42" s="270"/>
      <c r="Y42" s="270"/>
      <c r="Z42" s="270"/>
      <c r="AA42" s="270"/>
      <c r="AB42" s="270"/>
      <c r="AC42" s="270"/>
      <c r="AD42" s="270"/>
      <c r="AE42" s="270"/>
      <c r="AF42" s="270"/>
      <c r="AG42" s="270"/>
    </row>
    <row r="43" spans="1:33" s="277" customFormat="1" ht="20.25" customHeight="1">
      <c r="A43" s="399"/>
      <c r="B43" s="400" t="s">
        <v>1310</v>
      </c>
      <c r="C43" s="401"/>
      <c r="D43" s="402"/>
      <c r="E43" s="273"/>
      <c r="F43" s="278"/>
      <c r="G43" s="268"/>
      <c r="H43" s="268"/>
      <c r="I43" s="268"/>
      <c r="J43" s="268"/>
      <c r="K43" s="269"/>
      <c r="L43" s="266"/>
      <c r="M43" s="266"/>
      <c r="N43" s="276"/>
      <c r="O43" s="271"/>
      <c r="P43" s="270"/>
      <c r="Q43" s="270"/>
      <c r="R43" s="270"/>
      <c r="S43" s="270"/>
      <c r="T43" s="270"/>
      <c r="U43" s="270"/>
      <c r="V43" s="270"/>
      <c r="W43" s="270"/>
      <c r="X43" s="270"/>
      <c r="Y43" s="270"/>
      <c r="Z43" s="270"/>
      <c r="AA43" s="270"/>
      <c r="AB43" s="270"/>
      <c r="AC43" s="270"/>
      <c r="AD43" s="270"/>
      <c r="AE43" s="270"/>
      <c r="AF43" s="270"/>
      <c r="AG43" s="270"/>
    </row>
    <row r="44" spans="1:33" s="277" customFormat="1" ht="63.75" customHeight="1">
      <c r="A44" s="617">
        <v>2</v>
      </c>
      <c r="B44" s="169" t="s">
        <v>1118</v>
      </c>
      <c r="C44" s="168" t="s">
        <v>1053</v>
      </c>
      <c r="D44" s="273">
        <v>7773639</v>
      </c>
      <c r="E44" s="273" t="s">
        <v>18</v>
      </c>
      <c r="F44" s="278">
        <v>1100000000</v>
      </c>
      <c r="G44" s="278">
        <v>50000000</v>
      </c>
      <c r="H44" s="278">
        <v>43387000</v>
      </c>
      <c r="I44" s="278">
        <v>6613000</v>
      </c>
      <c r="J44" s="278">
        <v>6613000</v>
      </c>
      <c r="K44" s="274"/>
      <c r="L44" s="619" t="s">
        <v>1211</v>
      </c>
      <c r="M44" s="11" t="s">
        <v>1119</v>
      </c>
      <c r="N44" s="276"/>
      <c r="O44" s="271"/>
      <c r="P44" s="270"/>
      <c r="Q44" s="270"/>
      <c r="R44" s="270"/>
      <c r="S44" s="270"/>
      <c r="T44" s="270"/>
      <c r="U44" s="270"/>
      <c r="V44" s="270"/>
      <c r="W44" s="270"/>
      <c r="X44" s="270"/>
      <c r="Y44" s="270"/>
      <c r="Z44" s="270"/>
      <c r="AA44" s="270"/>
      <c r="AB44" s="270"/>
      <c r="AC44" s="270"/>
      <c r="AD44" s="270"/>
      <c r="AE44" s="270"/>
      <c r="AF44" s="270"/>
      <c r="AG44" s="270"/>
    </row>
    <row r="45" spans="1:33" s="277" customFormat="1" ht="17.25" customHeight="1">
      <c r="A45" s="617"/>
      <c r="B45" s="400" t="s">
        <v>1311</v>
      </c>
      <c r="C45" s="168"/>
      <c r="D45" s="273"/>
      <c r="E45" s="273"/>
      <c r="F45" s="278"/>
      <c r="G45" s="278"/>
      <c r="H45" s="278"/>
      <c r="I45" s="278"/>
      <c r="J45" s="278"/>
      <c r="K45" s="274"/>
      <c r="L45" s="619"/>
      <c r="M45" s="11"/>
      <c r="N45" s="276"/>
      <c r="O45" s="271"/>
      <c r="P45" s="270"/>
      <c r="Q45" s="270"/>
      <c r="R45" s="270"/>
      <c r="S45" s="270"/>
      <c r="T45" s="270"/>
      <c r="U45" s="270"/>
      <c r="V45" s="270"/>
      <c r="W45" s="270"/>
      <c r="X45" s="270"/>
      <c r="Y45" s="270"/>
      <c r="Z45" s="270"/>
      <c r="AA45" s="270"/>
      <c r="AB45" s="270"/>
      <c r="AC45" s="270"/>
      <c r="AD45" s="270"/>
      <c r="AE45" s="270"/>
      <c r="AF45" s="270"/>
      <c r="AG45" s="270"/>
    </row>
    <row r="46" spans="1:33" s="277" customFormat="1" ht="99" customHeight="1">
      <c r="A46" s="617">
        <v>3</v>
      </c>
      <c r="B46" s="169" t="s">
        <v>1120</v>
      </c>
      <c r="C46" s="168" t="s">
        <v>1121</v>
      </c>
      <c r="D46" s="273">
        <v>7938072</v>
      </c>
      <c r="E46" s="273" t="s">
        <v>1411</v>
      </c>
      <c r="F46" s="278">
        <v>2999000000</v>
      </c>
      <c r="G46" s="278">
        <v>1200000000</v>
      </c>
      <c r="H46" s="278">
        <v>488125000</v>
      </c>
      <c r="I46" s="278">
        <v>711875000</v>
      </c>
      <c r="J46" s="278">
        <v>711875000</v>
      </c>
      <c r="K46" s="275"/>
      <c r="L46" s="619" t="s">
        <v>195</v>
      </c>
      <c r="M46" s="11" t="s">
        <v>1122</v>
      </c>
      <c r="N46" s="276"/>
      <c r="O46" s="271"/>
      <c r="P46" s="270"/>
      <c r="Q46" s="270"/>
      <c r="R46" s="270"/>
      <c r="S46" s="270"/>
      <c r="T46" s="270"/>
      <c r="U46" s="270"/>
      <c r="V46" s="270"/>
      <c r="W46" s="270"/>
      <c r="X46" s="270"/>
      <c r="Y46" s="270"/>
      <c r="Z46" s="270"/>
      <c r="AA46" s="270"/>
      <c r="AB46" s="270"/>
      <c r="AC46" s="270"/>
      <c r="AD46" s="270"/>
      <c r="AE46" s="270"/>
      <c r="AF46" s="270"/>
      <c r="AG46" s="270"/>
    </row>
    <row r="47" spans="1:33" s="277" customFormat="1" ht="61.5" customHeight="1">
      <c r="A47" s="617">
        <v>4</v>
      </c>
      <c r="B47" s="169" t="s">
        <v>1123</v>
      </c>
      <c r="C47" s="168" t="s">
        <v>1124</v>
      </c>
      <c r="D47" s="273">
        <v>7893210</v>
      </c>
      <c r="E47" s="273" t="s">
        <v>1385</v>
      </c>
      <c r="F47" s="278">
        <v>1038622000</v>
      </c>
      <c r="G47" s="278">
        <v>1038000000</v>
      </c>
      <c r="H47" s="278">
        <v>856039000</v>
      </c>
      <c r="I47" s="278">
        <v>181961000</v>
      </c>
      <c r="J47" s="278">
        <v>181961000</v>
      </c>
      <c r="K47" s="274"/>
      <c r="L47" s="619" t="s">
        <v>1208</v>
      </c>
      <c r="M47" s="11" t="s">
        <v>1125</v>
      </c>
      <c r="N47" s="276"/>
      <c r="O47" s="271"/>
      <c r="P47" s="270"/>
      <c r="Q47" s="270"/>
      <c r="R47" s="270"/>
      <c r="S47" s="270"/>
      <c r="T47" s="270"/>
      <c r="U47" s="270"/>
      <c r="V47" s="270"/>
      <c r="W47" s="270"/>
      <c r="X47" s="270"/>
      <c r="Y47" s="270"/>
      <c r="Z47" s="270"/>
      <c r="AA47" s="270"/>
      <c r="AB47" s="270"/>
      <c r="AC47" s="270"/>
      <c r="AD47" s="270"/>
      <c r="AE47" s="270"/>
      <c r="AF47" s="270"/>
      <c r="AG47" s="270"/>
    </row>
    <row r="48" spans="1:33" s="277" customFormat="1" ht="62.25" customHeight="1">
      <c r="A48" s="617">
        <v>5</v>
      </c>
      <c r="B48" s="169" t="s">
        <v>1126</v>
      </c>
      <c r="C48" s="168" t="s">
        <v>1124</v>
      </c>
      <c r="D48" s="273">
        <v>7904844</v>
      </c>
      <c r="E48" s="273" t="s">
        <v>1385</v>
      </c>
      <c r="F48" s="278">
        <v>1200000000</v>
      </c>
      <c r="G48" s="278">
        <v>950000000</v>
      </c>
      <c r="H48" s="278">
        <v>836791000</v>
      </c>
      <c r="I48" s="278">
        <v>113209000</v>
      </c>
      <c r="J48" s="278">
        <v>113209000</v>
      </c>
      <c r="K48" s="274"/>
      <c r="L48" s="619" t="s">
        <v>1208</v>
      </c>
      <c r="M48" s="11" t="s">
        <v>1125</v>
      </c>
      <c r="N48" s="276"/>
      <c r="O48" s="271"/>
      <c r="P48" s="270"/>
      <c r="Q48" s="270"/>
      <c r="R48" s="270"/>
      <c r="S48" s="270"/>
      <c r="T48" s="270"/>
      <c r="U48" s="270"/>
      <c r="V48" s="270"/>
      <c r="W48" s="270"/>
      <c r="X48" s="270"/>
      <c r="Y48" s="270"/>
      <c r="Z48" s="270"/>
      <c r="AA48" s="270"/>
      <c r="AB48" s="270"/>
      <c r="AC48" s="270"/>
      <c r="AD48" s="270"/>
      <c r="AE48" s="270"/>
      <c r="AF48" s="270"/>
      <c r="AG48" s="270"/>
    </row>
    <row r="49" spans="1:33" s="277" customFormat="1" ht="54.75" customHeight="1">
      <c r="A49" s="617">
        <v>6</v>
      </c>
      <c r="B49" s="169" t="s">
        <v>1127</v>
      </c>
      <c r="C49" s="168" t="s">
        <v>1124</v>
      </c>
      <c r="D49" s="273">
        <v>7874954</v>
      </c>
      <c r="E49" s="273" t="s">
        <v>1394</v>
      </c>
      <c r="F49" s="278">
        <v>1137110000</v>
      </c>
      <c r="G49" s="278">
        <v>1137000000</v>
      </c>
      <c r="H49" s="278">
        <v>857158000</v>
      </c>
      <c r="I49" s="278">
        <v>279842000</v>
      </c>
      <c r="J49" s="278">
        <v>279842000</v>
      </c>
      <c r="K49" s="274"/>
      <c r="L49" s="619" t="s">
        <v>1208</v>
      </c>
      <c r="M49" s="11" t="s">
        <v>1125</v>
      </c>
      <c r="N49" s="276"/>
      <c r="O49" s="271"/>
      <c r="P49" s="270"/>
      <c r="Q49" s="270"/>
      <c r="R49" s="270"/>
      <c r="S49" s="270"/>
      <c r="T49" s="270"/>
      <c r="U49" s="270"/>
      <c r="V49" s="270"/>
      <c r="W49" s="270"/>
      <c r="X49" s="270"/>
      <c r="Y49" s="270"/>
      <c r="Z49" s="270"/>
      <c r="AA49" s="270"/>
      <c r="AB49" s="270"/>
      <c r="AC49" s="270"/>
      <c r="AD49" s="270"/>
      <c r="AE49" s="270"/>
      <c r="AF49" s="270"/>
      <c r="AG49" s="270"/>
    </row>
    <row r="50" spans="1:33" s="277" customFormat="1" ht="66.75" customHeight="1">
      <c r="A50" s="617">
        <v>7</v>
      </c>
      <c r="B50" s="169" t="s">
        <v>1128</v>
      </c>
      <c r="C50" s="168" t="s">
        <v>1124</v>
      </c>
      <c r="D50" s="273">
        <v>7904847</v>
      </c>
      <c r="E50" s="273" t="s">
        <v>1385</v>
      </c>
      <c r="F50" s="278">
        <v>435000000</v>
      </c>
      <c r="G50" s="278">
        <v>500000000</v>
      </c>
      <c r="H50" s="278">
        <v>394661500</v>
      </c>
      <c r="I50" s="278">
        <v>105338500</v>
      </c>
      <c r="J50" s="278">
        <v>105338500</v>
      </c>
      <c r="K50" s="274"/>
      <c r="L50" s="619" t="s">
        <v>1208</v>
      </c>
      <c r="M50" s="11" t="s">
        <v>1125</v>
      </c>
      <c r="N50" s="276"/>
      <c r="O50" s="271"/>
      <c r="P50" s="270"/>
      <c r="Q50" s="270"/>
      <c r="R50" s="270"/>
      <c r="S50" s="270"/>
      <c r="T50" s="270"/>
      <c r="U50" s="270"/>
      <c r="V50" s="270"/>
      <c r="W50" s="270"/>
      <c r="X50" s="270"/>
      <c r="Y50" s="270"/>
      <c r="Z50" s="270"/>
      <c r="AA50" s="270"/>
      <c r="AB50" s="270"/>
      <c r="AC50" s="270"/>
      <c r="AD50" s="270"/>
      <c r="AE50" s="270"/>
      <c r="AF50" s="270"/>
      <c r="AG50" s="270"/>
    </row>
    <row r="51" spans="1:33" s="277" customFormat="1" ht="132.75" customHeight="1">
      <c r="A51" s="617">
        <v>8</v>
      </c>
      <c r="B51" s="169" t="s">
        <v>1129</v>
      </c>
      <c r="C51" s="168" t="s">
        <v>1124</v>
      </c>
      <c r="D51" s="273">
        <v>7910967</v>
      </c>
      <c r="E51" s="273" t="s">
        <v>1395</v>
      </c>
      <c r="F51" s="278">
        <v>13000000000</v>
      </c>
      <c r="G51" s="278">
        <v>1000000000</v>
      </c>
      <c r="H51" s="278">
        <v>0</v>
      </c>
      <c r="I51" s="278">
        <v>1000000000</v>
      </c>
      <c r="J51" s="278">
        <v>1000000000</v>
      </c>
      <c r="K51" s="274"/>
      <c r="L51" s="619" t="s">
        <v>1207</v>
      </c>
      <c r="M51" s="11" t="s">
        <v>1125</v>
      </c>
      <c r="N51" s="276"/>
      <c r="O51" s="271"/>
      <c r="P51" s="270"/>
      <c r="Q51" s="270"/>
      <c r="R51" s="270"/>
      <c r="S51" s="270"/>
      <c r="T51" s="270"/>
      <c r="U51" s="270"/>
      <c r="V51" s="270"/>
      <c r="W51" s="270"/>
      <c r="X51" s="270"/>
      <c r="Y51" s="270"/>
      <c r="Z51" s="270"/>
      <c r="AA51" s="270"/>
      <c r="AB51" s="270"/>
      <c r="AC51" s="270"/>
      <c r="AD51" s="270"/>
      <c r="AE51" s="270"/>
      <c r="AF51" s="270"/>
      <c r="AG51" s="270"/>
    </row>
    <row r="52" spans="1:33" s="277" customFormat="1" ht="66" customHeight="1">
      <c r="A52" s="617">
        <v>9</v>
      </c>
      <c r="B52" s="169" t="s">
        <v>1130</v>
      </c>
      <c r="C52" s="168" t="s">
        <v>1124</v>
      </c>
      <c r="D52" s="273">
        <v>7915485</v>
      </c>
      <c r="E52" s="273" t="s">
        <v>1395</v>
      </c>
      <c r="F52" s="278">
        <v>10000000000</v>
      </c>
      <c r="G52" s="278">
        <v>400000000</v>
      </c>
      <c r="H52" s="278">
        <v>322387000</v>
      </c>
      <c r="I52" s="278">
        <v>77613000</v>
      </c>
      <c r="J52" s="278">
        <v>77613000</v>
      </c>
      <c r="K52" s="274"/>
      <c r="L52" s="619" t="s">
        <v>1208</v>
      </c>
      <c r="M52" s="11" t="s">
        <v>1125</v>
      </c>
      <c r="N52" s="276"/>
      <c r="O52" s="271"/>
      <c r="P52" s="270"/>
      <c r="Q52" s="270"/>
      <c r="R52" s="270"/>
      <c r="S52" s="270"/>
      <c r="T52" s="270"/>
      <c r="U52" s="270"/>
      <c r="V52" s="270"/>
      <c r="W52" s="270"/>
      <c r="X52" s="270"/>
      <c r="Y52" s="270"/>
      <c r="Z52" s="270"/>
      <c r="AA52" s="270"/>
      <c r="AB52" s="270"/>
      <c r="AC52" s="270"/>
      <c r="AD52" s="270"/>
      <c r="AE52" s="270"/>
      <c r="AF52" s="270"/>
      <c r="AG52" s="270"/>
    </row>
    <row r="53" spans="1:33" s="277" customFormat="1" ht="54.75" customHeight="1">
      <c r="A53" s="617">
        <v>10</v>
      </c>
      <c r="B53" s="169" t="s">
        <v>1131</v>
      </c>
      <c r="C53" s="168" t="s">
        <v>1124</v>
      </c>
      <c r="D53" s="273">
        <v>7926477</v>
      </c>
      <c r="E53" s="273" t="s">
        <v>1412</v>
      </c>
      <c r="F53" s="278">
        <v>678000000</v>
      </c>
      <c r="G53" s="278">
        <v>500000000</v>
      </c>
      <c r="H53" s="278">
        <v>0</v>
      </c>
      <c r="I53" s="278">
        <v>500000000</v>
      </c>
      <c r="J53" s="278">
        <v>500000000</v>
      </c>
      <c r="K53" s="274"/>
      <c r="L53" s="715" t="s">
        <v>1207</v>
      </c>
      <c r="M53" s="11" t="s">
        <v>1125</v>
      </c>
      <c r="N53" s="276"/>
      <c r="O53" s="271"/>
      <c r="P53" s="270"/>
      <c r="Q53" s="270"/>
      <c r="R53" s="270"/>
      <c r="S53" s="270"/>
      <c r="T53" s="270"/>
      <c r="U53" s="270"/>
      <c r="V53" s="270"/>
      <c r="W53" s="270"/>
      <c r="X53" s="270"/>
      <c r="Y53" s="270"/>
      <c r="Z53" s="270"/>
      <c r="AA53" s="270"/>
      <c r="AB53" s="270"/>
      <c r="AC53" s="270"/>
      <c r="AD53" s="270"/>
      <c r="AE53" s="270"/>
      <c r="AF53" s="270"/>
      <c r="AG53" s="270"/>
    </row>
    <row r="54" spans="1:33" s="277" customFormat="1" ht="69" customHeight="1">
      <c r="A54" s="617">
        <v>11</v>
      </c>
      <c r="B54" s="169" t="s">
        <v>1132</v>
      </c>
      <c r="C54" s="168" t="s">
        <v>1124</v>
      </c>
      <c r="D54" s="273">
        <v>7787128</v>
      </c>
      <c r="E54" s="273" t="s">
        <v>1411</v>
      </c>
      <c r="F54" s="278">
        <v>1835000000</v>
      </c>
      <c r="G54" s="278">
        <v>1112000000</v>
      </c>
      <c r="H54" s="278">
        <v>740931000</v>
      </c>
      <c r="I54" s="278">
        <v>371069000</v>
      </c>
      <c r="J54" s="278">
        <v>371069000</v>
      </c>
      <c r="K54" s="274"/>
      <c r="L54" s="715"/>
      <c r="M54" s="11" t="s">
        <v>1125</v>
      </c>
      <c r="N54" s="276"/>
      <c r="O54" s="271"/>
      <c r="P54" s="270"/>
      <c r="Q54" s="270"/>
      <c r="R54" s="270"/>
      <c r="S54" s="270"/>
      <c r="T54" s="270"/>
      <c r="U54" s="270"/>
      <c r="V54" s="270"/>
      <c r="W54" s="270"/>
      <c r="X54" s="270"/>
      <c r="Y54" s="270"/>
      <c r="Z54" s="270"/>
      <c r="AA54" s="270"/>
      <c r="AB54" s="270"/>
      <c r="AC54" s="270"/>
      <c r="AD54" s="270"/>
      <c r="AE54" s="270"/>
      <c r="AF54" s="270"/>
      <c r="AG54" s="270"/>
    </row>
    <row r="55" spans="1:33" s="277" customFormat="1" ht="73.5" customHeight="1">
      <c r="A55" s="617">
        <v>12</v>
      </c>
      <c r="B55" s="167" t="s">
        <v>1133</v>
      </c>
      <c r="C55" s="168" t="s">
        <v>1124</v>
      </c>
      <c r="D55" s="273">
        <v>7841309</v>
      </c>
      <c r="E55" s="273" t="s">
        <v>1413</v>
      </c>
      <c r="F55" s="278">
        <v>12259952000</v>
      </c>
      <c r="G55" s="278">
        <v>3259000000</v>
      </c>
      <c r="H55" s="278">
        <v>2271549000</v>
      </c>
      <c r="I55" s="278">
        <v>987451000</v>
      </c>
      <c r="J55" s="278">
        <v>987451000</v>
      </c>
      <c r="K55" s="275"/>
      <c r="L55" s="715"/>
      <c r="M55" s="11" t="s">
        <v>1125</v>
      </c>
      <c r="N55" s="276"/>
      <c r="O55" s="271"/>
      <c r="P55" s="270"/>
      <c r="Q55" s="270"/>
      <c r="R55" s="270"/>
      <c r="S55" s="270"/>
      <c r="T55" s="270"/>
      <c r="U55" s="270"/>
      <c r="V55" s="270"/>
      <c r="W55" s="270"/>
      <c r="X55" s="270"/>
      <c r="Y55" s="270"/>
      <c r="Z55" s="270"/>
      <c r="AA55" s="270"/>
      <c r="AB55" s="270"/>
      <c r="AC55" s="270"/>
      <c r="AD55" s="270"/>
      <c r="AE55" s="270"/>
      <c r="AF55" s="270"/>
      <c r="AG55" s="270"/>
    </row>
    <row r="56" spans="1:33" s="277" customFormat="1" ht="53.25" customHeight="1">
      <c r="A56" s="617">
        <v>13</v>
      </c>
      <c r="B56" s="167" t="s">
        <v>1134</v>
      </c>
      <c r="C56" s="168" t="s">
        <v>1124</v>
      </c>
      <c r="D56" s="273">
        <v>7841311</v>
      </c>
      <c r="E56" s="273" t="s">
        <v>1373</v>
      </c>
      <c r="F56" s="278">
        <v>12493740000</v>
      </c>
      <c r="G56" s="278">
        <v>3496000000</v>
      </c>
      <c r="H56" s="278">
        <v>2421345000</v>
      </c>
      <c r="I56" s="278">
        <v>1074655000</v>
      </c>
      <c r="J56" s="278">
        <v>1074655000</v>
      </c>
      <c r="K56" s="275"/>
      <c r="L56" s="715"/>
      <c r="M56" s="11" t="s">
        <v>1125</v>
      </c>
      <c r="N56" s="276"/>
      <c r="O56" s="271"/>
      <c r="P56" s="270"/>
      <c r="Q56" s="270"/>
      <c r="R56" s="270"/>
      <c r="S56" s="270"/>
      <c r="T56" s="270"/>
      <c r="U56" s="270"/>
      <c r="V56" s="270"/>
      <c r="W56" s="270"/>
      <c r="X56" s="270"/>
      <c r="Y56" s="270"/>
      <c r="Z56" s="270"/>
      <c r="AA56" s="270"/>
      <c r="AB56" s="270"/>
      <c r="AC56" s="270"/>
      <c r="AD56" s="270"/>
      <c r="AE56" s="270"/>
      <c r="AF56" s="270"/>
      <c r="AG56" s="270"/>
    </row>
    <row r="57" spans="1:33" s="277" customFormat="1" ht="53.25" customHeight="1">
      <c r="A57" s="617">
        <v>14</v>
      </c>
      <c r="B57" s="169" t="s">
        <v>1135</v>
      </c>
      <c r="C57" s="168" t="s">
        <v>1124</v>
      </c>
      <c r="D57" s="273">
        <v>7866321</v>
      </c>
      <c r="E57" s="273" t="s">
        <v>1397</v>
      </c>
      <c r="F57" s="278">
        <v>3466498000</v>
      </c>
      <c r="G57" s="278">
        <v>1500000000</v>
      </c>
      <c r="H57" s="278">
        <v>1434500600</v>
      </c>
      <c r="I57" s="278">
        <v>65499400</v>
      </c>
      <c r="J57" s="278">
        <v>65499400</v>
      </c>
      <c r="K57" s="274"/>
      <c r="L57" s="619" t="s">
        <v>1208</v>
      </c>
      <c r="M57" s="11" t="s">
        <v>1125</v>
      </c>
      <c r="N57" s="276"/>
      <c r="O57" s="271"/>
      <c r="P57" s="270"/>
      <c r="Q57" s="270"/>
      <c r="R57" s="270"/>
      <c r="S57" s="270"/>
      <c r="T57" s="270"/>
      <c r="U57" s="270"/>
      <c r="V57" s="270"/>
      <c r="W57" s="270"/>
      <c r="X57" s="270"/>
      <c r="Y57" s="270"/>
      <c r="Z57" s="270"/>
      <c r="AA57" s="270"/>
      <c r="AB57" s="270"/>
      <c r="AC57" s="270"/>
      <c r="AD57" s="270"/>
      <c r="AE57" s="270"/>
      <c r="AF57" s="270"/>
      <c r="AG57" s="270"/>
    </row>
    <row r="58" spans="1:33" s="277" customFormat="1" ht="57" customHeight="1">
      <c r="A58" s="617">
        <v>15</v>
      </c>
      <c r="B58" s="169" t="s">
        <v>1136</v>
      </c>
      <c r="C58" s="168" t="s">
        <v>1124</v>
      </c>
      <c r="D58" s="273">
        <v>7860744</v>
      </c>
      <c r="E58" s="273" t="s">
        <v>1397</v>
      </c>
      <c r="F58" s="278">
        <v>2675882000</v>
      </c>
      <c r="G58" s="278">
        <v>53000000</v>
      </c>
      <c r="H58" s="278">
        <v>23049000</v>
      </c>
      <c r="I58" s="278">
        <v>29951000</v>
      </c>
      <c r="J58" s="278">
        <v>29951000</v>
      </c>
      <c r="K58" s="274"/>
      <c r="L58" s="619" t="s">
        <v>1208</v>
      </c>
      <c r="M58" s="11" t="s">
        <v>1125</v>
      </c>
      <c r="N58" s="276"/>
      <c r="O58" s="271"/>
      <c r="P58" s="270"/>
      <c r="Q58" s="270"/>
      <c r="R58" s="270"/>
      <c r="S58" s="270"/>
      <c r="T58" s="270"/>
      <c r="U58" s="270"/>
      <c r="V58" s="270"/>
      <c r="W58" s="270"/>
      <c r="X58" s="270"/>
      <c r="Y58" s="270"/>
      <c r="Z58" s="270"/>
      <c r="AA58" s="270"/>
      <c r="AB58" s="270"/>
      <c r="AC58" s="270"/>
      <c r="AD58" s="270"/>
      <c r="AE58" s="270"/>
      <c r="AF58" s="270"/>
      <c r="AG58" s="270"/>
    </row>
    <row r="59" spans="1:33" s="277" customFormat="1" ht="27" customHeight="1">
      <c r="A59" s="617"/>
      <c r="B59" s="400" t="s">
        <v>1312</v>
      </c>
      <c r="C59" s="168"/>
      <c r="D59" s="273"/>
      <c r="E59" s="273"/>
      <c r="F59" s="278"/>
      <c r="G59" s="278"/>
      <c r="H59" s="278"/>
      <c r="I59" s="278"/>
      <c r="J59" s="278"/>
      <c r="K59" s="274"/>
      <c r="L59" s="619"/>
      <c r="M59" s="11"/>
      <c r="N59" s="276"/>
      <c r="O59" s="271"/>
      <c r="P59" s="270"/>
      <c r="Q59" s="270"/>
      <c r="R59" s="270"/>
      <c r="S59" s="270"/>
      <c r="T59" s="270"/>
      <c r="U59" s="270"/>
      <c r="V59" s="270"/>
      <c r="W59" s="270"/>
      <c r="X59" s="270"/>
      <c r="Y59" s="270"/>
      <c r="Z59" s="270"/>
      <c r="AA59" s="270"/>
      <c r="AB59" s="270"/>
      <c r="AC59" s="270"/>
      <c r="AD59" s="270"/>
      <c r="AE59" s="270"/>
      <c r="AF59" s="270"/>
      <c r="AG59" s="270"/>
    </row>
    <row r="60" spans="1:33" s="277" customFormat="1" ht="61.5" customHeight="1">
      <c r="A60" s="617">
        <v>16</v>
      </c>
      <c r="B60" s="169" t="s">
        <v>1137</v>
      </c>
      <c r="C60" s="168" t="s">
        <v>1138</v>
      </c>
      <c r="D60" s="273">
        <v>7902989</v>
      </c>
      <c r="E60" s="273" t="s">
        <v>1416</v>
      </c>
      <c r="F60" s="278">
        <v>390972000</v>
      </c>
      <c r="G60" s="278">
        <v>390972000</v>
      </c>
      <c r="H60" s="278">
        <v>370428000</v>
      </c>
      <c r="I60" s="278">
        <v>20544000</v>
      </c>
      <c r="J60" s="278">
        <v>20544000</v>
      </c>
      <c r="K60" s="274"/>
      <c r="L60" s="619" t="s">
        <v>1208</v>
      </c>
      <c r="M60" s="11" t="s">
        <v>1139</v>
      </c>
      <c r="N60" s="276"/>
      <c r="O60" s="271"/>
      <c r="P60" s="270"/>
      <c r="Q60" s="270"/>
      <c r="R60" s="270"/>
      <c r="S60" s="270"/>
      <c r="T60" s="270"/>
      <c r="U60" s="270"/>
      <c r="V60" s="270"/>
      <c r="W60" s="270"/>
      <c r="X60" s="270"/>
      <c r="Y60" s="270"/>
      <c r="Z60" s="270"/>
      <c r="AA60" s="270"/>
      <c r="AB60" s="270"/>
      <c r="AC60" s="270"/>
      <c r="AD60" s="270"/>
      <c r="AE60" s="270"/>
      <c r="AF60" s="270"/>
      <c r="AG60" s="270"/>
    </row>
    <row r="61" spans="1:33" s="277" customFormat="1" ht="114.75" customHeight="1">
      <c r="A61" s="617">
        <v>17</v>
      </c>
      <c r="B61" s="169" t="s">
        <v>1140</v>
      </c>
      <c r="C61" s="168" t="s">
        <v>1138</v>
      </c>
      <c r="D61" s="273"/>
      <c r="E61" s="273" t="s">
        <v>1416</v>
      </c>
      <c r="F61" s="278">
        <v>700000000</v>
      </c>
      <c r="G61" s="278">
        <v>500000000</v>
      </c>
      <c r="H61" s="278"/>
      <c r="I61" s="278">
        <v>500000000</v>
      </c>
      <c r="J61" s="278">
        <v>500000000</v>
      </c>
      <c r="K61" s="274"/>
      <c r="L61" s="619" t="s">
        <v>1207</v>
      </c>
      <c r="M61" s="11" t="s">
        <v>1141</v>
      </c>
      <c r="N61" s="276"/>
      <c r="O61" s="271"/>
      <c r="P61" s="270"/>
      <c r="Q61" s="270"/>
      <c r="R61" s="270"/>
      <c r="S61" s="270"/>
      <c r="T61" s="270"/>
      <c r="U61" s="270"/>
      <c r="V61" s="270"/>
      <c r="W61" s="270"/>
      <c r="X61" s="270"/>
      <c r="Y61" s="270"/>
      <c r="Z61" s="270"/>
      <c r="AA61" s="270"/>
      <c r="AB61" s="270"/>
      <c r="AC61" s="270"/>
      <c r="AD61" s="270"/>
      <c r="AE61" s="270"/>
      <c r="AF61" s="270"/>
      <c r="AG61" s="270"/>
    </row>
    <row r="62" spans="1:33" s="277" customFormat="1" ht="23.25" customHeight="1">
      <c r="A62" s="399"/>
      <c r="B62" s="400" t="s">
        <v>1313</v>
      </c>
      <c r="C62" s="401"/>
      <c r="D62" s="402"/>
      <c r="E62" s="273"/>
      <c r="F62" s="278"/>
      <c r="G62" s="268"/>
      <c r="H62" s="268"/>
      <c r="I62" s="268"/>
      <c r="J62" s="268"/>
      <c r="K62" s="403"/>
      <c r="L62" s="266"/>
      <c r="M62" s="266"/>
      <c r="N62" s="276"/>
      <c r="O62" s="271"/>
      <c r="P62" s="270"/>
      <c r="Q62" s="270"/>
      <c r="R62" s="270"/>
      <c r="S62" s="270"/>
      <c r="T62" s="270"/>
      <c r="U62" s="270"/>
      <c r="V62" s="270"/>
      <c r="W62" s="270"/>
      <c r="X62" s="270"/>
      <c r="Y62" s="270"/>
      <c r="Z62" s="270"/>
      <c r="AA62" s="270"/>
      <c r="AB62" s="270"/>
      <c r="AC62" s="270"/>
      <c r="AD62" s="270"/>
      <c r="AE62" s="270"/>
      <c r="AF62" s="270"/>
      <c r="AG62" s="270"/>
    </row>
    <row r="63" spans="1:33" s="277" customFormat="1" ht="59.25" customHeight="1">
      <c r="A63" s="617">
        <v>18</v>
      </c>
      <c r="B63" s="169" t="s">
        <v>1142</v>
      </c>
      <c r="C63" s="168" t="s">
        <v>1143</v>
      </c>
      <c r="D63" s="273">
        <v>7652024</v>
      </c>
      <c r="E63" s="273" t="s">
        <v>113</v>
      </c>
      <c r="F63" s="278">
        <v>285000000</v>
      </c>
      <c r="G63" s="278">
        <v>70000000</v>
      </c>
      <c r="H63" s="278">
        <v>50809000</v>
      </c>
      <c r="I63" s="278">
        <v>19191000</v>
      </c>
      <c r="J63" s="278">
        <v>19191000</v>
      </c>
      <c r="K63" s="274"/>
      <c r="L63" s="619" t="s">
        <v>1208</v>
      </c>
      <c r="M63" s="11" t="s">
        <v>1144</v>
      </c>
      <c r="N63" s="276"/>
      <c r="O63" s="271"/>
      <c r="P63" s="270"/>
      <c r="Q63" s="270"/>
      <c r="R63" s="270"/>
      <c r="S63" s="270"/>
      <c r="T63" s="270"/>
      <c r="U63" s="270"/>
      <c r="V63" s="270"/>
      <c r="W63" s="270"/>
      <c r="X63" s="270"/>
      <c r="Y63" s="270"/>
      <c r="Z63" s="270"/>
      <c r="AA63" s="270"/>
      <c r="AB63" s="270"/>
      <c r="AC63" s="270"/>
      <c r="AD63" s="270"/>
      <c r="AE63" s="270"/>
      <c r="AF63" s="270"/>
      <c r="AG63" s="270"/>
    </row>
    <row r="64" spans="1:33" s="277" customFormat="1" ht="24" customHeight="1">
      <c r="A64" s="399"/>
      <c r="B64" s="400" t="s">
        <v>1314</v>
      </c>
      <c r="C64" s="401"/>
      <c r="D64" s="402"/>
      <c r="E64" s="273"/>
      <c r="F64" s="278"/>
      <c r="G64" s="268"/>
      <c r="H64" s="268"/>
      <c r="I64" s="268"/>
      <c r="J64" s="268"/>
      <c r="K64" s="403"/>
      <c r="L64" s="266"/>
      <c r="M64" s="266"/>
      <c r="N64" s="276"/>
      <c r="O64" s="271"/>
      <c r="P64" s="270"/>
      <c r="Q64" s="270"/>
      <c r="R64" s="270"/>
      <c r="S64" s="270"/>
      <c r="T64" s="270"/>
      <c r="U64" s="270"/>
      <c r="V64" s="270"/>
      <c r="W64" s="270"/>
      <c r="X64" s="270"/>
      <c r="Y64" s="270"/>
      <c r="Z64" s="270"/>
      <c r="AA64" s="270"/>
      <c r="AB64" s="270"/>
      <c r="AC64" s="270"/>
      <c r="AD64" s="270"/>
      <c r="AE64" s="270"/>
      <c r="AF64" s="270"/>
      <c r="AG64" s="270"/>
    </row>
    <row r="65" spans="1:33" s="277" customFormat="1" ht="74.25" customHeight="1">
      <c r="A65" s="617">
        <v>20</v>
      </c>
      <c r="B65" s="169" t="s">
        <v>1145</v>
      </c>
      <c r="C65" s="168" t="s">
        <v>1146</v>
      </c>
      <c r="D65" s="273">
        <v>7766619</v>
      </c>
      <c r="E65" s="273" t="s">
        <v>113</v>
      </c>
      <c r="F65" s="278">
        <v>1146000000</v>
      </c>
      <c r="G65" s="278">
        <v>46000000</v>
      </c>
      <c r="H65" s="278">
        <v>0</v>
      </c>
      <c r="I65" s="278">
        <v>46000000</v>
      </c>
      <c r="J65" s="278">
        <v>46000000</v>
      </c>
      <c r="K65" s="274"/>
      <c r="L65" s="619" t="s">
        <v>1208</v>
      </c>
      <c r="M65" s="11" t="s">
        <v>1147</v>
      </c>
      <c r="N65" s="276"/>
      <c r="O65" s="271"/>
      <c r="P65" s="270"/>
      <c r="Q65" s="270"/>
      <c r="R65" s="270"/>
      <c r="S65" s="270"/>
      <c r="T65" s="270"/>
      <c r="U65" s="270"/>
      <c r="V65" s="270"/>
      <c r="W65" s="270"/>
      <c r="X65" s="270"/>
      <c r="Y65" s="270"/>
      <c r="Z65" s="270"/>
      <c r="AA65" s="270"/>
      <c r="AB65" s="270"/>
      <c r="AC65" s="270"/>
      <c r="AD65" s="270"/>
      <c r="AE65" s="270"/>
      <c r="AF65" s="270"/>
      <c r="AG65" s="270"/>
    </row>
    <row r="66" spans="1:33" s="277" customFormat="1" ht="54.75" customHeight="1">
      <c r="A66" s="617">
        <v>21</v>
      </c>
      <c r="B66" s="169" t="s">
        <v>1148</v>
      </c>
      <c r="C66" s="168" t="s">
        <v>1146</v>
      </c>
      <c r="D66" s="273">
        <v>7780227</v>
      </c>
      <c r="E66" s="273" t="s">
        <v>18</v>
      </c>
      <c r="F66" s="278">
        <v>1101407000</v>
      </c>
      <c r="G66" s="278">
        <v>160000000</v>
      </c>
      <c r="H66" s="278">
        <v>64164000</v>
      </c>
      <c r="I66" s="278">
        <v>95836000</v>
      </c>
      <c r="J66" s="278">
        <v>95836000</v>
      </c>
      <c r="K66" s="274"/>
      <c r="L66" s="619" t="s">
        <v>1208</v>
      </c>
      <c r="M66" s="11" t="s">
        <v>1147</v>
      </c>
      <c r="N66" s="276"/>
      <c r="O66" s="271"/>
      <c r="P66" s="270"/>
      <c r="Q66" s="270"/>
      <c r="R66" s="270"/>
      <c r="S66" s="270"/>
      <c r="T66" s="270"/>
      <c r="U66" s="270"/>
      <c r="V66" s="270"/>
      <c r="W66" s="270"/>
      <c r="X66" s="270"/>
      <c r="Y66" s="270"/>
      <c r="Z66" s="270"/>
      <c r="AA66" s="270"/>
      <c r="AB66" s="270"/>
      <c r="AC66" s="270"/>
      <c r="AD66" s="270"/>
      <c r="AE66" s="270"/>
      <c r="AF66" s="270"/>
      <c r="AG66" s="270"/>
    </row>
    <row r="67" spans="1:33" s="277" customFormat="1" ht="54.75" customHeight="1">
      <c r="A67" s="617">
        <v>22</v>
      </c>
      <c r="B67" s="169" t="s">
        <v>1149</v>
      </c>
      <c r="C67" s="168" t="s">
        <v>1146</v>
      </c>
      <c r="D67" s="273">
        <v>7767678</v>
      </c>
      <c r="E67" s="273" t="s">
        <v>18</v>
      </c>
      <c r="F67" s="278">
        <v>640152000</v>
      </c>
      <c r="G67" s="278">
        <v>19000000</v>
      </c>
      <c r="H67" s="278">
        <v>11836000</v>
      </c>
      <c r="I67" s="278">
        <v>7164000</v>
      </c>
      <c r="J67" s="278">
        <v>7164000</v>
      </c>
      <c r="K67" s="274"/>
      <c r="L67" s="619" t="s">
        <v>1208</v>
      </c>
      <c r="M67" s="11" t="s">
        <v>1147</v>
      </c>
      <c r="N67" s="276"/>
      <c r="O67" s="271"/>
      <c r="P67" s="270"/>
      <c r="Q67" s="270"/>
      <c r="R67" s="270"/>
      <c r="S67" s="270"/>
      <c r="T67" s="270"/>
      <c r="U67" s="270"/>
      <c r="V67" s="270"/>
      <c r="W67" s="270"/>
      <c r="X67" s="270"/>
      <c r="Y67" s="270"/>
      <c r="Z67" s="270"/>
      <c r="AA67" s="270"/>
      <c r="AB67" s="270"/>
      <c r="AC67" s="270"/>
      <c r="AD67" s="270"/>
      <c r="AE67" s="270"/>
      <c r="AF67" s="270"/>
      <c r="AG67" s="270"/>
    </row>
    <row r="68" spans="1:33" s="277" customFormat="1" ht="54.75" customHeight="1">
      <c r="A68" s="617">
        <v>23</v>
      </c>
      <c r="B68" s="169" t="s">
        <v>1150</v>
      </c>
      <c r="C68" s="168" t="s">
        <v>1146</v>
      </c>
      <c r="D68" s="273">
        <v>7767671</v>
      </c>
      <c r="E68" s="273" t="s">
        <v>18</v>
      </c>
      <c r="F68" s="278">
        <v>934660000</v>
      </c>
      <c r="G68" s="278">
        <v>62000000</v>
      </c>
      <c r="H68" s="278">
        <v>0</v>
      </c>
      <c r="I68" s="278">
        <v>62000000</v>
      </c>
      <c r="J68" s="278">
        <v>62000000</v>
      </c>
      <c r="K68" s="274"/>
      <c r="L68" s="619" t="s">
        <v>1208</v>
      </c>
      <c r="M68" s="11" t="s">
        <v>1147</v>
      </c>
      <c r="N68" s="276"/>
      <c r="O68" s="271"/>
      <c r="P68" s="270"/>
      <c r="Q68" s="270"/>
      <c r="R68" s="270"/>
      <c r="S68" s="270"/>
      <c r="T68" s="270"/>
      <c r="U68" s="270"/>
      <c r="V68" s="270"/>
      <c r="W68" s="270"/>
      <c r="X68" s="270"/>
      <c r="Y68" s="270"/>
      <c r="Z68" s="270"/>
      <c r="AA68" s="270"/>
      <c r="AB68" s="270"/>
      <c r="AC68" s="270"/>
      <c r="AD68" s="270"/>
      <c r="AE68" s="270"/>
      <c r="AF68" s="270"/>
      <c r="AG68" s="270"/>
    </row>
    <row r="69" spans="1:33" s="277" customFormat="1" ht="54.75" customHeight="1">
      <c r="A69" s="617">
        <v>24</v>
      </c>
      <c r="B69" s="169" t="s">
        <v>1151</v>
      </c>
      <c r="C69" s="168" t="s">
        <v>1146</v>
      </c>
      <c r="D69" s="273">
        <v>7767676</v>
      </c>
      <c r="E69" s="273" t="s">
        <v>18</v>
      </c>
      <c r="F69" s="278">
        <v>699448000</v>
      </c>
      <c r="G69" s="278">
        <v>56000000</v>
      </c>
      <c r="H69" s="278">
        <v>52598000</v>
      </c>
      <c r="I69" s="278">
        <v>3402000</v>
      </c>
      <c r="J69" s="278">
        <v>3402000</v>
      </c>
      <c r="K69" s="274"/>
      <c r="L69" s="619" t="s">
        <v>1208</v>
      </c>
      <c r="M69" s="11" t="s">
        <v>1147</v>
      </c>
      <c r="N69" s="276"/>
      <c r="O69" s="271"/>
      <c r="P69" s="270"/>
      <c r="Q69" s="270"/>
      <c r="R69" s="270"/>
      <c r="S69" s="270"/>
      <c r="T69" s="270"/>
      <c r="U69" s="270"/>
      <c r="V69" s="270"/>
      <c r="W69" s="270"/>
      <c r="X69" s="270"/>
      <c r="Y69" s="270"/>
      <c r="Z69" s="270"/>
      <c r="AA69" s="270"/>
      <c r="AB69" s="270"/>
      <c r="AC69" s="270"/>
      <c r="AD69" s="270"/>
      <c r="AE69" s="270"/>
      <c r="AF69" s="270"/>
      <c r="AG69" s="270"/>
    </row>
    <row r="70" spans="1:33" s="277" customFormat="1" ht="54.75" customHeight="1">
      <c r="A70" s="617">
        <v>25</v>
      </c>
      <c r="B70" s="169" t="s">
        <v>1152</v>
      </c>
      <c r="C70" s="168" t="s">
        <v>1146</v>
      </c>
      <c r="D70" s="273">
        <v>7767672</v>
      </c>
      <c r="E70" s="273" t="s">
        <v>18</v>
      </c>
      <c r="F70" s="278">
        <v>289888000</v>
      </c>
      <c r="G70" s="278">
        <v>7000000</v>
      </c>
      <c r="H70" s="278">
        <v>0</v>
      </c>
      <c r="I70" s="278">
        <v>7000000</v>
      </c>
      <c r="J70" s="278">
        <v>7000000</v>
      </c>
      <c r="K70" s="274"/>
      <c r="L70" s="619" t="s">
        <v>1208</v>
      </c>
      <c r="M70" s="11" t="s">
        <v>1147</v>
      </c>
      <c r="N70" s="276"/>
      <c r="O70" s="271"/>
      <c r="P70" s="270"/>
      <c r="Q70" s="270"/>
      <c r="R70" s="270"/>
      <c r="S70" s="270"/>
      <c r="T70" s="270"/>
      <c r="U70" s="270"/>
      <c r="V70" s="270"/>
      <c r="W70" s="270"/>
      <c r="X70" s="270"/>
      <c r="Y70" s="270"/>
      <c r="Z70" s="270"/>
      <c r="AA70" s="270"/>
      <c r="AB70" s="270"/>
      <c r="AC70" s="270"/>
      <c r="AD70" s="270"/>
      <c r="AE70" s="270"/>
      <c r="AF70" s="270"/>
      <c r="AG70" s="270"/>
    </row>
    <row r="71" spans="1:33" s="277" customFormat="1" ht="54.75" customHeight="1">
      <c r="A71" s="617">
        <v>26</v>
      </c>
      <c r="B71" s="169" t="s">
        <v>1153</v>
      </c>
      <c r="C71" s="168" t="s">
        <v>1146</v>
      </c>
      <c r="D71" s="273">
        <v>7767675</v>
      </c>
      <c r="E71" s="273" t="s">
        <v>18</v>
      </c>
      <c r="F71" s="278">
        <v>261410000</v>
      </c>
      <c r="G71" s="278">
        <v>17000000</v>
      </c>
      <c r="H71" s="278">
        <v>511000</v>
      </c>
      <c r="I71" s="278">
        <v>16489000</v>
      </c>
      <c r="J71" s="278">
        <v>16489000</v>
      </c>
      <c r="K71" s="274"/>
      <c r="L71" s="619" t="s">
        <v>1208</v>
      </c>
      <c r="M71" s="11" t="s">
        <v>1147</v>
      </c>
      <c r="N71" s="276"/>
      <c r="O71" s="271"/>
      <c r="P71" s="270"/>
      <c r="Q71" s="270"/>
      <c r="R71" s="270"/>
      <c r="S71" s="270"/>
      <c r="T71" s="270"/>
      <c r="U71" s="270"/>
      <c r="V71" s="270"/>
      <c r="W71" s="270"/>
      <c r="X71" s="270"/>
      <c r="Y71" s="270"/>
      <c r="Z71" s="270"/>
      <c r="AA71" s="270"/>
      <c r="AB71" s="270"/>
      <c r="AC71" s="270"/>
      <c r="AD71" s="270"/>
      <c r="AE71" s="270"/>
      <c r="AF71" s="270"/>
      <c r="AG71" s="270"/>
    </row>
    <row r="72" spans="1:33" s="277" customFormat="1" ht="54.75" customHeight="1">
      <c r="A72" s="617">
        <v>27</v>
      </c>
      <c r="B72" s="169" t="s">
        <v>1154</v>
      </c>
      <c r="C72" s="168" t="s">
        <v>1146</v>
      </c>
      <c r="D72" s="273">
        <v>7767677</v>
      </c>
      <c r="E72" s="273" t="s">
        <v>18</v>
      </c>
      <c r="F72" s="278">
        <v>1105143000</v>
      </c>
      <c r="G72" s="278">
        <v>50000000</v>
      </c>
      <c r="H72" s="278">
        <v>0</v>
      </c>
      <c r="I72" s="278">
        <v>50000000</v>
      </c>
      <c r="J72" s="278">
        <v>50000000</v>
      </c>
      <c r="K72" s="274"/>
      <c r="L72" s="619" t="s">
        <v>1208</v>
      </c>
      <c r="M72" s="11" t="s">
        <v>1147</v>
      </c>
      <c r="N72" s="276"/>
      <c r="O72" s="271"/>
      <c r="P72" s="270"/>
      <c r="Q72" s="270"/>
      <c r="R72" s="270"/>
      <c r="S72" s="270"/>
      <c r="T72" s="270"/>
      <c r="U72" s="270"/>
      <c r="V72" s="270"/>
      <c r="W72" s="270"/>
      <c r="X72" s="270"/>
      <c r="Y72" s="270"/>
      <c r="Z72" s="270"/>
      <c r="AA72" s="270"/>
      <c r="AB72" s="270"/>
      <c r="AC72" s="270"/>
      <c r="AD72" s="270"/>
      <c r="AE72" s="270"/>
      <c r="AF72" s="270"/>
      <c r="AG72" s="270"/>
    </row>
    <row r="73" spans="1:33" s="277" customFormat="1" ht="54.75" customHeight="1">
      <c r="A73" s="617">
        <v>28</v>
      </c>
      <c r="B73" s="169" t="s">
        <v>1155</v>
      </c>
      <c r="C73" s="168" t="s">
        <v>1146</v>
      </c>
      <c r="D73" s="273">
        <v>7625870</v>
      </c>
      <c r="E73" s="273" t="s">
        <v>1373</v>
      </c>
      <c r="F73" s="278">
        <v>1200000000</v>
      </c>
      <c r="G73" s="278">
        <v>38039000</v>
      </c>
      <c r="H73" s="278">
        <v>4991000</v>
      </c>
      <c r="I73" s="278">
        <v>33048000</v>
      </c>
      <c r="J73" s="278">
        <v>33048000</v>
      </c>
      <c r="K73" s="274"/>
      <c r="L73" s="619" t="s">
        <v>1208</v>
      </c>
      <c r="M73" s="11" t="s">
        <v>1156</v>
      </c>
      <c r="N73" s="276"/>
      <c r="O73" s="271"/>
      <c r="P73" s="270"/>
      <c r="Q73" s="270"/>
      <c r="R73" s="270"/>
      <c r="S73" s="270"/>
      <c r="T73" s="270"/>
      <c r="U73" s="270"/>
      <c r="V73" s="270"/>
      <c r="W73" s="270"/>
      <c r="X73" s="270"/>
      <c r="Y73" s="270"/>
      <c r="Z73" s="270"/>
      <c r="AA73" s="270"/>
      <c r="AB73" s="270"/>
      <c r="AC73" s="270"/>
      <c r="AD73" s="270"/>
      <c r="AE73" s="270"/>
      <c r="AF73" s="270"/>
      <c r="AG73" s="270"/>
    </row>
    <row r="74" spans="1:33" s="277" customFormat="1" ht="27" customHeight="1">
      <c r="A74" s="399"/>
      <c r="B74" s="400" t="s">
        <v>1315</v>
      </c>
      <c r="C74" s="401"/>
      <c r="D74" s="402"/>
      <c r="E74" s="273"/>
      <c r="F74" s="278"/>
      <c r="G74" s="268"/>
      <c r="H74" s="268"/>
      <c r="I74" s="268"/>
      <c r="J74" s="268"/>
      <c r="K74" s="403"/>
      <c r="L74" s="266"/>
      <c r="M74" s="266"/>
      <c r="N74" s="276"/>
      <c r="O74" s="271"/>
      <c r="P74" s="270"/>
      <c r="Q74" s="270"/>
      <c r="R74" s="270"/>
      <c r="S74" s="270"/>
      <c r="T74" s="270"/>
      <c r="U74" s="270"/>
      <c r="V74" s="270"/>
      <c r="W74" s="270"/>
      <c r="X74" s="270"/>
      <c r="Y74" s="270"/>
      <c r="Z74" s="270"/>
      <c r="AA74" s="270"/>
      <c r="AB74" s="270"/>
      <c r="AC74" s="270"/>
      <c r="AD74" s="270"/>
      <c r="AE74" s="270"/>
      <c r="AF74" s="270"/>
      <c r="AG74" s="270"/>
    </row>
    <row r="75" spans="1:33" s="277" customFormat="1" ht="54.75" customHeight="1">
      <c r="A75" s="617">
        <v>29</v>
      </c>
      <c r="B75" s="169" t="s">
        <v>1157</v>
      </c>
      <c r="C75" s="168" t="s">
        <v>1158</v>
      </c>
      <c r="D75" s="273">
        <v>7632336</v>
      </c>
      <c r="E75" s="273" t="s">
        <v>1373</v>
      </c>
      <c r="F75" s="278">
        <v>1986874000</v>
      </c>
      <c r="G75" s="278">
        <v>69498000</v>
      </c>
      <c r="H75" s="278">
        <v>42247000</v>
      </c>
      <c r="I75" s="278">
        <v>27251000</v>
      </c>
      <c r="J75" s="278">
        <v>27251000</v>
      </c>
      <c r="K75" s="274"/>
      <c r="L75" s="619" t="s">
        <v>1208</v>
      </c>
      <c r="M75" s="11" t="s">
        <v>1159</v>
      </c>
      <c r="N75" s="276"/>
      <c r="O75" s="271"/>
      <c r="P75" s="270"/>
      <c r="Q75" s="270"/>
      <c r="R75" s="270"/>
      <c r="S75" s="270"/>
      <c r="T75" s="270"/>
      <c r="U75" s="270"/>
      <c r="V75" s="270"/>
      <c r="W75" s="270"/>
      <c r="X75" s="270"/>
      <c r="Y75" s="270"/>
      <c r="Z75" s="270"/>
      <c r="AA75" s="270"/>
      <c r="AB75" s="270"/>
      <c r="AC75" s="270"/>
      <c r="AD75" s="270"/>
      <c r="AE75" s="270"/>
      <c r="AF75" s="270"/>
      <c r="AG75" s="270"/>
    </row>
    <row r="76" spans="1:33" s="277" customFormat="1" ht="54.75" customHeight="1">
      <c r="A76" s="617">
        <v>30</v>
      </c>
      <c r="B76" s="169" t="s">
        <v>1160</v>
      </c>
      <c r="C76" s="168" t="s">
        <v>1158</v>
      </c>
      <c r="D76" s="273" t="s">
        <v>1161</v>
      </c>
      <c r="E76" s="273" t="s">
        <v>1373</v>
      </c>
      <c r="F76" s="278">
        <v>1967000000</v>
      </c>
      <c r="G76" s="278">
        <v>17000000</v>
      </c>
      <c r="H76" s="278">
        <v>0</v>
      </c>
      <c r="I76" s="278">
        <v>17000000</v>
      </c>
      <c r="J76" s="278">
        <v>17000000</v>
      </c>
      <c r="K76" s="274"/>
      <c r="L76" s="619" t="s">
        <v>1208</v>
      </c>
      <c r="M76" s="11" t="s">
        <v>1162</v>
      </c>
      <c r="N76" s="276"/>
      <c r="O76" s="271"/>
      <c r="P76" s="270"/>
      <c r="Q76" s="270"/>
      <c r="R76" s="270"/>
      <c r="S76" s="270"/>
      <c r="T76" s="270"/>
      <c r="U76" s="270"/>
      <c r="V76" s="270"/>
      <c r="W76" s="270"/>
      <c r="X76" s="270"/>
      <c r="Y76" s="270"/>
      <c r="Z76" s="270"/>
      <c r="AA76" s="270"/>
      <c r="AB76" s="270"/>
      <c r="AC76" s="270"/>
      <c r="AD76" s="270"/>
      <c r="AE76" s="270"/>
      <c r="AF76" s="270"/>
      <c r="AG76" s="270"/>
    </row>
    <row r="77" spans="1:33" s="277" customFormat="1" ht="54.75" customHeight="1">
      <c r="A77" s="617">
        <v>31</v>
      </c>
      <c r="B77" s="169" t="s">
        <v>1163</v>
      </c>
      <c r="C77" s="168" t="s">
        <v>1158</v>
      </c>
      <c r="D77" s="273" t="s">
        <v>1164</v>
      </c>
      <c r="E77" s="273" t="s">
        <v>113</v>
      </c>
      <c r="F77" s="278">
        <v>1064555000</v>
      </c>
      <c r="G77" s="278">
        <v>16041725</v>
      </c>
      <c r="H77" s="278">
        <v>3552000</v>
      </c>
      <c r="I77" s="278">
        <v>12489725</v>
      </c>
      <c r="J77" s="278">
        <v>12489725</v>
      </c>
      <c r="K77" s="274"/>
      <c r="L77" s="619" t="s">
        <v>1208</v>
      </c>
      <c r="M77" s="11" t="s">
        <v>1159</v>
      </c>
      <c r="N77" s="276"/>
      <c r="O77" s="271"/>
      <c r="P77" s="270"/>
      <c r="Q77" s="270"/>
      <c r="R77" s="270"/>
      <c r="S77" s="270"/>
      <c r="T77" s="270"/>
      <c r="U77" s="270"/>
      <c r="V77" s="270"/>
      <c r="W77" s="270"/>
      <c r="X77" s="270"/>
      <c r="Y77" s="270"/>
      <c r="Z77" s="270"/>
      <c r="AA77" s="270"/>
      <c r="AB77" s="270"/>
      <c r="AC77" s="270"/>
      <c r="AD77" s="270"/>
      <c r="AE77" s="270"/>
      <c r="AF77" s="270"/>
      <c r="AG77" s="270"/>
    </row>
    <row r="78" spans="1:33" s="277" customFormat="1" ht="54.75" customHeight="1">
      <c r="A78" s="617">
        <v>32</v>
      </c>
      <c r="B78" s="169" t="s">
        <v>1165</v>
      </c>
      <c r="C78" s="168" t="s">
        <v>1158</v>
      </c>
      <c r="D78" s="273" t="s">
        <v>1166</v>
      </c>
      <c r="E78" s="273" t="s">
        <v>113</v>
      </c>
      <c r="F78" s="278">
        <v>1900000000</v>
      </c>
      <c r="G78" s="278">
        <v>200000000</v>
      </c>
      <c r="H78" s="278">
        <v>114687000</v>
      </c>
      <c r="I78" s="278">
        <v>85313000</v>
      </c>
      <c r="J78" s="278">
        <v>85313000</v>
      </c>
      <c r="K78" s="274"/>
      <c r="L78" s="619" t="s">
        <v>1208</v>
      </c>
      <c r="M78" s="11" t="s">
        <v>1167</v>
      </c>
      <c r="N78" s="276"/>
      <c r="O78" s="271"/>
      <c r="P78" s="270"/>
      <c r="Q78" s="270"/>
      <c r="R78" s="270"/>
      <c r="S78" s="270"/>
      <c r="T78" s="270"/>
      <c r="U78" s="270"/>
      <c r="V78" s="270"/>
      <c r="W78" s="270"/>
      <c r="X78" s="270"/>
      <c r="Y78" s="270"/>
      <c r="Z78" s="270"/>
      <c r="AA78" s="270"/>
      <c r="AB78" s="270"/>
      <c r="AC78" s="270"/>
      <c r="AD78" s="270"/>
      <c r="AE78" s="270"/>
      <c r="AF78" s="270"/>
      <c r="AG78" s="270"/>
    </row>
    <row r="79" spans="1:33" s="277" customFormat="1" ht="54.75" customHeight="1">
      <c r="A79" s="617">
        <v>33</v>
      </c>
      <c r="B79" s="169" t="s">
        <v>1168</v>
      </c>
      <c r="C79" s="168" t="s">
        <v>1158</v>
      </c>
      <c r="D79" s="273" t="s">
        <v>1169</v>
      </c>
      <c r="E79" s="273" t="s">
        <v>1373</v>
      </c>
      <c r="F79" s="278">
        <v>1100159000</v>
      </c>
      <c r="G79" s="278">
        <v>50000000</v>
      </c>
      <c r="H79" s="278">
        <v>49000000</v>
      </c>
      <c r="I79" s="278">
        <v>1000000</v>
      </c>
      <c r="J79" s="278">
        <v>1000000</v>
      </c>
      <c r="K79" s="274"/>
      <c r="L79" s="619" t="s">
        <v>1208</v>
      </c>
      <c r="M79" s="11" t="s">
        <v>1162</v>
      </c>
      <c r="N79" s="276"/>
      <c r="O79" s="271"/>
      <c r="P79" s="270"/>
      <c r="Q79" s="270"/>
      <c r="R79" s="270"/>
      <c r="S79" s="270"/>
      <c r="T79" s="270"/>
      <c r="U79" s="270"/>
      <c r="V79" s="270"/>
      <c r="W79" s="270"/>
      <c r="X79" s="270"/>
      <c r="Y79" s="270"/>
      <c r="Z79" s="270"/>
      <c r="AA79" s="270"/>
      <c r="AB79" s="270"/>
      <c r="AC79" s="270"/>
      <c r="AD79" s="270"/>
      <c r="AE79" s="270"/>
      <c r="AF79" s="270"/>
      <c r="AG79" s="270"/>
    </row>
    <row r="80" spans="1:33" s="277" customFormat="1" ht="54.75" customHeight="1">
      <c r="A80" s="617">
        <v>34</v>
      </c>
      <c r="B80" s="169" t="s">
        <v>1170</v>
      </c>
      <c r="C80" s="168" t="s">
        <v>1158</v>
      </c>
      <c r="D80" s="273" t="s">
        <v>1171</v>
      </c>
      <c r="E80" s="273" t="s">
        <v>149</v>
      </c>
      <c r="F80" s="278">
        <v>1094054000</v>
      </c>
      <c r="G80" s="278">
        <v>1066004000</v>
      </c>
      <c r="H80" s="278">
        <v>1031968000</v>
      </c>
      <c r="I80" s="278">
        <v>34036000</v>
      </c>
      <c r="J80" s="278">
        <v>34036000</v>
      </c>
      <c r="K80" s="274"/>
      <c r="L80" s="619" t="s">
        <v>1208</v>
      </c>
      <c r="M80" s="11" t="s">
        <v>1172</v>
      </c>
      <c r="N80" s="276"/>
      <c r="O80" s="271"/>
      <c r="P80" s="270"/>
      <c r="Q80" s="270"/>
      <c r="R80" s="270"/>
      <c r="S80" s="270"/>
      <c r="T80" s="270"/>
      <c r="U80" s="270"/>
      <c r="V80" s="270"/>
      <c r="W80" s="270"/>
      <c r="X80" s="270"/>
      <c r="Y80" s="270"/>
      <c r="Z80" s="270"/>
      <c r="AA80" s="270"/>
      <c r="AB80" s="270"/>
      <c r="AC80" s="270"/>
      <c r="AD80" s="270"/>
      <c r="AE80" s="270"/>
      <c r="AF80" s="270"/>
      <c r="AG80" s="270"/>
    </row>
    <row r="81" spans="1:33" s="277" customFormat="1" ht="75" customHeight="1">
      <c r="A81" s="617">
        <v>35</v>
      </c>
      <c r="B81" s="169" t="s">
        <v>1173</v>
      </c>
      <c r="C81" s="168" t="s">
        <v>1158</v>
      </c>
      <c r="D81" s="273" t="s">
        <v>1174</v>
      </c>
      <c r="E81" s="273" t="s">
        <v>1388</v>
      </c>
      <c r="F81" s="278">
        <v>800000000</v>
      </c>
      <c r="G81" s="278">
        <v>12240050</v>
      </c>
      <c r="H81" s="278">
        <v>0</v>
      </c>
      <c r="I81" s="278">
        <v>12240050</v>
      </c>
      <c r="J81" s="278">
        <v>12240050</v>
      </c>
      <c r="K81" s="274"/>
      <c r="L81" s="619" t="s">
        <v>1208</v>
      </c>
      <c r="M81" s="11" t="s">
        <v>1159</v>
      </c>
      <c r="N81" s="276"/>
      <c r="O81" s="271"/>
      <c r="P81" s="270"/>
      <c r="Q81" s="270"/>
      <c r="R81" s="270"/>
      <c r="S81" s="270"/>
      <c r="T81" s="270"/>
      <c r="U81" s="270"/>
      <c r="V81" s="270"/>
      <c r="W81" s="270"/>
      <c r="X81" s="270"/>
      <c r="Y81" s="270"/>
      <c r="Z81" s="270"/>
      <c r="AA81" s="270"/>
      <c r="AB81" s="270"/>
      <c r="AC81" s="270"/>
      <c r="AD81" s="270"/>
      <c r="AE81" s="270"/>
      <c r="AF81" s="270"/>
      <c r="AG81" s="270"/>
    </row>
    <row r="82" spans="1:33" s="277" customFormat="1" ht="54.75" customHeight="1">
      <c r="A82" s="617">
        <v>36</v>
      </c>
      <c r="B82" s="169" t="s">
        <v>1175</v>
      </c>
      <c r="C82" s="168" t="s">
        <v>1158</v>
      </c>
      <c r="D82" s="273" t="s">
        <v>1176</v>
      </c>
      <c r="E82" s="273" t="s">
        <v>18</v>
      </c>
      <c r="F82" s="278">
        <v>1172416000</v>
      </c>
      <c r="G82" s="278">
        <v>186895000</v>
      </c>
      <c r="H82" s="278">
        <v>138855000</v>
      </c>
      <c r="I82" s="278">
        <v>48040000</v>
      </c>
      <c r="J82" s="278">
        <v>48040000</v>
      </c>
      <c r="K82" s="274"/>
      <c r="L82" s="619" t="s">
        <v>1208</v>
      </c>
      <c r="M82" s="11" t="s">
        <v>1177</v>
      </c>
      <c r="N82" s="276"/>
      <c r="O82" s="271"/>
      <c r="P82" s="270"/>
      <c r="Q82" s="270"/>
      <c r="R82" s="270"/>
      <c r="S82" s="270"/>
      <c r="T82" s="270"/>
      <c r="U82" s="270"/>
      <c r="V82" s="270"/>
      <c r="W82" s="270"/>
      <c r="X82" s="270"/>
      <c r="Y82" s="270"/>
      <c r="Z82" s="270"/>
      <c r="AA82" s="270"/>
      <c r="AB82" s="270"/>
      <c r="AC82" s="270"/>
      <c r="AD82" s="270"/>
      <c r="AE82" s="270"/>
      <c r="AF82" s="270"/>
      <c r="AG82" s="270"/>
    </row>
    <row r="83" spans="1:33" s="277" customFormat="1" ht="54.75" customHeight="1">
      <c r="A83" s="617">
        <v>37</v>
      </c>
      <c r="B83" s="169" t="s">
        <v>1178</v>
      </c>
      <c r="C83" s="168" t="s">
        <v>1158</v>
      </c>
      <c r="D83" s="273" t="s">
        <v>1179</v>
      </c>
      <c r="E83" s="273" t="s">
        <v>1373</v>
      </c>
      <c r="F83" s="278">
        <v>1200000000</v>
      </c>
      <c r="G83" s="278">
        <v>594998000</v>
      </c>
      <c r="H83" s="278">
        <v>559966400</v>
      </c>
      <c r="I83" s="278">
        <v>35031600</v>
      </c>
      <c r="J83" s="278">
        <v>35031600</v>
      </c>
      <c r="K83" s="274"/>
      <c r="L83" s="619" t="s">
        <v>1208</v>
      </c>
      <c r="M83" s="11" t="s">
        <v>1159</v>
      </c>
      <c r="N83" s="276"/>
      <c r="O83" s="271"/>
      <c r="P83" s="270"/>
      <c r="Q83" s="270"/>
      <c r="R83" s="270"/>
      <c r="S83" s="270"/>
      <c r="T83" s="270"/>
      <c r="U83" s="270"/>
      <c r="V83" s="270"/>
      <c r="W83" s="270"/>
      <c r="X83" s="270"/>
      <c r="Y83" s="270"/>
      <c r="Z83" s="270"/>
      <c r="AA83" s="270"/>
      <c r="AB83" s="270"/>
      <c r="AC83" s="270"/>
      <c r="AD83" s="270"/>
      <c r="AE83" s="270"/>
      <c r="AF83" s="270"/>
      <c r="AG83" s="270"/>
    </row>
    <row r="84" spans="1:33" s="277" customFormat="1" ht="22.5" customHeight="1">
      <c r="A84" s="399"/>
      <c r="B84" s="400" t="s">
        <v>1316</v>
      </c>
      <c r="C84" s="401"/>
      <c r="D84" s="402"/>
      <c r="E84" s="273"/>
      <c r="F84" s="278"/>
      <c r="G84" s="268"/>
      <c r="H84" s="268"/>
      <c r="I84" s="268"/>
      <c r="J84" s="268"/>
      <c r="K84" s="403"/>
      <c r="L84" s="266"/>
      <c r="M84" s="266"/>
      <c r="N84" s="276"/>
      <c r="O84" s="271"/>
      <c r="P84" s="270"/>
      <c r="Q84" s="270"/>
      <c r="R84" s="270"/>
      <c r="S84" s="270"/>
      <c r="T84" s="270"/>
      <c r="U84" s="270"/>
      <c r="V84" s="270"/>
      <c r="W84" s="270"/>
      <c r="X84" s="270"/>
      <c r="Y84" s="270"/>
      <c r="Z84" s="270"/>
      <c r="AA84" s="270"/>
      <c r="AB84" s="270"/>
      <c r="AC84" s="270"/>
      <c r="AD84" s="270"/>
      <c r="AE84" s="270"/>
      <c r="AF84" s="270"/>
      <c r="AG84" s="270"/>
    </row>
    <row r="85" spans="1:33" s="277" customFormat="1" ht="54.75" customHeight="1">
      <c r="A85" s="617">
        <v>38</v>
      </c>
      <c r="B85" s="169" t="s">
        <v>1180</v>
      </c>
      <c r="C85" s="168" t="s">
        <v>1181</v>
      </c>
      <c r="D85" s="273" t="s">
        <v>1182</v>
      </c>
      <c r="E85" s="273" t="s">
        <v>113</v>
      </c>
      <c r="F85" s="278">
        <v>4305284522</v>
      </c>
      <c r="G85" s="278">
        <v>183209000</v>
      </c>
      <c r="H85" s="278">
        <v>160118000</v>
      </c>
      <c r="I85" s="278">
        <v>23091000</v>
      </c>
      <c r="J85" s="278">
        <v>23091000</v>
      </c>
      <c r="K85" s="274"/>
      <c r="L85" s="619" t="s">
        <v>1208</v>
      </c>
      <c r="M85" s="11" t="s">
        <v>1183</v>
      </c>
      <c r="N85" s="276"/>
      <c r="O85" s="271"/>
      <c r="P85" s="270"/>
      <c r="Q85" s="270"/>
      <c r="R85" s="270"/>
      <c r="S85" s="270"/>
      <c r="T85" s="270"/>
      <c r="U85" s="270"/>
      <c r="V85" s="270"/>
      <c r="W85" s="270"/>
      <c r="X85" s="270"/>
      <c r="Y85" s="270"/>
      <c r="Z85" s="270"/>
      <c r="AA85" s="270"/>
      <c r="AB85" s="270"/>
      <c r="AC85" s="270"/>
      <c r="AD85" s="270"/>
      <c r="AE85" s="270"/>
      <c r="AF85" s="270"/>
      <c r="AG85" s="270"/>
    </row>
    <row r="86" spans="1:33" s="277" customFormat="1" ht="54.75" customHeight="1">
      <c r="A86" s="617">
        <v>39</v>
      </c>
      <c r="B86" s="169" t="s">
        <v>1184</v>
      </c>
      <c r="C86" s="168" t="s">
        <v>1181</v>
      </c>
      <c r="D86" s="273" t="s">
        <v>1185</v>
      </c>
      <c r="E86" s="273" t="s">
        <v>113</v>
      </c>
      <c r="F86" s="278">
        <v>1079395000</v>
      </c>
      <c r="G86" s="278">
        <v>34356000</v>
      </c>
      <c r="H86" s="278">
        <v>28238000</v>
      </c>
      <c r="I86" s="278">
        <v>6118000</v>
      </c>
      <c r="J86" s="278">
        <v>6118000</v>
      </c>
      <c r="K86" s="274"/>
      <c r="L86" s="619" t="s">
        <v>1208</v>
      </c>
      <c r="M86" s="11" t="s">
        <v>1183</v>
      </c>
      <c r="N86" s="276"/>
      <c r="O86" s="271"/>
      <c r="P86" s="270"/>
      <c r="Q86" s="270"/>
      <c r="R86" s="270"/>
      <c r="S86" s="270"/>
      <c r="T86" s="270"/>
      <c r="U86" s="270"/>
      <c r="V86" s="270"/>
      <c r="W86" s="270"/>
      <c r="X86" s="270"/>
      <c r="Y86" s="270"/>
      <c r="Z86" s="270"/>
      <c r="AA86" s="270"/>
      <c r="AB86" s="270"/>
      <c r="AC86" s="270"/>
      <c r="AD86" s="270"/>
      <c r="AE86" s="270"/>
      <c r="AF86" s="270"/>
      <c r="AG86" s="270"/>
    </row>
    <row r="87" spans="1:33" s="277" customFormat="1" ht="54.75" customHeight="1">
      <c r="A87" s="617">
        <v>40</v>
      </c>
      <c r="B87" s="169" t="s">
        <v>1186</v>
      </c>
      <c r="C87" s="168" t="s">
        <v>1181</v>
      </c>
      <c r="D87" s="273">
        <v>7873673</v>
      </c>
      <c r="E87" s="273" t="s">
        <v>19</v>
      </c>
      <c r="F87" s="278">
        <v>650000000</v>
      </c>
      <c r="G87" s="278">
        <v>100000000</v>
      </c>
      <c r="H87" s="278"/>
      <c r="I87" s="278">
        <v>100000000</v>
      </c>
      <c r="J87" s="278">
        <v>100000000</v>
      </c>
      <c r="K87" s="274"/>
      <c r="L87" s="619" t="s">
        <v>1208</v>
      </c>
      <c r="M87" s="11" t="s">
        <v>1183</v>
      </c>
      <c r="N87" s="276"/>
      <c r="O87" s="271"/>
      <c r="P87" s="270"/>
      <c r="Q87" s="270"/>
      <c r="R87" s="270"/>
      <c r="S87" s="270"/>
      <c r="T87" s="270"/>
      <c r="U87" s="270"/>
      <c r="V87" s="270"/>
      <c r="W87" s="270"/>
      <c r="X87" s="270"/>
      <c r="Y87" s="270"/>
      <c r="Z87" s="270"/>
      <c r="AA87" s="270"/>
      <c r="AB87" s="270"/>
      <c r="AC87" s="270"/>
      <c r="AD87" s="270"/>
      <c r="AE87" s="270"/>
      <c r="AF87" s="270"/>
      <c r="AG87" s="270"/>
    </row>
    <row r="88" spans="1:33" s="270" customFormat="1" ht="31.5" customHeight="1">
      <c r="A88" s="266" t="s">
        <v>141</v>
      </c>
      <c r="B88" s="272" t="s">
        <v>1363</v>
      </c>
      <c r="C88" s="618"/>
      <c r="D88" s="618"/>
      <c r="E88" s="273"/>
      <c r="F88" s="382">
        <f>SUBTOTAL(9,F89:F108)</f>
        <v>13772543000</v>
      </c>
      <c r="G88" s="382">
        <f>SUBTOTAL(9,G89:G108)</f>
        <v>8650000000</v>
      </c>
      <c r="H88" s="382">
        <f t="shared" ref="H88:J88" si="6">SUBTOTAL(9,H89:H108)</f>
        <v>6228825500</v>
      </c>
      <c r="I88" s="382">
        <f t="shared" si="6"/>
        <v>2421174500</v>
      </c>
      <c r="J88" s="382">
        <f t="shared" si="6"/>
        <v>2421174500</v>
      </c>
      <c r="K88" s="279"/>
      <c r="L88" s="269"/>
      <c r="M88" s="11"/>
      <c r="O88" s="271"/>
    </row>
    <row r="89" spans="1:33" s="277" customFormat="1" ht="39" customHeight="1">
      <c r="A89" s="265"/>
      <c r="B89" s="280" t="s">
        <v>1187</v>
      </c>
      <c r="C89" s="273"/>
      <c r="D89" s="273"/>
      <c r="E89" s="273"/>
      <c r="F89" s="382">
        <f>SUBTOTAL(9,F91:F103)</f>
        <v>6100000000</v>
      </c>
      <c r="G89" s="382">
        <f>SUBTOTAL(9,G91:G103)</f>
        <v>6100000000</v>
      </c>
      <c r="H89" s="382">
        <f t="shared" ref="H89:J89" si="7">SUBTOTAL(9,H91:H103)</f>
        <v>5948985500</v>
      </c>
      <c r="I89" s="382">
        <f t="shared" si="7"/>
        <v>151014500</v>
      </c>
      <c r="J89" s="382">
        <f t="shared" si="7"/>
        <v>151014500</v>
      </c>
      <c r="K89" s="281"/>
      <c r="L89" s="274"/>
      <c r="M89" s="273"/>
      <c r="N89" s="276"/>
      <c r="O89" s="271"/>
      <c r="P89" s="270"/>
      <c r="Q89" s="270"/>
      <c r="R89" s="270"/>
      <c r="S89" s="270"/>
      <c r="T89" s="270"/>
      <c r="U89" s="270"/>
      <c r="V89" s="270"/>
      <c r="W89" s="270"/>
      <c r="X89" s="270"/>
      <c r="Y89" s="270"/>
      <c r="Z89" s="270"/>
      <c r="AA89" s="270"/>
      <c r="AB89" s="270"/>
      <c r="AC89" s="270"/>
      <c r="AD89" s="270"/>
      <c r="AE89" s="270"/>
      <c r="AF89" s="270"/>
      <c r="AG89" s="270"/>
    </row>
    <row r="90" spans="1:33" s="277" customFormat="1" ht="33" customHeight="1">
      <c r="A90" s="265"/>
      <c r="B90" s="280" t="s">
        <v>1317</v>
      </c>
      <c r="C90" s="273"/>
      <c r="D90" s="273"/>
      <c r="E90" s="273"/>
      <c r="F90" s="278"/>
      <c r="G90" s="382"/>
      <c r="H90" s="382"/>
      <c r="I90" s="382"/>
      <c r="J90" s="382"/>
      <c r="K90" s="281"/>
      <c r="L90" s="274"/>
      <c r="M90" s="273"/>
      <c r="N90" s="276"/>
      <c r="O90" s="271"/>
      <c r="P90" s="270"/>
      <c r="Q90" s="270"/>
      <c r="R90" s="270"/>
      <c r="S90" s="270"/>
      <c r="T90" s="270"/>
      <c r="U90" s="270"/>
      <c r="V90" s="270"/>
      <c r="W90" s="270"/>
      <c r="X90" s="270"/>
      <c r="Y90" s="270"/>
      <c r="Z90" s="270"/>
      <c r="AA90" s="270"/>
      <c r="AB90" s="270"/>
      <c r="AC90" s="270"/>
      <c r="AD90" s="270"/>
      <c r="AE90" s="270"/>
      <c r="AF90" s="270"/>
      <c r="AG90" s="270"/>
    </row>
    <row r="91" spans="1:33" s="277" customFormat="1" ht="61.5" customHeight="1">
      <c r="A91" s="617">
        <v>1</v>
      </c>
      <c r="B91" s="169" t="s">
        <v>1188</v>
      </c>
      <c r="C91" s="168" t="s">
        <v>1098</v>
      </c>
      <c r="D91" s="273">
        <v>7898021</v>
      </c>
      <c r="E91" s="273" t="s">
        <v>1414</v>
      </c>
      <c r="F91" s="278">
        <v>700000000</v>
      </c>
      <c r="G91" s="278">
        <v>700000000</v>
      </c>
      <c r="H91" s="278">
        <v>692673000</v>
      </c>
      <c r="I91" s="278">
        <v>7327000</v>
      </c>
      <c r="J91" s="278">
        <v>7327000</v>
      </c>
      <c r="K91" s="274"/>
      <c r="L91" s="619" t="s">
        <v>1208</v>
      </c>
      <c r="M91" s="11" t="s">
        <v>1189</v>
      </c>
      <c r="N91" s="276"/>
      <c r="O91" s="271"/>
      <c r="P91" s="270"/>
      <c r="Q91" s="270"/>
      <c r="R91" s="270"/>
      <c r="S91" s="270"/>
      <c r="T91" s="270"/>
      <c r="U91" s="270"/>
      <c r="V91" s="270"/>
      <c r="W91" s="270"/>
      <c r="X91" s="270"/>
      <c r="Y91" s="270"/>
      <c r="Z91" s="270"/>
      <c r="AA91" s="270"/>
      <c r="AB91" s="270"/>
      <c r="AC91" s="270"/>
      <c r="AD91" s="270"/>
      <c r="AE91" s="270"/>
      <c r="AF91" s="270"/>
      <c r="AG91" s="270"/>
    </row>
    <row r="92" spans="1:33" s="277" customFormat="1" ht="27" customHeight="1">
      <c r="A92" s="399"/>
      <c r="B92" s="400" t="s">
        <v>1313</v>
      </c>
      <c r="C92" s="401"/>
      <c r="D92" s="402"/>
      <c r="E92" s="273"/>
      <c r="F92" s="278"/>
      <c r="G92" s="268"/>
      <c r="H92" s="268"/>
      <c r="I92" s="268"/>
      <c r="J92" s="268"/>
      <c r="K92" s="403"/>
      <c r="L92" s="266"/>
      <c r="M92" s="266"/>
      <c r="N92" s="276"/>
      <c r="O92" s="271"/>
      <c r="P92" s="270"/>
      <c r="Q92" s="270"/>
      <c r="R92" s="270"/>
      <c r="S92" s="270"/>
      <c r="T92" s="270"/>
      <c r="U92" s="270"/>
      <c r="V92" s="270"/>
      <c r="W92" s="270"/>
      <c r="X92" s="270"/>
      <c r="Y92" s="270"/>
      <c r="Z92" s="270"/>
      <c r="AA92" s="270"/>
      <c r="AB92" s="270"/>
      <c r="AC92" s="270"/>
      <c r="AD92" s="270"/>
      <c r="AE92" s="270"/>
      <c r="AF92" s="270"/>
      <c r="AG92" s="270"/>
    </row>
    <row r="93" spans="1:33" s="277" customFormat="1" ht="61.5" customHeight="1">
      <c r="A93" s="617">
        <v>2</v>
      </c>
      <c r="B93" s="169" t="s">
        <v>1190</v>
      </c>
      <c r="C93" s="168" t="s">
        <v>1143</v>
      </c>
      <c r="D93" s="273">
        <v>7917462</v>
      </c>
      <c r="E93" s="273" t="s">
        <v>1386</v>
      </c>
      <c r="F93" s="278">
        <v>800000000</v>
      </c>
      <c r="G93" s="278">
        <v>800000000</v>
      </c>
      <c r="H93" s="278">
        <v>791175000</v>
      </c>
      <c r="I93" s="278">
        <v>8825000</v>
      </c>
      <c r="J93" s="278">
        <v>8825000</v>
      </c>
      <c r="K93" s="274"/>
      <c r="L93" s="619" t="s">
        <v>1208</v>
      </c>
      <c r="M93" s="11" t="s">
        <v>1189</v>
      </c>
      <c r="N93" s="276"/>
      <c r="O93" s="271"/>
      <c r="P93" s="270"/>
      <c r="Q93" s="270"/>
      <c r="R93" s="270"/>
      <c r="S93" s="270"/>
      <c r="T93" s="270"/>
      <c r="U93" s="270"/>
      <c r="V93" s="270"/>
      <c r="W93" s="270"/>
      <c r="X93" s="270"/>
      <c r="Y93" s="270"/>
      <c r="Z93" s="270"/>
      <c r="AA93" s="270"/>
      <c r="AB93" s="270"/>
      <c r="AC93" s="270"/>
      <c r="AD93" s="270"/>
      <c r="AE93" s="270"/>
      <c r="AF93" s="270"/>
      <c r="AG93" s="270"/>
    </row>
    <row r="94" spans="1:33" s="277" customFormat="1" ht="25.5" customHeight="1">
      <c r="A94" s="399"/>
      <c r="B94" s="400" t="s">
        <v>1315</v>
      </c>
      <c r="C94" s="401"/>
      <c r="D94" s="402"/>
      <c r="E94" s="622"/>
      <c r="F94" s="622"/>
      <c r="G94" s="268"/>
      <c r="H94" s="268"/>
      <c r="I94" s="268"/>
      <c r="J94" s="268"/>
      <c r="K94" s="403"/>
      <c r="L94" s="266"/>
      <c r="M94" s="266"/>
      <c r="N94" s="276"/>
      <c r="O94" s="271"/>
      <c r="P94" s="270"/>
      <c r="Q94" s="270"/>
      <c r="R94" s="270"/>
      <c r="S94" s="270"/>
      <c r="T94" s="270"/>
      <c r="U94" s="270"/>
      <c r="V94" s="270"/>
      <c r="W94" s="270"/>
      <c r="X94" s="270"/>
      <c r="Y94" s="270"/>
      <c r="Z94" s="270"/>
      <c r="AA94" s="270"/>
      <c r="AB94" s="270"/>
      <c r="AC94" s="270"/>
      <c r="AD94" s="270"/>
      <c r="AE94" s="270"/>
      <c r="AF94" s="270"/>
      <c r="AG94" s="270"/>
    </row>
    <row r="95" spans="1:33" s="277" customFormat="1" ht="61.5" customHeight="1">
      <c r="A95" s="617">
        <v>3</v>
      </c>
      <c r="B95" s="169" t="s">
        <v>1191</v>
      </c>
      <c r="C95" s="168" t="s">
        <v>1192</v>
      </c>
      <c r="D95" s="273">
        <v>7902910</v>
      </c>
      <c r="E95" s="273" t="s">
        <v>149</v>
      </c>
      <c r="F95" s="278">
        <v>900000000</v>
      </c>
      <c r="G95" s="278">
        <v>900000000</v>
      </c>
      <c r="H95" s="278">
        <v>828237500</v>
      </c>
      <c r="I95" s="278">
        <v>71762500</v>
      </c>
      <c r="J95" s="278">
        <v>71762500</v>
      </c>
      <c r="K95" s="274"/>
      <c r="L95" s="619" t="s">
        <v>1208</v>
      </c>
      <c r="M95" s="11" t="s">
        <v>1189</v>
      </c>
      <c r="N95" s="276"/>
      <c r="O95" s="271"/>
      <c r="P95" s="270"/>
      <c r="Q95" s="270"/>
      <c r="R95" s="270"/>
      <c r="S95" s="270"/>
      <c r="T95" s="270"/>
      <c r="U95" s="270"/>
      <c r="V95" s="270"/>
      <c r="W95" s="270"/>
      <c r="X95" s="270"/>
      <c r="Y95" s="270"/>
      <c r="Z95" s="270"/>
      <c r="AA95" s="270"/>
      <c r="AB95" s="270"/>
      <c r="AC95" s="270"/>
      <c r="AD95" s="270"/>
      <c r="AE95" s="270"/>
      <c r="AF95" s="270"/>
      <c r="AG95" s="270"/>
    </row>
    <row r="96" spans="1:33" s="277" customFormat="1" ht="21" customHeight="1">
      <c r="A96" s="399"/>
      <c r="B96" s="400" t="s">
        <v>1312</v>
      </c>
      <c r="C96" s="401"/>
      <c r="D96" s="402"/>
      <c r="E96" s="622"/>
      <c r="F96" s="622"/>
      <c r="G96" s="268"/>
      <c r="H96" s="268"/>
      <c r="I96" s="268"/>
      <c r="J96" s="268"/>
      <c r="K96" s="403"/>
      <c r="L96" s="266"/>
      <c r="M96" s="266"/>
      <c r="N96" s="276"/>
      <c r="O96" s="271"/>
      <c r="P96" s="270"/>
      <c r="Q96" s="270"/>
      <c r="R96" s="270"/>
      <c r="S96" s="270"/>
      <c r="T96" s="270"/>
      <c r="U96" s="270"/>
      <c r="V96" s="270"/>
      <c r="W96" s="270"/>
      <c r="X96" s="270"/>
      <c r="Y96" s="270"/>
      <c r="Z96" s="270"/>
      <c r="AA96" s="270"/>
      <c r="AB96" s="270"/>
      <c r="AC96" s="270"/>
      <c r="AD96" s="270"/>
      <c r="AE96" s="270"/>
      <c r="AF96" s="270"/>
      <c r="AG96" s="270"/>
    </row>
    <row r="97" spans="1:33" s="277" customFormat="1" ht="61.5" customHeight="1">
      <c r="A97" s="617">
        <v>4</v>
      </c>
      <c r="B97" s="169" t="s">
        <v>1193</v>
      </c>
      <c r="C97" s="168" t="s">
        <v>1194</v>
      </c>
      <c r="D97" s="273">
        <v>7895680</v>
      </c>
      <c r="E97" s="273" t="s">
        <v>1410</v>
      </c>
      <c r="F97" s="278">
        <v>1150000000</v>
      </c>
      <c r="G97" s="278">
        <v>1150000000</v>
      </c>
      <c r="H97" s="278">
        <v>1127856000</v>
      </c>
      <c r="I97" s="278">
        <v>22144000</v>
      </c>
      <c r="J97" s="278">
        <v>22144000</v>
      </c>
      <c r="K97" s="274"/>
      <c r="L97" s="619" t="s">
        <v>1208</v>
      </c>
      <c r="M97" s="11" t="s">
        <v>1189</v>
      </c>
      <c r="N97" s="276"/>
      <c r="O97" s="271"/>
      <c r="P97" s="270"/>
      <c r="Q97" s="270"/>
      <c r="R97" s="270"/>
      <c r="S97" s="270"/>
      <c r="T97" s="270"/>
      <c r="U97" s="270"/>
      <c r="V97" s="270"/>
      <c r="W97" s="270"/>
      <c r="X97" s="270"/>
      <c r="Y97" s="270"/>
      <c r="Z97" s="270"/>
      <c r="AA97" s="270"/>
      <c r="AB97" s="270"/>
      <c r="AC97" s="270"/>
      <c r="AD97" s="270"/>
      <c r="AE97" s="270"/>
      <c r="AF97" s="270"/>
      <c r="AG97" s="270"/>
    </row>
    <row r="98" spans="1:33" s="277" customFormat="1" ht="27.75" customHeight="1">
      <c r="A98" s="399"/>
      <c r="B98" s="400" t="s">
        <v>1317</v>
      </c>
      <c r="C98" s="401"/>
      <c r="D98" s="402"/>
      <c r="E98" s="622"/>
      <c r="F98" s="622"/>
      <c r="G98" s="268"/>
      <c r="H98" s="268"/>
      <c r="I98" s="268"/>
      <c r="J98" s="268"/>
      <c r="K98" s="403"/>
      <c r="L98" s="266"/>
      <c r="M98" s="266"/>
      <c r="N98" s="276"/>
      <c r="O98" s="271"/>
      <c r="P98" s="270"/>
      <c r="Q98" s="270"/>
      <c r="R98" s="270"/>
      <c r="S98" s="270"/>
      <c r="T98" s="270"/>
      <c r="U98" s="270"/>
      <c r="V98" s="270"/>
      <c r="W98" s="270"/>
      <c r="X98" s="270"/>
      <c r="Y98" s="270"/>
      <c r="Z98" s="270"/>
      <c r="AA98" s="270"/>
      <c r="AB98" s="270"/>
      <c r="AC98" s="270"/>
      <c r="AD98" s="270"/>
      <c r="AE98" s="270"/>
      <c r="AF98" s="270"/>
      <c r="AG98" s="270"/>
    </row>
    <row r="99" spans="1:33" s="277" customFormat="1" ht="61.5" customHeight="1">
      <c r="A99" s="617">
        <v>5</v>
      </c>
      <c r="B99" s="169" t="s">
        <v>1195</v>
      </c>
      <c r="C99" s="168" t="s">
        <v>1098</v>
      </c>
      <c r="D99" s="273">
        <v>7898055</v>
      </c>
      <c r="E99" s="273" t="s">
        <v>1414</v>
      </c>
      <c r="F99" s="278">
        <v>700000000</v>
      </c>
      <c r="G99" s="278">
        <v>700000000</v>
      </c>
      <c r="H99" s="278">
        <v>693568000</v>
      </c>
      <c r="I99" s="278">
        <v>6432000</v>
      </c>
      <c r="J99" s="278">
        <v>6432000</v>
      </c>
      <c r="K99" s="274"/>
      <c r="L99" s="619" t="s">
        <v>1208</v>
      </c>
      <c r="M99" s="11" t="s">
        <v>1189</v>
      </c>
      <c r="N99" s="276"/>
      <c r="O99" s="271"/>
      <c r="P99" s="270"/>
      <c r="Q99" s="270"/>
      <c r="R99" s="270"/>
      <c r="S99" s="270"/>
      <c r="T99" s="270"/>
      <c r="U99" s="270"/>
      <c r="V99" s="270"/>
      <c r="W99" s="270"/>
      <c r="X99" s="270"/>
      <c r="Y99" s="270"/>
      <c r="Z99" s="270"/>
      <c r="AA99" s="270"/>
      <c r="AB99" s="270"/>
      <c r="AC99" s="270"/>
      <c r="AD99" s="270"/>
      <c r="AE99" s="270"/>
      <c r="AF99" s="270"/>
      <c r="AG99" s="270"/>
    </row>
    <row r="100" spans="1:33" s="277" customFormat="1" ht="27.75" customHeight="1">
      <c r="A100" s="399"/>
      <c r="B100" s="400" t="s">
        <v>1318</v>
      </c>
      <c r="C100" s="401"/>
      <c r="D100" s="402"/>
      <c r="E100" s="622"/>
      <c r="F100" s="622"/>
      <c r="G100" s="268"/>
      <c r="H100" s="268"/>
      <c r="I100" s="268"/>
      <c r="J100" s="268"/>
      <c r="K100" s="403"/>
      <c r="L100" s="266"/>
      <c r="M100" s="266"/>
      <c r="N100" s="276"/>
      <c r="O100" s="271"/>
      <c r="P100" s="270"/>
      <c r="Q100" s="270"/>
      <c r="R100" s="270"/>
      <c r="S100" s="270"/>
      <c r="T100" s="270"/>
      <c r="U100" s="270"/>
      <c r="V100" s="270"/>
      <c r="W100" s="270"/>
      <c r="X100" s="270"/>
      <c r="Y100" s="270"/>
      <c r="Z100" s="270"/>
      <c r="AA100" s="270"/>
      <c r="AB100" s="270"/>
      <c r="AC100" s="270"/>
      <c r="AD100" s="270"/>
      <c r="AE100" s="270"/>
      <c r="AF100" s="270"/>
      <c r="AG100" s="270"/>
    </row>
    <row r="101" spans="1:33" s="277" customFormat="1" ht="61.5" customHeight="1">
      <c r="A101" s="617">
        <v>6</v>
      </c>
      <c r="B101" s="169" t="s">
        <v>1196</v>
      </c>
      <c r="C101" s="168" t="s">
        <v>1058</v>
      </c>
      <c r="D101" s="273">
        <v>7904447</v>
      </c>
      <c r="E101" s="273" t="s">
        <v>176</v>
      </c>
      <c r="F101" s="278">
        <v>1150000000</v>
      </c>
      <c r="G101" s="278">
        <v>1150000000</v>
      </c>
      <c r="H101" s="278">
        <v>1122739000</v>
      </c>
      <c r="I101" s="278">
        <v>27261000</v>
      </c>
      <c r="J101" s="278">
        <v>27261000</v>
      </c>
      <c r="K101" s="274"/>
      <c r="L101" s="619" t="s">
        <v>1208</v>
      </c>
      <c r="M101" s="11" t="s">
        <v>1189</v>
      </c>
      <c r="N101" s="276"/>
      <c r="O101" s="271"/>
      <c r="P101" s="270"/>
      <c r="Q101" s="270"/>
      <c r="R101" s="270"/>
      <c r="S101" s="270"/>
      <c r="T101" s="270"/>
      <c r="U101" s="270"/>
      <c r="V101" s="270"/>
      <c r="W101" s="270"/>
      <c r="X101" s="270"/>
      <c r="Y101" s="270"/>
      <c r="Z101" s="270"/>
      <c r="AA101" s="270"/>
      <c r="AB101" s="270"/>
      <c r="AC101" s="270"/>
      <c r="AD101" s="270"/>
      <c r="AE101" s="270"/>
      <c r="AF101" s="270"/>
      <c r="AG101" s="270"/>
    </row>
    <row r="102" spans="1:33" s="277" customFormat="1" ht="24" customHeight="1">
      <c r="A102" s="399"/>
      <c r="B102" s="400" t="s">
        <v>1317</v>
      </c>
      <c r="C102" s="401"/>
      <c r="D102" s="402"/>
      <c r="E102" s="622"/>
      <c r="F102" s="622"/>
      <c r="G102" s="268"/>
      <c r="H102" s="268"/>
      <c r="I102" s="268"/>
      <c r="J102" s="268"/>
      <c r="K102" s="403"/>
      <c r="L102" s="266"/>
      <c r="M102" s="266"/>
      <c r="N102" s="276"/>
      <c r="O102" s="271"/>
      <c r="P102" s="270"/>
      <c r="Q102" s="270"/>
      <c r="R102" s="270"/>
      <c r="S102" s="270"/>
      <c r="T102" s="270"/>
      <c r="U102" s="270"/>
      <c r="V102" s="270"/>
      <c r="W102" s="270"/>
      <c r="X102" s="270"/>
      <c r="Y102" s="270"/>
      <c r="Z102" s="270"/>
      <c r="AA102" s="270"/>
      <c r="AB102" s="270"/>
      <c r="AC102" s="270"/>
      <c r="AD102" s="270"/>
      <c r="AE102" s="270"/>
      <c r="AF102" s="270"/>
      <c r="AG102" s="270"/>
    </row>
    <row r="103" spans="1:33" s="277" customFormat="1" ht="61.5" customHeight="1">
      <c r="A103" s="617">
        <v>7</v>
      </c>
      <c r="B103" s="169" t="s">
        <v>1197</v>
      </c>
      <c r="C103" s="168" t="s">
        <v>1098</v>
      </c>
      <c r="D103" s="273">
        <v>7902396</v>
      </c>
      <c r="E103" s="273" t="s">
        <v>1414</v>
      </c>
      <c r="F103" s="278">
        <v>700000000</v>
      </c>
      <c r="G103" s="278">
        <v>700000000</v>
      </c>
      <c r="H103" s="278">
        <v>692737000</v>
      </c>
      <c r="I103" s="278">
        <v>7263000</v>
      </c>
      <c r="J103" s="278">
        <v>7263000</v>
      </c>
      <c r="K103" s="274"/>
      <c r="L103" s="619" t="s">
        <v>1208</v>
      </c>
      <c r="M103" s="11" t="s">
        <v>1189</v>
      </c>
      <c r="N103" s="276"/>
      <c r="O103" s="271"/>
      <c r="P103" s="270"/>
      <c r="Q103" s="270"/>
      <c r="R103" s="270"/>
      <c r="S103" s="270"/>
      <c r="T103" s="270"/>
      <c r="U103" s="270"/>
      <c r="V103" s="270"/>
      <c r="W103" s="270"/>
      <c r="X103" s="270"/>
      <c r="Y103" s="270"/>
      <c r="Z103" s="270"/>
      <c r="AA103" s="270"/>
      <c r="AB103" s="270"/>
      <c r="AC103" s="270"/>
      <c r="AD103" s="270"/>
      <c r="AE103" s="270"/>
      <c r="AF103" s="270"/>
      <c r="AG103" s="270"/>
    </row>
    <row r="104" spans="1:33" s="277" customFormat="1" ht="36" customHeight="1">
      <c r="A104" s="265"/>
      <c r="B104" s="280" t="s">
        <v>1198</v>
      </c>
      <c r="C104" s="273"/>
      <c r="D104" s="273"/>
      <c r="E104" s="622"/>
      <c r="F104" s="382">
        <f>SUBTOTAL(9,F105:F106)</f>
        <v>4429840000</v>
      </c>
      <c r="G104" s="382">
        <f>SUBTOTAL(9,G105:G106)</f>
        <v>550000000</v>
      </c>
      <c r="H104" s="382">
        <f t="shared" ref="H104:J104" si="8">SUBTOTAL(9,H105:H106)</f>
        <v>279840000</v>
      </c>
      <c r="I104" s="382">
        <f t="shared" si="8"/>
        <v>270160000</v>
      </c>
      <c r="J104" s="382">
        <f t="shared" si="8"/>
        <v>270160000</v>
      </c>
      <c r="K104" s="281">
        <f>K105+K106</f>
        <v>0</v>
      </c>
      <c r="L104" s="274"/>
      <c r="M104" s="273"/>
      <c r="N104" s="276"/>
      <c r="O104" s="271"/>
      <c r="P104" s="270"/>
      <c r="Q104" s="270"/>
      <c r="R104" s="270"/>
      <c r="S104" s="270"/>
      <c r="T104" s="270"/>
      <c r="U104" s="270"/>
      <c r="V104" s="270"/>
      <c r="W104" s="270"/>
      <c r="X104" s="270"/>
      <c r="Y104" s="270"/>
      <c r="Z104" s="270"/>
      <c r="AA104" s="270"/>
      <c r="AB104" s="270"/>
      <c r="AC104" s="270"/>
      <c r="AD104" s="270"/>
      <c r="AE104" s="270"/>
      <c r="AF104" s="270"/>
      <c r="AG104" s="270"/>
    </row>
    <row r="105" spans="1:33" s="277" customFormat="1" ht="55.5" customHeight="1">
      <c r="A105" s="617">
        <v>1</v>
      </c>
      <c r="B105" s="169" t="s">
        <v>1199</v>
      </c>
      <c r="C105" s="168" t="s">
        <v>1053</v>
      </c>
      <c r="D105" s="273">
        <v>7943453</v>
      </c>
      <c r="E105" s="273" t="s">
        <v>1395</v>
      </c>
      <c r="F105" s="278">
        <v>1100000000</v>
      </c>
      <c r="G105" s="278">
        <v>200000000</v>
      </c>
      <c r="H105" s="278"/>
      <c r="I105" s="278">
        <v>200000000</v>
      </c>
      <c r="J105" s="278">
        <v>200000000</v>
      </c>
      <c r="K105" s="274"/>
      <c r="L105" s="619" t="s">
        <v>1208</v>
      </c>
      <c r="M105" s="11" t="s">
        <v>1200</v>
      </c>
      <c r="N105" s="276"/>
      <c r="O105" s="271"/>
      <c r="P105" s="270"/>
      <c r="Q105" s="270"/>
      <c r="R105" s="270"/>
      <c r="S105" s="270"/>
      <c r="T105" s="270"/>
      <c r="U105" s="270"/>
      <c r="V105" s="270"/>
      <c r="W105" s="270"/>
      <c r="X105" s="270"/>
      <c r="Y105" s="270"/>
      <c r="Z105" s="270"/>
      <c r="AA105" s="270"/>
      <c r="AB105" s="270"/>
      <c r="AC105" s="270"/>
      <c r="AD105" s="270"/>
      <c r="AE105" s="270"/>
      <c r="AF105" s="270"/>
      <c r="AG105" s="270"/>
    </row>
    <row r="106" spans="1:33" s="277" customFormat="1" ht="61.5" customHeight="1">
      <c r="A106" s="617">
        <v>2</v>
      </c>
      <c r="B106" s="169" t="s">
        <v>1201</v>
      </c>
      <c r="C106" s="168" t="s">
        <v>1053</v>
      </c>
      <c r="D106" s="273">
        <v>7730184</v>
      </c>
      <c r="E106" s="273" t="s">
        <v>1411</v>
      </c>
      <c r="F106" s="278">
        <v>3329840000</v>
      </c>
      <c r="G106" s="278">
        <v>350000000</v>
      </c>
      <c r="H106" s="278">
        <v>279840000</v>
      </c>
      <c r="I106" s="278">
        <v>70160000</v>
      </c>
      <c r="J106" s="278">
        <v>70160000</v>
      </c>
      <c r="K106" s="274"/>
      <c r="L106" s="619" t="s">
        <v>1208</v>
      </c>
      <c r="M106" s="11" t="s">
        <v>1200</v>
      </c>
      <c r="N106" s="276"/>
      <c r="O106" s="271"/>
      <c r="P106" s="270"/>
      <c r="Q106" s="270"/>
      <c r="R106" s="270"/>
      <c r="S106" s="270"/>
      <c r="T106" s="270"/>
      <c r="U106" s="270"/>
      <c r="V106" s="270"/>
      <c r="W106" s="270"/>
      <c r="X106" s="270"/>
      <c r="Y106" s="270"/>
      <c r="Z106" s="270"/>
      <c r="AA106" s="270"/>
      <c r="AB106" s="270"/>
      <c r="AC106" s="270"/>
      <c r="AD106" s="270"/>
      <c r="AE106" s="270"/>
      <c r="AF106" s="270"/>
      <c r="AG106" s="270"/>
    </row>
    <row r="107" spans="1:33" s="277" customFormat="1" ht="33" customHeight="1">
      <c r="A107" s="265"/>
      <c r="B107" s="280" t="s">
        <v>1202</v>
      </c>
      <c r="C107" s="273"/>
      <c r="D107" s="273"/>
      <c r="E107" s="622"/>
      <c r="F107" s="382">
        <f>SUBTOTAL(9,F108:F108)</f>
        <v>3242703000</v>
      </c>
      <c r="G107" s="382">
        <f>SUBTOTAL(9,G108:G108)</f>
        <v>2000000000</v>
      </c>
      <c r="H107" s="382"/>
      <c r="I107" s="382">
        <f t="shared" ref="I107:J107" si="9">SUBTOTAL(9,I108:I108)</f>
        <v>2000000000</v>
      </c>
      <c r="J107" s="382">
        <f t="shared" si="9"/>
        <v>2000000000</v>
      </c>
      <c r="K107" s="281">
        <f>K108</f>
        <v>0</v>
      </c>
      <c r="L107" s="274"/>
      <c r="M107" s="273"/>
      <c r="N107" s="276"/>
      <c r="O107" s="271"/>
      <c r="P107" s="270"/>
      <c r="Q107" s="270"/>
      <c r="R107" s="270"/>
      <c r="S107" s="270"/>
      <c r="T107" s="270"/>
      <c r="U107" s="270"/>
      <c r="V107" s="270"/>
      <c r="W107" s="270"/>
      <c r="X107" s="270"/>
      <c r="Y107" s="270"/>
      <c r="Z107" s="270"/>
      <c r="AA107" s="270"/>
      <c r="AB107" s="270"/>
      <c r="AC107" s="270"/>
      <c r="AD107" s="270"/>
      <c r="AE107" s="270"/>
      <c r="AF107" s="270"/>
      <c r="AG107" s="270"/>
    </row>
    <row r="108" spans="1:33" s="277" customFormat="1" ht="112.5" customHeight="1">
      <c r="A108" s="617">
        <v>1</v>
      </c>
      <c r="B108" s="169" t="s">
        <v>1203</v>
      </c>
      <c r="C108" s="168" t="s">
        <v>1143</v>
      </c>
      <c r="D108" s="273"/>
      <c r="E108" s="273" t="s">
        <v>1385</v>
      </c>
      <c r="F108" s="278">
        <v>3242703000</v>
      </c>
      <c r="G108" s="278">
        <v>2000000000</v>
      </c>
      <c r="H108" s="278"/>
      <c r="I108" s="278">
        <v>2000000000</v>
      </c>
      <c r="J108" s="278">
        <v>2000000000</v>
      </c>
      <c r="K108" s="274"/>
      <c r="L108" s="619" t="s">
        <v>1207</v>
      </c>
      <c r="M108" s="11" t="s">
        <v>1204</v>
      </c>
      <c r="N108" s="276"/>
      <c r="O108" s="271"/>
      <c r="P108" s="270"/>
      <c r="Q108" s="270"/>
      <c r="R108" s="270"/>
      <c r="S108" s="270"/>
      <c r="T108" s="270"/>
      <c r="U108" s="270"/>
      <c r="V108" s="270"/>
      <c r="W108" s="270"/>
      <c r="X108" s="270"/>
      <c r="Y108" s="270"/>
      <c r="Z108" s="270"/>
      <c r="AA108" s="270"/>
      <c r="AB108" s="270"/>
      <c r="AC108" s="270"/>
      <c r="AD108" s="270"/>
      <c r="AE108" s="270"/>
      <c r="AF108" s="270"/>
      <c r="AG108" s="270"/>
    </row>
    <row r="109" spans="1:33" s="391" customFormat="1">
      <c r="A109" s="387"/>
      <c r="B109" s="388"/>
      <c r="C109" s="389"/>
      <c r="D109" s="389"/>
      <c r="E109" s="624"/>
      <c r="F109" s="624"/>
      <c r="G109" s="390"/>
      <c r="H109" s="390"/>
      <c r="I109" s="390"/>
      <c r="M109" s="390"/>
    </row>
    <row r="110" spans="1:33" s="391" customFormat="1">
      <c r="A110" s="387"/>
      <c r="B110" s="388"/>
      <c r="C110" s="389"/>
      <c r="D110" s="389"/>
      <c r="E110" s="624"/>
      <c r="F110" s="624"/>
      <c r="G110" s="390"/>
      <c r="H110" s="390"/>
      <c r="I110" s="390"/>
      <c r="M110" s="390"/>
    </row>
    <row r="111" spans="1:33" s="391" customFormat="1">
      <c r="A111" s="387"/>
      <c r="B111" s="388"/>
      <c r="C111" s="389"/>
      <c r="D111" s="389"/>
      <c r="E111" s="624"/>
      <c r="F111" s="624"/>
      <c r="G111" s="390"/>
      <c r="H111" s="390"/>
      <c r="I111" s="390"/>
      <c r="M111" s="390"/>
    </row>
    <row r="112" spans="1:33" s="391" customFormat="1">
      <c r="A112" s="387"/>
      <c r="B112" s="388"/>
      <c r="C112" s="389"/>
      <c r="D112" s="389"/>
      <c r="E112" s="624"/>
      <c r="F112" s="624"/>
      <c r="G112" s="390"/>
      <c r="H112" s="390"/>
      <c r="I112" s="390"/>
      <c r="M112" s="390"/>
    </row>
    <row r="113" spans="1:13" s="391" customFormat="1">
      <c r="A113" s="387"/>
      <c r="B113" s="388"/>
      <c r="C113" s="389"/>
      <c r="D113" s="389"/>
      <c r="E113" s="624"/>
      <c r="F113" s="624"/>
      <c r="G113" s="390"/>
      <c r="H113" s="390"/>
      <c r="I113" s="390"/>
      <c r="M113" s="390"/>
    </row>
    <row r="114" spans="1:13" s="391" customFormat="1">
      <c r="A114" s="387"/>
      <c r="B114" s="388"/>
      <c r="C114" s="389"/>
      <c r="D114" s="389"/>
      <c r="E114" s="624"/>
      <c r="F114" s="624"/>
      <c r="G114" s="390"/>
      <c r="H114" s="390"/>
      <c r="I114" s="390"/>
      <c r="M114" s="390"/>
    </row>
    <row r="115" spans="1:13" s="391" customFormat="1">
      <c r="A115" s="387"/>
      <c r="B115" s="388"/>
      <c r="C115" s="389"/>
      <c r="D115" s="389"/>
      <c r="E115" s="624"/>
      <c r="F115" s="624"/>
      <c r="G115" s="390"/>
      <c r="H115" s="390"/>
      <c r="I115" s="390"/>
      <c r="M115" s="390"/>
    </row>
    <row r="116" spans="1:13" s="391" customFormat="1">
      <c r="A116" s="387"/>
      <c r="B116" s="388"/>
      <c r="C116" s="389"/>
      <c r="D116" s="389"/>
      <c r="E116" s="624"/>
      <c r="F116" s="624"/>
      <c r="G116" s="390"/>
      <c r="H116" s="390"/>
      <c r="I116" s="390"/>
      <c r="M116" s="390"/>
    </row>
    <row r="117" spans="1:13" s="391" customFormat="1">
      <c r="A117" s="387"/>
      <c r="B117" s="388"/>
      <c r="C117" s="389"/>
      <c r="D117" s="389"/>
      <c r="E117" s="624"/>
      <c r="F117" s="624"/>
      <c r="G117" s="390"/>
      <c r="H117" s="390"/>
      <c r="I117" s="390"/>
      <c r="M117" s="390"/>
    </row>
    <row r="118" spans="1:13" s="391" customFormat="1">
      <c r="A118" s="387"/>
      <c r="B118" s="388"/>
      <c r="C118" s="389"/>
      <c r="D118" s="389"/>
      <c r="E118" s="624"/>
      <c r="F118" s="624"/>
      <c r="G118" s="390"/>
      <c r="H118" s="390"/>
      <c r="I118" s="390"/>
      <c r="M118" s="390"/>
    </row>
    <row r="119" spans="1:13" s="391" customFormat="1">
      <c r="A119" s="387"/>
      <c r="B119" s="388"/>
      <c r="C119" s="389"/>
      <c r="D119" s="389"/>
      <c r="E119" s="624"/>
      <c r="F119" s="624"/>
      <c r="G119" s="390"/>
      <c r="H119" s="390"/>
      <c r="I119" s="390"/>
      <c r="M119" s="390"/>
    </row>
    <row r="120" spans="1:13" s="391" customFormat="1">
      <c r="A120" s="387"/>
      <c r="B120" s="388"/>
      <c r="C120" s="389"/>
      <c r="D120" s="389"/>
      <c r="E120" s="624"/>
      <c r="F120" s="624"/>
      <c r="G120" s="390"/>
      <c r="H120" s="390"/>
      <c r="I120" s="390"/>
      <c r="M120" s="390"/>
    </row>
    <row r="121" spans="1:13" s="391" customFormat="1">
      <c r="A121" s="387"/>
      <c r="B121" s="388"/>
      <c r="C121" s="389"/>
      <c r="D121" s="389"/>
      <c r="E121" s="624"/>
      <c r="F121" s="624"/>
      <c r="G121" s="390"/>
      <c r="H121" s="390"/>
      <c r="I121" s="390"/>
      <c r="M121" s="390"/>
    </row>
    <row r="122" spans="1:13" s="391" customFormat="1">
      <c r="A122" s="387"/>
      <c r="B122" s="388"/>
      <c r="C122" s="389"/>
      <c r="D122" s="389"/>
      <c r="E122" s="624"/>
      <c r="F122" s="624"/>
      <c r="G122" s="390"/>
      <c r="H122" s="390"/>
      <c r="I122" s="390"/>
      <c r="M122" s="390"/>
    </row>
    <row r="123" spans="1:13" s="391" customFormat="1">
      <c r="A123" s="387"/>
      <c r="B123" s="388"/>
      <c r="C123" s="389"/>
      <c r="D123" s="389"/>
      <c r="E123" s="624"/>
      <c r="F123" s="624"/>
      <c r="G123" s="390"/>
      <c r="H123" s="390"/>
      <c r="I123" s="390"/>
      <c r="M123" s="390"/>
    </row>
    <row r="124" spans="1:13" s="391" customFormat="1">
      <c r="A124" s="387"/>
      <c r="B124" s="388"/>
      <c r="C124" s="389"/>
      <c r="D124" s="389"/>
      <c r="E124" s="624"/>
      <c r="F124" s="624"/>
      <c r="G124" s="390"/>
      <c r="H124" s="390"/>
      <c r="I124" s="390"/>
      <c r="M124" s="390"/>
    </row>
    <row r="125" spans="1:13" s="391" customFormat="1">
      <c r="A125" s="387"/>
      <c r="B125" s="388"/>
      <c r="C125" s="389"/>
      <c r="D125" s="389"/>
      <c r="E125" s="624"/>
      <c r="F125" s="624"/>
      <c r="G125" s="390"/>
      <c r="H125" s="390"/>
      <c r="I125" s="390"/>
      <c r="M125" s="390"/>
    </row>
    <row r="126" spans="1:13" s="391" customFormat="1">
      <c r="A126" s="387"/>
      <c r="B126" s="388"/>
      <c r="C126" s="389"/>
      <c r="D126" s="389"/>
      <c r="E126" s="624"/>
      <c r="F126" s="624"/>
      <c r="G126" s="390"/>
      <c r="H126" s="390"/>
      <c r="I126" s="390"/>
      <c r="M126" s="390"/>
    </row>
    <row r="127" spans="1:13" s="391" customFormat="1">
      <c r="A127" s="387"/>
      <c r="B127" s="388"/>
      <c r="C127" s="389"/>
      <c r="D127" s="389"/>
      <c r="E127" s="624"/>
      <c r="F127" s="624"/>
      <c r="G127" s="390"/>
      <c r="H127" s="390"/>
      <c r="I127" s="390"/>
      <c r="M127" s="390"/>
    </row>
    <row r="128" spans="1:13" s="391" customFormat="1">
      <c r="A128" s="387"/>
      <c r="B128" s="388"/>
      <c r="C128" s="389"/>
      <c r="D128" s="389"/>
      <c r="E128" s="624"/>
      <c r="F128" s="624"/>
      <c r="G128" s="390"/>
      <c r="H128" s="390"/>
      <c r="I128" s="390"/>
      <c r="M128" s="390"/>
    </row>
    <row r="129" spans="1:13" s="391" customFormat="1">
      <c r="A129" s="387"/>
      <c r="B129" s="388"/>
      <c r="C129" s="389"/>
      <c r="D129" s="389"/>
      <c r="E129" s="624"/>
      <c r="F129" s="624"/>
      <c r="G129" s="390"/>
      <c r="H129" s="390"/>
      <c r="I129" s="390"/>
      <c r="M129" s="390"/>
    </row>
    <row r="130" spans="1:13" s="391" customFormat="1">
      <c r="A130" s="387"/>
      <c r="B130" s="388"/>
      <c r="C130" s="389"/>
      <c r="D130" s="389"/>
      <c r="E130" s="624"/>
      <c r="F130" s="624"/>
      <c r="G130" s="390"/>
      <c r="H130" s="390"/>
      <c r="I130" s="390"/>
      <c r="M130" s="390"/>
    </row>
    <row r="131" spans="1:13" s="391" customFormat="1">
      <c r="A131" s="387"/>
      <c r="B131" s="388"/>
      <c r="C131" s="389"/>
      <c r="D131" s="389"/>
      <c r="E131" s="624"/>
      <c r="F131" s="624"/>
      <c r="G131" s="390"/>
      <c r="H131" s="390"/>
      <c r="I131" s="390"/>
      <c r="M131" s="390"/>
    </row>
    <row r="132" spans="1:13" s="391" customFormat="1">
      <c r="A132" s="387"/>
      <c r="B132" s="388"/>
      <c r="C132" s="389"/>
      <c r="D132" s="389"/>
      <c r="E132" s="624"/>
      <c r="F132" s="624"/>
      <c r="G132" s="390"/>
      <c r="H132" s="390"/>
      <c r="I132" s="390"/>
      <c r="M132" s="390"/>
    </row>
    <row r="133" spans="1:13" s="391" customFormat="1">
      <c r="A133" s="387"/>
      <c r="B133" s="388"/>
      <c r="C133" s="389"/>
      <c r="D133" s="389"/>
      <c r="E133" s="624"/>
      <c r="F133" s="624"/>
      <c r="G133" s="390"/>
      <c r="H133" s="390"/>
      <c r="I133" s="390"/>
      <c r="M133" s="390"/>
    </row>
    <row r="134" spans="1:13" s="391" customFormat="1">
      <c r="A134" s="387"/>
      <c r="B134" s="388"/>
      <c r="C134" s="389"/>
      <c r="D134" s="389"/>
      <c r="E134" s="624"/>
      <c r="F134" s="624"/>
      <c r="G134" s="390"/>
      <c r="H134" s="390"/>
      <c r="I134" s="390"/>
      <c r="M134" s="390"/>
    </row>
    <row r="135" spans="1:13" s="391" customFormat="1">
      <c r="A135" s="387"/>
      <c r="B135" s="388"/>
      <c r="C135" s="389"/>
      <c r="D135" s="389"/>
      <c r="E135" s="624"/>
      <c r="F135" s="624"/>
      <c r="G135" s="390"/>
      <c r="H135" s="390"/>
      <c r="I135" s="390"/>
      <c r="M135" s="390"/>
    </row>
    <row r="136" spans="1:13" s="391" customFormat="1">
      <c r="A136" s="387"/>
      <c r="B136" s="388"/>
      <c r="C136" s="389"/>
      <c r="D136" s="389"/>
      <c r="E136" s="624"/>
      <c r="F136" s="624"/>
      <c r="G136" s="390"/>
      <c r="H136" s="390"/>
      <c r="I136" s="390"/>
      <c r="M136" s="390"/>
    </row>
    <row r="137" spans="1:13" s="391" customFormat="1">
      <c r="A137" s="387"/>
      <c r="B137" s="388"/>
      <c r="C137" s="389"/>
      <c r="D137" s="389"/>
      <c r="E137" s="624"/>
      <c r="F137" s="624"/>
      <c r="G137" s="390"/>
      <c r="H137" s="390"/>
      <c r="I137" s="390"/>
      <c r="M137" s="390"/>
    </row>
    <row r="138" spans="1:13" s="391" customFormat="1">
      <c r="A138" s="387"/>
      <c r="B138" s="388"/>
      <c r="C138" s="389"/>
      <c r="D138" s="389"/>
      <c r="E138" s="624"/>
      <c r="F138" s="624"/>
      <c r="G138" s="390"/>
      <c r="H138" s="390"/>
      <c r="I138" s="390"/>
      <c r="M138" s="390"/>
    </row>
    <row r="139" spans="1:13" s="391" customFormat="1">
      <c r="A139" s="387"/>
      <c r="B139" s="388"/>
      <c r="C139" s="389"/>
      <c r="D139" s="389"/>
      <c r="E139" s="624"/>
      <c r="F139" s="624"/>
      <c r="G139" s="390"/>
      <c r="H139" s="390"/>
      <c r="I139" s="390"/>
      <c r="M139" s="390"/>
    </row>
    <row r="140" spans="1:13" s="391" customFormat="1">
      <c r="A140" s="387"/>
      <c r="B140" s="388"/>
      <c r="C140" s="389"/>
      <c r="D140" s="389"/>
      <c r="E140" s="624"/>
      <c r="F140" s="624"/>
      <c r="G140" s="390"/>
      <c r="H140" s="390"/>
      <c r="I140" s="390"/>
      <c r="M140" s="390"/>
    </row>
    <row r="141" spans="1:13" s="391" customFormat="1">
      <c r="A141" s="387"/>
      <c r="B141" s="388"/>
      <c r="C141" s="389"/>
      <c r="D141" s="389"/>
      <c r="E141" s="624"/>
      <c r="F141" s="624"/>
      <c r="G141" s="390"/>
      <c r="H141" s="390"/>
      <c r="I141" s="390"/>
      <c r="M141" s="390"/>
    </row>
    <row r="142" spans="1:13" s="391" customFormat="1">
      <c r="A142" s="387"/>
      <c r="B142" s="388"/>
      <c r="C142" s="389"/>
      <c r="D142" s="389"/>
      <c r="E142" s="624"/>
      <c r="F142" s="624"/>
      <c r="G142" s="390"/>
      <c r="H142" s="390"/>
      <c r="I142" s="390"/>
      <c r="M142" s="390"/>
    </row>
    <row r="143" spans="1:13" s="391" customFormat="1">
      <c r="A143" s="387"/>
      <c r="B143" s="388"/>
      <c r="C143" s="389"/>
      <c r="D143" s="389"/>
      <c r="E143" s="624"/>
      <c r="F143" s="624"/>
      <c r="G143" s="390"/>
      <c r="H143" s="390"/>
      <c r="I143" s="390"/>
      <c r="M143" s="390"/>
    </row>
    <row r="144" spans="1:13" s="391" customFormat="1">
      <c r="A144" s="387"/>
      <c r="B144" s="388"/>
      <c r="C144" s="389"/>
      <c r="D144" s="389"/>
      <c r="E144" s="624"/>
      <c r="F144" s="624"/>
      <c r="G144" s="390"/>
      <c r="H144" s="390"/>
      <c r="I144" s="390"/>
      <c r="M144" s="390"/>
    </row>
    <row r="145" spans="1:13" s="391" customFormat="1">
      <c r="A145" s="387"/>
      <c r="B145" s="388"/>
      <c r="C145" s="389"/>
      <c r="D145" s="389"/>
      <c r="E145" s="624"/>
      <c r="F145" s="624"/>
      <c r="G145" s="390"/>
      <c r="H145" s="390"/>
      <c r="I145" s="390"/>
      <c r="M145" s="390"/>
    </row>
    <row r="146" spans="1:13" s="391" customFormat="1">
      <c r="A146" s="387"/>
      <c r="B146" s="388"/>
      <c r="C146" s="389"/>
      <c r="D146" s="389"/>
      <c r="E146" s="624"/>
      <c r="F146" s="624"/>
      <c r="G146" s="390"/>
      <c r="H146" s="390"/>
      <c r="I146" s="390"/>
      <c r="M146" s="390"/>
    </row>
    <row r="147" spans="1:13" s="391" customFormat="1">
      <c r="A147" s="387"/>
      <c r="B147" s="388"/>
      <c r="C147" s="389"/>
      <c r="D147" s="389"/>
      <c r="E147" s="624"/>
      <c r="F147" s="624"/>
      <c r="G147" s="390"/>
      <c r="H147" s="390"/>
      <c r="I147" s="390"/>
      <c r="M147" s="390"/>
    </row>
    <row r="148" spans="1:13" s="391" customFormat="1">
      <c r="A148" s="387"/>
      <c r="B148" s="388"/>
      <c r="C148" s="389"/>
      <c r="D148" s="389"/>
      <c r="E148" s="624"/>
      <c r="F148" s="624"/>
      <c r="G148" s="390"/>
      <c r="H148" s="390"/>
      <c r="I148" s="390"/>
      <c r="M148" s="390"/>
    </row>
    <row r="149" spans="1:13" s="391" customFormat="1">
      <c r="A149" s="387"/>
      <c r="B149" s="388"/>
      <c r="C149" s="389"/>
      <c r="D149" s="389"/>
      <c r="E149" s="624"/>
      <c r="F149" s="624"/>
      <c r="G149" s="390"/>
      <c r="H149" s="390"/>
      <c r="I149" s="390"/>
      <c r="M149" s="390"/>
    </row>
    <row r="150" spans="1:13" s="391" customFormat="1">
      <c r="A150" s="387"/>
      <c r="B150" s="388"/>
      <c r="C150" s="389"/>
      <c r="D150" s="389"/>
      <c r="E150" s="624"/>
      <c r="F150" s="624"/>
      <c r="G150" s="390"/>
      <c r="H150" s="390"/>
      <c r="I150" s="390"/>
      <c r="M150" s="390"/>
    </row>
    <row r="151" spans="1:13" s="391" customFormat="1">
      <c r="A151" s="387"/>
      <c r="B151" s="388"/>
      <c r="C151" s="389"/>
      <c r="D151" s="389"/>
      <c r="E151" s="624"/>
      <c r="F151" s="624"/>
      <c r="G151" s="390"/>
      <c r="H151" s="390"/>
      <c r="I151" s="390"/>
      <c r="M151" s="390"/>
    </row>
    <row r="152" spans="1:13" s="391" customFormat="1">
      <c r="A152" s="387"/>
      <c r="B152" s="388"/>
      <c r="C152" s="389"/>
      <c r="D152" s="389"/>
      <c r="E152" s="624"/>
      <c r="F152" s="624"/>
      <c r="G152" s="390"/>
      <c r="H152" s="390"/>
      <c r="I152" s="390"/>
      <c r="M152" s="390"/>
    </row>
    <row r="153" spans="1:13" s="391" customFormat="1">
      <c r="A153" s="387"/>
      <c r="B153" s="388"/>
      <c r="C153" s="389"/>
      <c r="D153" s="389"/>
      <c r="E153" s="624"/>
      <c r="F153" s="624"/>
      <c r="G153" s="390"/>
      <c r="H153" s="390"/>
      <c r="I153" s="390"/>
      <c r="M153" s="390"/>
    </row>
    <row r="154" spans="1:13" s="391" customFormat="1">
      <c r="A154" s="387"/>
      <c r="B154" s="388"/>
      <c r="C154" s="389"/>
      <c r="D154" s="389"/>
      <c r="E154" s="624"/>
      <c r="F154" s="624"/>
      <c r="G154" s="390"/>
      <c r="H154" s="390"/>
      <c r="I154" s="390"/>
      <c r="M154" s="390"/>
    </row>
    <row r="155" spans="1:13" s="391" customFormat="1">
      <c r="A155" s="387"/>
      <c r="B155" s="388"/>
      <c r="C155" s="389"/>
      <c r="D155" s="389"/>
      <c r="E155" s="624"/>
      <c r="F155" s="624"/>
      <c r="G155" s="390"/>
      <c r="H155" s="390"/>
      <c r="I155" s="390"/>
      <c r="M155" s="390"/>
    </row>
    <row r="156" spans="1:13" s="391" customFormat="1">
      <c r="A156" s="387"/>
      <c r="B156" s="388"/>
      <c r="C156" s="389"/>
      <c r="D156" s="389"/>
      <c r="E156" s="624"/>
      <c r="F156" s="624"/>
      <c r="G156" s="390"/>
      <c r="H156" s="390"/>
      <c r="I156" s="390"/>
      <c r="M156" s="390"/>
    </row>
    <row r="157" spans="1:13" s="391" customFormat="1">
      <c r="A157" s="387"/>
      <c r="B157" s="388"/>
      <c r="C157" s="389"/>
      <c r="D157" s="389"/>
      <c r="E157" s="624"/>
      <c r="F157" s="624"/>
      <c r="G157" s="390"/>
      <c r="H157" s="390"/>
      <c r="I157" s="390"/>
      <c r="M157" s="390"/>
    </row>
    <row r="158" spans="1:13" s="391" customFormat="1">
      <c r="A158" s="387"/>
      <c r="B158" s="388"/>
      <c r="C158" s="389"/>
      <c r="D158" s="389"/>
      <c r="E158" s="624"/>
      <c r="F158" s="624"/>
      <c r="G158" s="390"/>
      <c r="H158" s="390"/>
      <c r="I158" s="390"/>
      <c r="M158" s="390"/>
    </row>
    <row r="159" spans="1:13" s="391" customFormat="1">
      <c r="A159" s="387"/>
      <c r="B159" s="388"/>
      <c r="C159" s="389"/>
      <c r="D159" s="389"/>
      <c r="E159" s="624"/>
      <c r="F159" s="624"/>
      <c r="G159" s="390"/>
      <c r="H159" s="390"/>
      <c r="I159" s="390"/>
      <c r="M159" s="390"/>
    </row>
    <row r="160" spans="1:13" s="391" customFormat="1">
      <c r="A160" s="387"/>
      <c r="B160" s="388"/>
      <c r="C160" s="389"/>
      <c r="D160" s="389"/>
      <c r="E160" s="624"/>
      <c r="F160" s="624"/>
      <c r="G160" s="390"/>
      <c r="H160" s="390"/>
      <c r="I160" s="390"/>
      <c r="M160" s="390"/>
    </row>
    <row r="161" spans="1:13" s="391" customFormat="1">
      <c r="A161" s="387"/>
      <c r="B161" s="388"/>
      <c r="C161" s="389"/>
      <c r="D161" s="389"/>
      <c r="E161" s="624"/>
      <c r="F161" s="624"/>
      <c r="G161" s="390"/>
      <c r="H161" s="390"/>
      <c r="I161" s="390"/>
      <c r="M161" s="390"/>
    </row>
    <row r="162" spans="1:13" s="391" customFormat="1">
      <c r="A162" s="387"/>
      <c r="B162" s="388"/>
      <c r="C162" s="389"/>
      <c r="D162" s="389"/>
      <c r="E162" s="624"/>
      <c r="F162" s="624"/>
      <c r="G162" s="390"/>
      <c r="H162" s="390"/>
      <c r="I162" s="390"/>
      <c r="M162" s="390"/>
    </row>
    <row r="163" spans="1:13" s="391" customFormat="1">
      <c r="A163" s="387"/>
      <c r="B163" s="388"/>
      <c r="C163" s="389"/>
      <c r="D163" s="389"/>
      <c r="E163" s="624"/>
      <c r="F163" s="624"/>
      <c r="G163" s="390"/>
      <c r="H163" s="390"/>
      <c r="I163" s="390"/>
      <c r="M163" s="390"/>
    </row>
    <row r="164" spans="1:13" s="391" customFormat="1">
      <c r="A164" s="387"/>
      <c r="B164" s="388"/>
      <c r="C164" s="389"/>
      <c r="D164" s="389"/>
      <c r="E164" s="624"/>
      <c r="F164" s="624"/>
      <c r="G164" s="390"/>
      <c r="H164" s="390"/>
      <c r="I164" s="390"/>
      <c r="M164" s="390"/>
    </row>
    <row r="165" spans="1:13" s="391" customFormat="1">
      <c r="A165" s="387"/>
      <c r="B165" s="388"/>
      <c r="C165" s="389"/>
      <c r="D165" s="389"/>
      <c r="E165" s="624"/>
      <c r="F165" s="624"/>
      <c r="G165" s="390"/>
      <c r="H165" s="390"/>
      <c r="I165" s="390"/>
      <c r="M165" s="390"/>
    </row>
    <row r="166" spans="1:13" s="391" customFormat="1">
      <c r="A166" s="387"/>
      <c r="B166" s="388"/>
      <c r="C166" s="389"/>
      <c r="D166" s="389"/>
      <c r="E166" s="624"/>
      <c r="F166" s="624"/>
      <c r="G166" s="390"/>
      <c r="H166" s="390"/>
      <c r="I166" s="390"/>
      <c r="M166" s="390"/>
    </row>
    <row r="167" spans="1:13" s="391" customFormat="1">
      <c r="A167" s="387"/>
      <c r="B167" s="388"/>
      <c r="C167" s="389"/>
      <c r="D167" s="389"/>
      <c r="E167" s="624"/>
      <c r="F167" s="624"/>
      <c r="G167" s="390"/>
      <c r="H167" s="390"/>
      <c r="I167" s="390"/>
      <c r="M167" s="390"/>
    </row>
    <row r="168" spans="1:13" s="391" customFormat="1">
      <c r="A168" s="387"/>
      <c r="B168" s="388"/>
      <c r="C168" s="389"/>
      <c r="D168" s="389"/>
      <c r="E168" s="624"/>
      <c r="F168" s="624"/>
      <c r="G168" s="390"/>
      <c r="H168" s="390"/>
      <c r="I168" s="390"/>
      <c r="M168" s="390"/>
    </row>
    <row r="169" spans="1:13" s="391" customFormat="1">
      <c r="A169" s="387"/>
      <c r="B169" s="388"/>
      <c r="C169" s="389"/>
      <c r="D169" s="389"/>
      <c r="E169" s="624"/>
      <c r="F169" s="624"/>
      <c r="G169" s="390"/>
      <c r="H169" s="390"/>
      <c r="I169" s="390"/>
      <c r="M169" s="390"/>
    </row>
    <row r="170" spans="1:13" s="391" customFormat="1">
      <c r="A170" s="387"/>
      <c r="B170" s="388"/>
      <c r="C170" s="389"/>
      <c r="D170" s="389"/>
      <c r="E170" s="624"/>
      <c r="F170" s="624"/>
      <c r="G170" s="390"/>
      <c r="H170" s="390"/>
      <c r="I170" s="390"/>
      <c r="M170" s="390"/>
    </row>
    <row r="171" spans="1:13" s="391" customFormat="1">
      <c r="A171" s="387"/>
      <c r="B171" s="388"/>
      <c r="C171" s="389"/>
      <c r="D171" s="389"/>
      <c r="E171" s="624"/>
      <c r="F171" s="624"/>
      <c r="G171" s="390"/>
      <c r="H171" s="390"/>
      <c r="I171" s="390"/>
      <c r="M171" s="390"/>
    </row>
    <row r="172" spans="1:13" s="391" customFormat="1">
      <c r="A172" s="387"/>
      <c r="B172" s="388"/>
      <c r="C172" s="389"/>
      <c r="D172" s="389"/>
      <c r="E172" s="624"/>
      <c r="F172" s="624"/>
      <c r="G172" s="390"/>
      <c r="H172" s="390"/>
      <c r="I172" s="390"/>
      <c r="M172" s="390"/>
    </row>
    <row r="173" spans="1:13" s="391" customFormat="1">
      <c r="A173" s="387"/>
      <c r="B173" s="388"/>
      <c r="C173" s="389"/>
      <c r="D173" s="389"/>
      <c r="E173" s="624"/>
      <c r="F173" s="624"/>
      <c r="G173" s="390"/>
      <c r="H173" s="390"/>
      <c r="I173" s="390"/>
      <c r="M173" s="390"/>
    </row>
    <row r="174" spans="1:13" s="391" customFormat="1">
      <c r="A174" s="387"/>
      <c r="B174" s="388"/>
      <c r="C174" s="389"/>
      <c r="D174" s="389"/>
      <c r="E174" s="624"/>
      <c r="F174" s="624"/>
      <c r="G174" s="390"/>
      <c r="H174" s="390"/>
      <c r="I174" s="390"/>
      <c r="M174" s="390"/>
    </row>
    <row r="175" spans="1:13" s="391" customFormat="1">
      <c r="A175" s="387"/>
      <c r="B175" s="388"/>
      <c r="C175" s="389"/>
      <c r="D175" s="389"/>
      <c r="E175" s="624"/>
      <c r="F175" s="624"/>
      <c r="G175" s="390"/>
      <c r="H175" s="390"/>
      <c r="I175" s="390"/>
      <c r="M175" s="390"/>
    </row>
    <row r="176" spans="1:13" s="391" customFormat="1">
      <c r="A176" s="387"/>
      <c r="B176" s="388"/>
      <c r="C176" s="389"/>
      <c r="D176" s="389"/>
      <c r="E176" s="624"/>
      <c r="F176" s="624"/>
      <c r="G176" s="390"/>
      <c r="H176" s="390"/>
      <c r="I176" s="390"/>
      <c r="M176" s="390"/>
    </row>
    <row r="177" spans="1:13" s="391" customFormat="1">
      <c r="A177" s="387"/>
      <c r="B177" s="388"/>
      <c r="C177" s="389"/>
      <c r="D177" s="389"/>
      <c r="E177" s="624"/>
      <c r="F177" s="624"/>
      <c r="G177" s="390"/>
      <c r="H177" s="390"/>
      <c r="I177" s="390"/>
      <c r="M177" s="390"/>
    </row>
    <row r="178" spans="1:13" s="391" customFormat="1">
      <c r="A178" s="387"/>
      <c r="B178" s="388"/>
      <c r="C178" s="389"/>
      <c r="D178" s="389"/>
      <c r="E178" s="624"/>
      <c r="F178" s="624"/>
      <c r="G178" s="390"/>
      <c r="H178" s="390"/>
      <c r="I178" s="390"/>
      <c r="M178" s="390"/>
    </row>
    <row r="179" spans="1:13" s="391" customFormat="1">
      <c r="A179" s="387"/>
      <c r="B179" s="388"/>
      <c r="C179" s="389"/>
      <c r="D179" s="389"/>
      <c r="E179" s="624"/>
      <c r="F179" s="624"/>
      <c r="G179" s="390"/>
      <c r="H179" s="390"/>
      <c r="I179" s="390"/>
      <c r="M179" s="390"/>
    </row>
    <row r="180" spans="1:13" s="391" customFormat="1">
      <c r="A180" s="387"/>
      <c r="B180" s="388"/>
      <c r="C180" s="389"/>
      <c r="D180" s="389"/>
      <c r="E180" s="624"/>
      <c r="F180" s="624"/>
      <c r="G180" s="390"/>
      <c r="H180" s="390"/>
      <c r="I180" s="390"/>
      <c r="M180" s="390"/>
    </row>
    <row r="181" spans="1:13" s="391" customFormat="1">
      <c r="A181" s="387"/>
      <c r="B181" s="388"/>
      <c r="C181" s="389"/>
      <c r="D181" s="389"/>
      <c r="E181" s="624"/>
      <c r="F181" s="624"/>
      <c r="G181" s="390"/>
      <c r="H181" s="390"/>
      <c r="I181" s="390"/>
      <c r="M181" s="390"/>
    </row>
    <row r="182" spans="1:13" s="391" customFormat="1">
      <c r="A182" s="387"/>
      <c r="B182" s="388"/>
      <c r="C182" s="389"/>
      <c r="D182" s="389"/>
      <c r="E182" s="624"/>
      <c r="F182" s="624"/>
      <c r="G182" s="390"/>
      <c r="H182" s="390"/>
      <c r="I182" s="390"/>
      <c r="M182" s="390"/>
    </row>
    <row r="183" spans="1:13" s="391" customFormat="1">
      <c r="A183" s="387"/>
      <c r="B183" s="388"/>
      <c r="C183" s="389"/>
      <c r="D183" s="389"/>
      <c r="E183" s="624"/>
      <c r="F183" s="624"/>
      <c r="G183" s="390"/>
      <c r="H183" s="390"/>
      <c r="I183" s="390"/>
      <c r="M183" s="390"/>
    </row>
    <row r="184" spans="1:13" s="391" customFormat="1">
      <c r="A184" s="387"/>
      <c r="B184" s="388"/>
      <c r="C184" s="389"/>
      <c r="D184" s="389"/>
      <c r="E184" s="624"/>
      <c r="F184" s="624"/>
      <c r="G184" s="390"/>
      <c r="H184" s="390"/>
      <c r="I184" s="390"/>
      <c r="M184" s="390"/>
    </row>
    <row r="185" spans="1:13" s="391" customFormat="1">
      <c r="A185" s="387"/>
      <c r="B185" s="388"/>
      <c r="C185" s="389"/>
      <c r="D185" s="389"/>
      <c r="E185" s="624"/>
      <c r="F185" s="624"/>
      <c r="G185" s="390"/>
      <c r="H185" s="390"/>
      <c r="I185" s="390"/>
      <c r="M185" s="390"/>
    </row>
    <row r="186" spans="1:13" s="391" customFormat="1">
      <c r="A186" s="387"/>
      <c r="B186" s="388"/>
      <c r="C186" s="389"/>
      <c r="D186" s="389"/>
      <c r="E186" s="624"/>
      <c r="F186" s="624"/>
      <c r="G186" s="390"/>
      <c r="H186" s="390"/>
      <c r="I186" s="390"/>
      <c r="M186" s="390"/>
    </row>
    <row r="187" spans="1:13" s="391" customFormat="1">
      <c r="A187" s="387"/>
      <c r="B187" s="388"/>
      <c r="C187" s="389"/>
      <c r="D187" s="389"/>
      <c r="E187" s="624"/>
      <c r="F187" s="624"/>
      <c r="G187" s="390"/>
      <c r="H187" s="390"/>
      <c r="I187" s="390"/>
      <c r="M187" s="390"/>
    </row>
    <row r="188" spans="1:13" s="391" customFormat="1">
      <c r="A188" s="387"/>
      <c r="B188" s="388"/>
      <c r="C188" s="389"/>
      <c r="D188" s="389"/>
      <c r="E188" s="624"/>
      <c r="F188" s="624"/>
      <c r="G188" s="390"/>
      <c r="H188" s="390"/>
      <c r="I188" s="390"/>
      <c r="M188" s="390"/>
    </row>
    <row r="189" spans="1:13" s="391" customFormat="1">
      <c r="A189" s="387"/>
      <c r="B189" s="388"/>
      <c r="C189" s="389"/>
      <c r="D189" s="389"/>
      <c r="E189" s="624"/>
      <c r="F189" s="624"/>
      <c r="G189" s="390"/>
      <c r="H189" s="390"/>
      <c r="I189" s="390"/>
      <c r="M189" s="390"/>
    </row>
    <row r="190" spans="1:13" s="391" customFormat="1">
      <c r="A190" s="387"/>
      <c r="B190" s="388"/>
      <c r="C190" s="389"/>
      <c r="D190" s="389"/>
      <c r="E190" s="624"/>
      <c r="F190" s="624"/>
      <c r="G190" s="390"/>
      <c r="H190" s="390"/>
      <c r="I190" s="390"/>
      <c r="M190" s="390"/>
    </row>
    <row r="191" spans="1:13" s="391" customFormat="1">
      <c r="A191" s="387"/>
      <c r="B191" s="388"/>
      <c r="C191" s="389"/>
      <c r="D191" s="389"/>
      <c r="E191" s="624"/>
      <c r="F191" s="624"/>
      <c r="G191" s="390"/>
      <c r="H191" s="390"/>
      <c r="I191" s="390"/>
      <c r="M191" s="390"/>
    </row>
    <row r="192" spans="1:13" s="391" customFormat="1">
      <c r="A192" s="387"/>
      <c r="B192" s="388"/>
      <c r="C192" s="389"/>
      <c r="D192" s="389"/>
      <c r="E192" s="624"/>
      <c r="F192" s="624"/>
      <c r="G192" s="390"/>
      <c r="H192" s="390"/>
      <c r="I192" s="390"/>
      <c r="M192" s="390"/>
    </row>
    <row r="193" spans="1:13" s="391" customFormat="1">
      <c r="A193" s="387"/>
      <c r="B193" s="388"/>
      <c r="C193" s="389"/>
      <c r="D193" s="389"/>
      <c r="E193" s="624"/>
      <c r="F193" s="624"/>
      <c r="G193" s="390"/>
      <c r="H193" s="390"/>
      <c r="I193" s="390"/>
      <c r="M193" s="390"/>
    </row>
    <row r="194" spans="1:13" s="391" customFormat="1">
      <c r="A194" s="387"/>
      <c r="B194" s="388"/>
      <c r="C194" s="389"/>
      <c r="D194" s="389"/>
      <c r="E194" s="624"/>
      <c r="F194" s="624"/>
      <c r="G194" s="390"/>
      <c r="H194" s="390"/>
      <c r="I194" s="390"/>
      <c r="M194" s="390"/>
    </row>
    <row r="195" spans="1:13" s="391" customFormat="1">
      <c r="A195" s="387"/>
      <c r="B195" s="388"/>
      <c r="C195" s="389"/>
      <c r="D195" s="389"/>
      <c r="E195" s="624"/>
      <c r="F195" s="624"/>
      <c r="G195" s="390"/>
      <c r="H195" s="390"/>
      <c r="I195" s="390"/>
      <c r="M195" s="390"/>
    </row>
    <row r="196" spans="1:13" s="391" customFormat="1">
      <c r="A196" s="387"/>
      <c r="B196" s="388"/>
      <c r="C196" s="389"/>
      <c r="D196" s="389"/>
      <c r="E196" s="624"/>
      <c r="F196" s="624"/>
      <c r="G196" s="390"/>
      <c r="H196" s="390"/>
      <c r="I196" s="390"/>
      <c r="M196" s="390"/>
    </row>
    <row r="197" spans="1:13" s="391" customFormat="1">
      <c r="A197" s="387"/>
      <c r="B197" s="388"/>
      <c r="C197" s="389"/>
      <c r="D197" s="389"/>
      <c r="E197" s="624"/>
      <c r="F197" s="624"/>
      <c r="G197" s="390"/>
      <c r="H197" s="390"/>
      <c r="I197" s="390"/>
      <c r="M197" s="390"/>
    </row>
    <row r="198" spans="1:13" s="391" customFormat="1">
      <c r="A198" s="387"/>
      <c r="B198" s="388"/>
      <c r="C198" s="389"/>
      <c r="D198" s="389"/>
      <c r="E198" s="624"/>
      <c r="F198" s="624"/>
      <c r="G198" s="390"/>
      <c r="H198" s="390"/>
      <c r="I198" s="390"/>
      <c r="M198" s="390"/>
    </row>
    <row r="199" spans="1:13" s="391" customFormat="1">
      <c r="A199" s="387"/>
      <c r="B199" s="388"/>
      <c r="C199" s="389"/>
      <c r="D199" s="389"/>
      <c r="E199" s="624"/>
      <c r="F199" s="624"/>
      <c r="G199" s="390"/>
      <c r="H199" s="390"/>
      <c r="I199" s="390"/>
      <c r="M199" s="390"/>
    </row>
    <row r="200" spans="1:13" s="391" customFormat="1">
      <c r="A200" s="387"/>
      <c r="B200" s="388"/>
      <c r="C200" s="389"/>
      <c r="D200" s="389"/>
      <c r="E200" s="624"/>
      <c r="F200" s="624"/>
      <c r="G200" s="390"/>
      <c r="H200" s="390"/>
      <c r="I200" s="390"/>
      <c r="M200" s="390"/>
    </row>
    <row r="201" spans="1:13" s="391" customFormat="1">
      <c r="A201" s="387"/>
      <c r="B201" s="388"/>
      <c r="C201" s="389"/>
      <c r="D201" s="389"/>
      <c r="E201" s="624"/>
      <c r="F201" s="624"/>
      <c r="G201" s="390"/>
      <c r="H201" s="390"/>
      <c r="I201" s="390"/>
      <c r="M201" s="390"/>
    </row>
    <row r="202" spans="1:13" s="391" customFormat="1">
      <c r="A202" s="387"/>
      <c r="B202" s="388"/>
      <c r="C202" s="389"/>
      <c r="D202" s="389"/>
      <c r="E202" s="624"/>
      <c r="F202" s="624"/>
      <c r="G202" s="390"/>
      <c r="H202" s="390"/>
      <c r="I202" s="390"/>
      <c r="M202" s="390"/>
    </row>
    <row r="203" spans="1:13" s="391" customFormat="1">
      <c r="A203" s="387"/>
      <c r="B203" s="388"/>
      <c r="C203" s="389"/>
      <c r="D203" s="389"/>
      <c r="E203" s="624"/>
      <c r="F203" s="624"/>
      <c r="G203" s="390"/>
      <c r="H203" s="390"/>
      <c r="I203" s="390"/>
      <c r="M203" s="390"/>
    </row>
    <row r="204" spans="1:13" s="391" customFormat="1">
      <c r="A204" s="387"/>
      <c r="B204" s="388"/>
      <c r="C204" s="389"/>
      <c r="D204" s="389"/>
      <c r="E204" s="624"/>
      <c r="F204" s="624"/>
      <c r="G204" s="390"/>
      <c r="H204" s="390"/>
      <c r="I204" s="390"/>
      <c r="M204" s="390"/>
    </row>
    <row r="205" spans="1:13" s="391" customFormat="1">
      <c r="A205" s="387"/>
      <c r="B205" s="388"/>
      <c r="C205" s="389"/>
      <c r="D205" s="389"/>
      <c r="E205" s="624"/>
      <c r="F205" s="624"/>
      <c r="G205" s="390"/>
      <c r="H205" s="390"/>
      <c r="I205" s="390"/>
      <c r="M205" s="390"/>
    </row>
    <row r="206" spans="1:13" s="391" customFormat="1">
      <c r="A206" s="387"/>
      <c r="B206" s="388"/>
      <c r="C206" s="389"/>
      <c r="D206" s="389"/>
      <c r="E206" s="624"/>
      <c r="F206" s="624"/>
      <c r="G206" s="390"/>
      <c r="H206" s="390"/>
      <c r="I206" s="390"/>
      <c r="M206" s="390"/>
    </row>
    <row r="207" spans="1:13" s="391" customFormat="1">
      <c r="A207" s="387"/>
      <c r="B207" s="388"/>
      <c r="C207" s="389"/>
      <c r="D207" s="389"/>
      <c r="E207" s="624"/>
      <c r="F207" s="624"/>
      <c r="G207" s="390"/>
      <c r="H207" s="390"/>
      <c r="I207" s="390"/>
      <c r="M207" s="390"/>
    </row>
    <row r="208" spans="1:13" s="391" customFormat="1">
      <c r="A208" s="387"/>
      <c r="B208" s="388"/>
      <c r="C208" s="389"/>
      <c r="D208" s="389"/>
      <c r="E208" s="624"/>
      <c r="F208" s="624"/>
      <c r="G208" s="390"/>
      <c r="H208" s="390"/>
      <c r="I208" s="390"/>
      <c r="M208" s="390"/>
    </row>
    <row r="209" spans="1:13" s="391" customFormat="1">
      <c r="A209" s="387"/>
      <c r="B209" s="388"/>
      <c r="C209" s="389"/>
      <c r="D209" s="389"/>
      <c r="E209" s="624"/>
      <c r="F209" s="624"/>
      <c r="G209" s="390"/>
      <c r="H209" s="390"/>
      <c r="I209" s="390"/>
      <c r="M209" s="390"/>
    </row>
    <row r="210" spans="1:13" s="391" customFormat="1">
      <c r="A210" s="387"/>
      <c r="B210" s="388"/>
      <c r="C210" s="389"/>
      <c r="D210" s="389"/>
      <c r="E210" s="624"/>
      <c r="F210" s="624"/>
      <c r="G210" s="390"/>
      <c r="H210" s="390"/>
      <c r="I210" s="390"/>
      <c r="M210" s="390"/>
    </row>
    <row r="211" spans="1:13" s="391" customFormat="1">
      <c r="A211" s="387"/>
      <c r="B211" s="388"/>
      <c r="C211" s="389"/>
      <c r="D211" s="389"/>
      <c r="E211" s="624"/>
      <c r="F211" s="624"/>
      <c r="G211" s="390"/>
      <c r="H211" s="390"/>
      <c r="I211" s="390"/>
      <c r="M211" s="390"/>
    </row>
    <row r="212" spans="1:13" s="391" customFormat="1">
      <c r="A212" s="387"/>
      <c r="B212" s="388"/>
      <c r="C212" s="389"/>
      <c r="D212" s="389"/>
      <c r="E212" s="624"/>
      <c r="F212" s="624"/>
      <c r="G212" s="390"/>
      <c r="H212" s="390"/>
      <c r="I212" s="390"/>
      <c r="M212" s="390"/>
    </row>
    <row r="213" spans="1:13" s="391" customFormat="1">
      <c r="A213" s="387"/>
      <c r="B213" s="388"/>
      <c r="C213" s="389"/>
      <c r="D213" s="389"/>
      <c r="E213" s="624"/>
      <c r="F213" s="624"/>
      <c r="G213" s="390"/>
      <c r="H213" s="390"/>
      <c r="I213" s="390"/>
      <c r="M213" s="390"/>
    </row>
    <row r="214" spans="1:13" s="391" customFormat="1">
      <c r="A214" s="387"/>
      <c r="B214" s="388"/>
      <c r="C214" s="389"/>
      <c r="D214" s="389"/>
      <c r="E214" s="624"/>
      <c r="F214" s="624"/>
      <c r="G214" s="390"/>
      <c r="H214" s="390"/>
      <c r="I214" s="390"/>
      <c r="M214" s="390"/>
    </row>
    <row r="215" spans="1:13" s="391" customFormat="1">
      <c r="A215" s="387"/>
      <c r="B215" s="388"/>
      <c r="C215" s="389"/>
      <c r="D215" s="389"/>
      <c r="E215" s="624"/>
      <c r="F215" s="624"/>
      <c r="G215" s="390"/>
      <c r="H215" s="390"/>
      <c r="I215" s="390"/>
      <c r="M215" s="390"/>
    </row>
    <row r="216" spans="1:13" s="391" customFormat="1">
      <c r="A216" s="387"/>
      <c r="B216" s="388"/>
      <c r="C216" s="389"/>
      <c r="D216" s="389"/>
      <c r="E216" s="624"/>
      <c r="F216" s="624"/>
      <c r="G216" s="390"/>
      <c r="H216" s="390"/>
      <c r="I216" s="390"/>
      <c r="M216" s="390"/>
    </row>
    <row r="217" spans="1:13" s="391" customFormat="1">
      <c r="A217" s="387"/>
      <c r="B217" s="388"/>
      <c r="C217" s="389"/>
      <c r="D217" s="389"/>
      <c r="E217" s="624"/>
      <c r="F217" s="624"/>
      <c r="G217" s="390"/>
      <c r="H217" s="390"/>
      <c r="I217" s="390"/>
      <c r="M217" s="390"/>
    </row>
    <row r="218" spans="1:13" s="391" customFormat="1">
      <c r="A218" s="387"/>
      <c r="B218" s="388"/>
      <c r="C218" s="389"/>
      <c r="D218" s="389"/>
      <c r="E218" s="624"/>
      <c r="F218" s="624"/>
      <c r="G218" s="390"/>
      <c r="H218" s="390"/>
      <c r="I218" s="390"/>
      <c r="M218" s="390"/>
    </row>
    <row r="219" spans="1:13" s="391" customFormat="1">
      <c r="A219" s="387"/>
      <c r="B219" s="388"/>
      <c r="C219" s="389"/>
      <c r="D219" s="389"/>
      <c r="E219" s="624"/>
      <c r="F219" s="624"/>
      <c r="G219" s="390"/>
      <c r="H219" s="390"/>
      <c r="I219" s="390"/>
      <c r="M219" s="390"/>
    </row>
    <row r="220" spans="1:13" s="391" customFormat="1">
      <c r="A220" s="387"/>
      <c r="B220" s="388"/>
      <c r="C220" s="389"/>
      <c r="D220" s="389"/>
      <c r="E220" s="624"/>
      <c r="F220" s="624"/>
      <c r="G220" s="390"/>
      <c r="H220" s="390"/>
      <c r="I220" s="390"/>
      <c r="M220" s="390"/>
    </row>
    <row r="221" spans="1:13" s="391" customFormat="1">
      <c r="A221" s="387"/>
      <c r="B221" s="388"/>
      <c r="C221" s="389"/>
      <c r="D221" s="389"/>
      <c r="E221" s="624"/>
      <c r="F221" s="624"/>
      <c r="G221" s="390"/>
      <c r="H221" s="390"/>
      <c r="I221" s="390"/>
      <c r="M221" s="390"/>
    </row>
    <row r="222" spans="1:13" s="391" customFormat="1">
      <c r="A222" s="387"/>
      <c r="B222" s="388"/>
      <c r="C222" s="389"/>
      <c r="D222" s="389"/>
      <c r="E222" s="624"/>
      <c r="F222" s="624"/>
      <c r="G222" s="390"/>
      <c r="H222" s="390"/>
      <c r="I222" s="390"/>
      <c r="M222" s="390"/>
    </row>
    <row r="223" spans="1:13" s="391" customFormat="1">
      <c r="A223" s="387"/>
      <c r="B223" s="388"/>
      <c r="C223" s="389"/>
      <c r="D223" s="389"/>
      <c r="E223" s="624"/>
      <c r="F223" s="624"/>
      <c r="G223" s="390"/>
      <c r="H223" s="390"/>
      <c r="I223" s="390"/>
      <c r="M223" s="390"/>
    </row>
    <row r="224" spans="1:13" s="391" customFormat="1">
      <c r="A224" s="387"/>
      <c r="B224" s="388"/>
      <c r="C224" s="389"/>
      <c r="D224" s="389"/>
      <c r="E224" s="624"/>
      <c r="F224" s="624"/>
      <c r="G224" s="390"/>
      <c r="H224" s="390"/>
      <c r="I224" s="390"/>
      <c r="M224" s="390"/>
    </row>
    <row r="225" spans="1:13" s="391" customFormat="1">
      <c r="A225" s="387"/>
      <c r="B225" s="388"/>
      <c r="C225" s="389"/>
      <c r="D225" s="389"/>
      <c r="E225" s="624"/>
      <c r="F225" s="624"/>
      <c r="G225" s="390"/>
      <c r="H225" s="390"/>
      <c r="I225" s="390"/>
      <c r="M225" s="390"/>
    </row>
    <row r="226" spans="1:13" s="391" customFormat="1">
      <c r="A226" s="387"/>
      <c r="B226" s="388"/>
      <c r="C226" s="389"/>
      <c r="D226" s="389"/>
      <c r="E226" s="624"/>
      <c r="F226" s="624"/>
      <c r="G226" s="390"/>
      <c r="H226" s="390"/>
      <c r="I226" s="390"/>
      <c r="M226" s="390"/>
    </row>
    <row r="227" spans="1:13" s="391" customFormat="1">
      <c r="A227" s="387"/>
      <c r="B227" s="388"/>
      <c r="C227" s="389"/>
      <c r="D227" s="389"/>
      <c r="E227" s="624"/>
      <c r="F227" s="624"/>
      <c r="G227" s="390"/>
      <c r="H227" s="390"/>
      <c r="I227" s="390"/>
      <c r="M227" s="390"/>
    </row>
    <row r="228" spans="1:13" s="391" customFormat="1">
      <c r="A228" s="387"/>
      <c r="B228" s="388"/>
      <c r="C228" s="389"/>
      <c r="D228" s="389"/>
      <c r="E228" s="624"/>
      <c r="F228" s="624"/>
      <c r="G228" s="390"/>
      <c r="H228" s="390"/>
      <c r="I228" s="390"/>
      <c r="M228" s="390"/>
    </row>
    <row r="229" spans="1:13" s="391" customFormat="1">
      <c r="A229" s="387"/>
      <c r="B229" s="388"/>
      <c r="C229" s="389"/>
      <c r="D229" s="389"/>
      <c r="E229" s="624"/>
      <c r="F229" s="624"/>
      <c r="G229" s="390"/>
      <c r="H229" s="390"/>
      <c r="I229" s="390"/>
      <c r="M229" s="390"/>
    </row>
    <row r="230" spans="1:13" s="391" customFormat="1">
      <c r="A230" s="387"/>
      <c r="B230" s="388"/>
      <c r="C230" s="389"/>
      <c r="D230" s="389"/>
      <c r="E230" s="624"/>
      <c r="F230" s="624"/>
      <c r="G230" s="390"/>
      <c r="H230" s="390"/>
      <c r="I230" s="390"/>
      <c r="M230" s="390"/>
    </row>
    <row r="231" spans="1:13" s="391" customFormat="1">
      <c r="A231" s="387"/>
      <c r="B231" s="388"/>
      <c r="C231" s="389"/>
      <c r="D231" s="389"/>
      <c r="E231" s="624"/>
      <c r="F231" s="624"/>
      <c r="G231" s="390"/>
      <c r="H231" s="390"/>
      <c r="I231" s="390"/>
      <c r="M231" s="390"/>
    </row>
    <row r="232" spans="1:13" s="391" customFormat="1">
      <c r="A232" s="387"/>
      <c r="B232" s="388"/>
      <c r="C232" s="389"/>
      <c r="D232" s="389"/>
      <c r="E232" s="624"/>
      <c r="F232" s="624"/>
      <c r="G232" s="390"/>
      <c r="H232" s="390"/>
      <c r="I232" s="390"/>
      <c r="M232" s="390"/>
    </row>
    <row r="233" spans="1:13" s="391" customFormat="1">
      <c r="A233" s="387"/>
      <c r="B233" s="388"/>
      <c r="C233" s="389"/>
      <c r="D233" s="389"/>
      <c r="E233" s="624"/>
      <c r="F233" s="624"/>
      <c r="G233" s="390"/>
      <c r="H233" s="390"/>
      <c r="I233" s="390"/>
      <c r="M233" s="390"/>
    </row>
    <row r="234" spans="1:13" s="391" customFormat="1">
      <c r="A234" s="387"/>
      <c r="B234" s="388"/>
      <c r="C234" s="389"/>
      <c r="D234" s="389"/>
      <c r="E234" s="624"/>
      <c r="F234" s="624"/>
      <c r="G234" s="390"/>
      <c r="H234" s="390"/>
      <c r="I234" s="390"/>
      <c r="M234" s="390"/>
    </row>
    <row r="235" spans="1:13" s="391" customFormat="1">
      <c r="A235" s="387"/>
      <c r="B235" s="388"/>
      <c r="C235" s="389"/>
      <c r="D235" s="389"/>
      <c r="E235" s="624"/>
      <c r="F235" s="624"/>
      <c r="G235" s="390"/>
      <c r="H235" s="390"/>
      <c r="I235" s="390"/>
      <c r="M235" s="390"/>
    </row>
    <row r="236" spans="1:13" s="391" customFormat="1">
      <c r="A236" s="387"/>
      <c r="B236" s="388"/>
      <c r="C236" s="389"/>
      <c r="D236" s="389"/>
      <c r="E236" s="624"/>
      <c r="F236" s="624"/>
      <c r="G236" s="390"/>
      <c r="H236" s="390"/>
      <c r="I236" s="390"/>
      <c r="M236" s="390"/>
    </row>
    <row r="237" spans="1:13" s="391" customFormat="1">
      <c r="A237" s="387"/>
      <c r="B237" s="388"/>
      <c r="C237" s="389"/>
      <c r="D237" s="389"/>
      <c r="E237" s="624"/>
      <c r="F237" s="624"/>
      <c r="G237" s="390"/>
      <c r="H237" s="390"/>
      <c r="I237" s="390"/>
      <c r="M237" s="390"/>
    </row>
    <row r="238" spans="1:13" s="391" customFormat="1">
      <c r="A238" s="387"/>
      <c r="B238" s="388"/>
      <c r="C238" s="389"/>
      <c r="D238" s="389"/>
      <c r="E238" s="624"/>
      <c r="F238" s="624"/>
      <c r="G238" s="390"/>
      <c r="H238" s="390"/>
      <c r="I238" s="390"/>
      <c r="M238" s="390"/>
    </row>
    <row r="239" spans="1:13" s="391" customFormat="1">
      <c r="A239" s="387"/>
      <c r="B239" s="388"/>
      <c r="C239" s="389"/>
      <c r="D239" s="389"/>
      <c r="E239" s="624"/>
      <c r="F239" s="624"/>
      <c r="G239" s="390"/>
      <c r="H239" s="390"/>
      <c r="I239" s="390"/>
      <c r="M239" s="390"/>
    </row>
    <row r="240" spans="1:13" s="391" customFormat="1">
      <c r="A240" s="387"/>
      <c r="B240" s="388"/>
      <c r="C240" s="389"/>
      <c r="D240" s="389"/>
      <c r="E240" s="624"/>
      <c r="F240" s="624"/>
      <c r="G240" s="390"/>
      <c r="H240" s="390"/>
      <c r="I240" s="390"/>
      <c r="M240" s="390"/>
    </row>
    <row r="241" spans="1:13" s="391" customFormat="1">
      <c r="A241" s="387"/>
      <c r="B241" s="388"/>
      <c r="C241" s="389"/>
      <c r="D241" s="389"/>
      <c r="E241" s="624"/>
      <c r="F241" s="624"/>
      <c r="G241" s="390"/>
      <c r="H241" s="390"/>
      <c r="I241" s="390"/>
      <c r="M241" s="390"/>
    </row>
    <row r="242" spans="1:13" s="391" customFormat="1">
      <c r="A242" s="387"/>
      <c r="B242" s="388"/>
      <c r="C242" s="389"/>
      <c r="D242" s="389"/>
      <c r="E242" s="624"/>
      <c r="F242" s="624"/>
      <c r="G242" s="390"/>
      <c r="H242" s="390"/>
      <c r="I242" s="390"/>
      <c r="M242" s="390"/>
    </row>
    <row r="243" spans="1:13" s="391" customFormat="1">
      <c r="A243" s="387"/>
      <c r="B243" s="388"/>
      <c r="C243" s="389"/>
      <c r="D243" s="389"/>
      <c r="E243" s="624"/>
      <c r="F243" s="624"/>
      <c r="G243" s="390"/>
      <c r="H243" s="390"/>
      <c r="I243" s="390"/>
      <c r="M243" s="390"/>
    </row>
    <row r="244" spans="1:13" s="391" customFormat="1">
      <c r="A244" s="387"/>
      <c r="B244" s="388"/>
      <c r="C244" s="389"/>
      <c r="D244" s="389"/>
      <c r="E244" s="624"/>
      <c r="F244" s="624"/>
      <c r="G244" s="390"/>
      <c r="H244" s="390"/>
      <c r="I244" s="390"/>
      <c r="M244" s="390"/>
    </row>
    <row r="245" spans="1:13" s="391" customFormat="1">
      <c r="A245" s="387"/>
      <c r="B245" s="388"/>
      <c r="C245" s="389"/>
      <c r="D245" s="389"/>
      <c r="E245" s="624"/>
      <c r="F245" s="624"/>
      <c r="G245" s="390"/>
      <c r="H245" s="390"/>
      <c r="I245" s="390"/>
      <c r="M245" s="390"/>
    </row>
    <row r="246" spans="1:13" s="391" customFormat="1">
      <c r="A246" s="387"/>
      <c r="B246" s="388"/>
      <c r="C246" s="389"/>
      <c r="D246" s="389"/>
      <c r="E246" s="624"/>
      <c r="F246" s="624"/>
      <c r="G246" s="390"/>
      <c r="H246" s="390"/>
      <c r="I246" s="390"/>
      <c r="M246" s="390"/>
    </row>
    <row r="247" spans="1:13" s="391" customFormat="1">
      <c r="A247" s="387"/>
      <c r="B247" s="388"/>
      <c r="C247" s="389"/>
      <c r="D247" s="389"/>
      <c r="E247" s="624"/>
      <c r="F247" s="624"/>
      <c r="G247" s="390"/>
      <c r="H247" s="390"/>
      <c r="I247" s="390"/>
      <c r="M247" s="390"/>
    </row>
    <row r="248" spans="1:13" s="391" customFormat="1">
      <c r="A248" s="387"/>
      <c r="B248" s="388"/>
      <c r="C248" s="389"/>
      <c r="D248" s="389"/>
      <c r="E248" s="624"/>
      <c r="F248" s="624"/>
      <c r="G248" s="390"/>
      <c r="H248" s="390"/>
      <c r="I248" s="390"/>
      <c r="M248" s="390"/>
    </row>
    <row r="249" spans="1:13" s="391" customFormat="1">
      <c r="A249" s="387"/>
      <c r="B249" s="388"/>
      <c r="C249" s="389"/>
      <c r="D249" s="389"/>
      <c r="E249" s="624"/>
      <c r="F249" s="624"/>
      <c r="G249" s="390"/>
      <c r="H249" s="390"/>
      <c r="I249" s="390"/>
      <c r="M249" s="390"/>
    </row>
    <row r="250" spans="1:13" s="391" customFormat="1">
      <c r="A250" s="387"/>
      <c r="B250" s="388"/>
      <c r="C250" s="389"/>
      <c r="D250" s="389"/>
      <c r="E250" s="624"/>
      <c r="F250" s="624"/>
      <c r="G250" s="390"/>
      <c r="H250" s="390"/>
      <c r="I250" s="390"/>
      <c r="M250" s="390"/>
    </row>
    <row r="251" spans="1:13" s="391" customFormat="1">
      <c r="A251" s="387"/>
      <c r="B251" s="388"/>
      <c r="C251" s="389"/>
      <c r="D251" s="389"/>
      <c r="E251" s="624"/>
      <c r="F251" s="624"/>
      <c r="G251" s="390"/>
      <c r="H251" s="390"/>
      <c r="I251" s="390"/>
      <c r="M251" s="390"/>
    </row>
    <row r="252" spans="1:13" s="391" customFormat="1">
      <c r="A252" s="387"/>
      <c r="B252" s="388"/>
      <c r="C252" s="389"/>
      <c r="D252" s="389"/>
      <c r="E252" s="624"/>
      <c r="F252" s="624"/>
      <c r="G252" s="390"/>
      <c r="H252" s="390"/>
      <c r="I252" s="390"/>
      <c r="M252" s="390"/>
    </row>
    <row r="253" spans="1:13" s="391" customFormat="1">
      <c r="A253" s="387"/>
      <c r="B253" s="388"/>
      <c r="C253" s="389"/>
      <c r="D253" s="389"/>
      <c r="E253" s="624"/>
      <c r="F253" s="624"/>
      <c r="G253" s="390"/>
      <c r="H253" s="390"/>
      <c r="I253" s="390"/>
      <c r="M253" s="390"/>
    </row>
    <row r="254" spans="1:13" s="391" customFormat="1">
      <c r="A254" s="387"/>
      <c r="B254" s="388"/>
      <c r="C254" s="389"/>
      <c r="D254" s="389"/>
      <c r="E254" s="624"/>
      <c r="F254" s="624"/>
      <c r="G254" s="390"/>
      <c r="H254" s="390"/>
      <c r="I254" s="390"/>
      <c r="M254" s="390"/>
    </row>
    <row r="255" spans="1:13" s="391" customFormat="1">
      <c r="A255" s="387"/>
      <c r="B255" s="388"/>
      <c r="C255" s="389"/>
      <c r="D255" s="389"/>
      <c r="E255" s="624"/>
      <c r="F255" s="624"/>
      <c r="G255" s="390"/>
      <c r="H255" s="390"/>
      <c r="I255" s="390"/>
      <c r="M255" s="390"/>
    </row>
    <row r="256" spans="1:13" s="391" customFormat="1">
      <c r="A256" s="387"/>
      <c r="B256" s="388"/>
      <c r="C256" s="389"/>
      <c r="D256" s="389"/>
      <c r="E256" s="624"/>
      <c r="F256" s="624"/>
      <c r="G256" s="390"/>
      <c r="H256" s="390"/>
      <c r="I256" s="390"/>
      <c r="M256" s="390"/>
    </row>
    <row r="257" spans="1:13" s="391" customFormat="1">
      <c r="A257" s="387"/>
      <c r="B257" s="388"/>
      <c r="C257" s="389"/>
      <c r="D257" s="389"/>
      <c r="E257" s="624"/>
      <c r="F257" s="624"/>
      <c r="G257" s="390"/>
      <c r="H257" s="390"/>
      <c r="I257" s="390"/>
      <c r="M257" s="390"/>
    </row>
    <row r="258" spans="1:13" s="391" customFormat="1">
      <c r="A258" s="387"/>
      <c r="B258" s="388"/>
      <c r="C258" s="389"/>
      <c r="D258" s="389"/>
      <c r="E258" s="624"/>
      <c r="F258" s="624"/>
      <c r="G258" s="390"/>
      <c r="H258" s="390"/>
      <c r="I258" s="390"/>
      <c r="M258" s="390"/>
    </row>
    <row r="259" spans="1:13" s="391" customFormat="1">
      <c r="A259" s="387"/>
      <c r="B259" s="388"/>
      <c r="C259" s="389"/>
      <c r="D259" s="389"/>
      <c r="E259" s="624"/>
      <c r="F259" s="624"/>
      <c r="G259" s="390"/>
      <c r="H259" s="390"/>
      <c r="I259" s="390"/>
      <c r="M259" s="390"/>
    </row>
    <row r="260" spans="1:13" s="391" customFormat="1">
      <c r="A260" s="387"/>
      <c r="B260" s="388"/>
      <c r="C260" s="389"/>
      <c r="D260" s="389"/>
      <c r="E260" s="624"/>
      <c r="F260" s="624"/>
      <c r="G260" s="390"/>
      <c r="H260" s="390"/>
      <c r="I260" s="390"/>
      <c r="M260" s="390"/>
    </row>
    <row r="261" spans="1:13" s="391" customFormat="1">
      <c r="A261" s="387"/>
      <c r="B261" s="388"/>
      <c r="C261" s="389"/>
      <c r="D261" s="389"/>
      <c r="E261" s="624"/>
      <c r="F261" s="624"/>
      <c r="G261" s="390"/>
      <c r="H261" s="390"/>
      <c r="I261" s="390"/>
      <c r="M261" s="390"/>
    </row>
    <row r="262" spans="1:13" s="391" customFormat="1">
      <c r="A262" s="387"/>
      <c r="B262" s="388"/>
      <c r="C262" s="389"/>
      <c r="D262" s="389"/>
      <c r="E262" s="624"/>
      <c r="F262" s="624"/>
      <c r="G262" s="390"/>
      <c r="H262" s="390"/>
      <c r="I262" s="390"/>
      <c r="M262" s="390"/>
    </row>
    <row r="263" spans="1:13" s="391" customFormat="1">
      <c r="A263" s="392"/>
      <c r="B263" s="388"/>
      <c r="C263" s="389"/>
      <c r="D263" s="389"/>
      <c r="E263" s="624"/>
      <c r="F263" s="624"/>
      <c r="G263" s="390"/>
      <c r="H263" s="390"/>
      <c r="I263" s="390"/>
      <c r="M263" s="390"/>
    </row>
    <row r="264" spans="1:13" s="391" customFormat="1">
      <c r="A264" s="392"/>
      <c r="B264" s="388"/>
      <c r="C264" s="389"/>
      <c r="D264" s="389"/>
      <c r="E264" s="624"/>
      <c r="F264" s="624"/>
      <c r="G264" s="390"/>
      <c r="H264" s="390"/>
      <c r="I264" s="390"/>
      <c r="M264" s="390"/>
    </row>
    <row r="265" spans="1:13" s="391" customFormat="1">
      <c r="A265" s="392"/>
      <c r="B265" s="388"/>
      <c r="C265" s="389"/>
      <c r="D265" s="389"/>
      <c r="E265" s="624"/>
      <c r="F265" s="624"/>
      <c r="G265" s="390"/>
      <c r="H265" s="390"/>
      <c r="I265" s="390"/>
      <c r="M265" s="390"/>
    </row>
    <row r="266" spans="1:13" s="391" customFormat="1">
      <c r="A266" s="392"/>
      <c r="B266" s="388"/>
      <c r="C266" s="389"/>
      <c r="D266" s="389"/>
      <c r="E266" s="624"/>
      <c r="F266" s="624"/>
      <c r="G266" s="390"/>
      <c r="H266" s="390"/>
      <c r="I266" s="390"/>
      <c r="M266" s="390"/>
    </row>
    <row r="267" spans="1:13" s="391" customFormat="1">
      <c r="A267" s="392"/>
      <c r="B267" s="388"/>
      <c r="C267" s="389"/>
      <c r="D267" s="389"/>
      <c r="E267" s="624"/>
      <c r="F267" s="624"/>
      <c r="G267" s="390"/>
      <c r="H267" s="390"/>
      <c r="I267" s="390"/>
      <c r="M267" s="390"/>
    </row>
    <row r="268" spans="1:13" s="391" customFormat="1">
      <c r="A268" s="392"/>
      <c r="B268" s="388"/>
      <c r="C268" s="389"/>
      <c r="D268" s="389"/>
      <c r="E268" s="624"/>
      <c r="F268" s="624"/>
      <c r="G268" s="390"/>
      <c r="H268" s="390"/>
      <c r="I268" s="390"/>
      <c r="M268" s="390"/>
    </row>
    <row r="269" spans="1:13" s="391" customFormat="1">
      <c r="A269" s="392"/>
      <c r="B269" s="388"/>
      <c r="C269" s="389"/>
      <c r="D269" s="389"/>
      <c r="E269" s="624"/>
      <c r="F269" s="624"/>
      <c r="G269" s="390"/>
      <c r="H269" s="390"/>
      <c r="I269" s="390"/>
      <c r="M269" s="390"/>
    </row>
    <row r="270" spans="1:13" s="391" customFormat="1">
      <c r="A270" s="392"/>
      <c r="B270" s="388"/>
      <c r="C270" s="389"/>
      <c r="D270" s="389"/>
      <c r="E270" s="624"/>
      <c r="F270" s="624"/>
      <c r="G270" s="390"/>
      <c r="H270" s="390"/>
      <c r="I270" s="390"/>
      <c r="M270" s="390"/>
    </row>
    <row r="271" spans="1:13" s="391" customFormat="1">
      <c r="A271" s="392"/>
      <c r="B271" s="388"/>
      <c r="C271" s="389"/>
      <c r="D271" s="389"/>
      <c r="E271" s="624"/>
      <c r="F271" s="624"/>
      <c r="G271" s="390"/>
      <c r="H271" s="390"/>
      <c r="I271" s="390"/>
      <c r="M271" s="390"/>
    </row>
    <row r="272" spans="1:13" s="391" customFormat="1">
      <c r="A272" s="392"/>
      <c r="B272" s="388"/>
      <c r="C272" s="389"/>
      <c r="D272" s="389"/>
      <c r="E272" s="624"/>
      <c r="F272" s="624"/>
      <c r="G272" s="390"/>
      <c r="H272" s="390"/>
      <c r="I272" s="390"/>
      <c r="M272" s="390"/>
    </row>
    <row r="273" spans="1:13" s="391" customFormat="1">
      <c r="A273" s="392"/>
      <c r="B273" s="388"/>
      <c r="C273" s="389"/>
      <c r="D273" s="389"/>
      <c r="E273" s="624"/>
      <c r="F273" s="624"/>
      <c r="G273" s="390"/>
      <c r="H273" s="390"/>
      <c r="I273" s="390"/>
      <c r="M273" s="390"/>
    </row>
    <row r="274" spans="1:13" s="391" customFormat="1">
      <c r="A274" s="392"/>
      <c r="B274" s="388"/>
      <c r="C274" s="389"/>
      <c r="D274" s="389"/>
      <c r="E274" s="624"/>
      <c r="F274" s="624"/>
      <c r="G274" s="390"/>
      <c r="H274" s="390"/>
      <c r="I274" s="390"/>
      <c r="M274" s="390"/>
    </row>
    <row r="275" spans="1:13" s="391" customFormat="1">
      <c r="A275" s="392"/>
      <c r="B275" s="388"/>
      <c r="C275" s="389"/>
      <c r="D275" s="389"/>
      <c r="E275" s="624"/>
      <c r="F275" s="624"/>
      <c r="G275" s="390"/>
      <c r="H275" s="390"/>
      <c r="I275" s="390"/>
      <c r="M275" s="390"/>
    </row>
    <row r="276" spans="1:13" s="391" customFormat="1">
      <c r="A276" s="392"/>
      <c r="B276" s="388"/>
      <c r="C276" s="389"/>
      <c r="D276" s="389"/>
      <c r="E276" s="624"/>
      <c r="F276" s="624"/>
      <c r="G276" s="390"/>
      <c r="H276" s="390"/>
      <c r="I276" s="390"/>
      <c r="M276" s="390"/>
    </row>
    <row r="277" spans="1:13" s="391" customFormat="1">
      <c r="A277" s="392"/>
      <c r="B277" s="388"/>
      <c r="C277" s="389"/>
      <c r="D277" s="389"/>
      <c r="E277" s="624"/>
      <c r="F277" s="624"/>
      <c r="G277" s="390"/>
      <c r="H277" s="390"/>
      <c r="I277" s="390"/>
      <c r="M277" s="390"/>
    </row>
    <row r="278" spans="1:13" s="391" customFormat="1">
      <c r="A278" s="392"/>
      <c r="B278" s="388"/>
      <c r="C278" s="389"/>
      <c r="D278" s="389"/>
      <c r="E278" s="624"/>
      <c r="F278" s="624"/>
      <c r="G278" s="390"/>
      <c r="H278" s="390"/>
      <c r="I278" s="390"/>
      <c r="M278" s="390"/>
    </row>
    <row r="279" spans="1:13" s="391" customFormat="1">
      <c r="A279" s="392"/>
      <c r="B279" s="388"/>
      <c r="C279" s="389"/>
      <c r="D279" s="389"/>
      <c r="E279" s="624"/>
      <c r="F279" s="624"/>
      <c r="G279" s="390"/>
      <c r="H279" s="390"/>
      <c r="I279" s="390"/>
      <c r="M279" s="390"/>
    </row>
    <row r="280" spans="1:13" s="391" customFormat="1">
      <c r="A280" s="392"/>
      <c r="B280" s="388"/>
      <c r="C280" s="389"/>
      <c r="D280" s="389"/>
      <c r="E280" s="624"/>
      <c r="F280" s="624"/>
      <c r="G280" s="390"/>
      <c r="H280" s="390"/>
      <c r="I280" s="390"/>
      <c r="M280" s="390"/>
    </row>
    <row r="281" spans="1:13" s="391" customFormat="1">
      <c r="A281" s="392"/>
      <c r="B281" s="388"/>
      <c r="C281" s="389"/>
      <c r="D281" s="389"/>
      <c r="E281" s="624"/>
      <c r="F281" s="624"/>
      <c r="G281" s="390"/>
      <c r="H281" s="390"/>
      <c r="I281" s="390"/>
      <c r="M281" s="390"/>
    </row>
    <row r="282" spans="1:13" s="391" customFormat="1">
      <c r="A282" s="392"/>
      <c r="B282" s="388"/>
      <c r="C282" s="389"/>
      <c r="D282" s="389"/>
      <c r="E282" s="624"/>
      <c r="F282" s="624"/>
      <c r="G282" s="390"/>
      <c r="H282" s="390"/>
      <c r="I282" s="390"/>
      <c r="M282" s="390"/>
    </row>
    <row r="283" spans="1:13" s="391" customFormat="1">
      <c r="A283" s="392"/>
      <c r="B283" s="388"/>
      <c r="C283" s="389"/>
      <c r="D283" s="389"/>
      <c r="E283" s="624"/>
      <c r="F283" s="624"/>
      <c r="G283" s="390"/>
      <c r="H283" s="390"/>
      <c r="I283" s="390"/>
      <c r="M283" s="390"/>
    </row>
    <row r="284" spans="1:13" s="391" customFormat="1">
      <c r="A284" s="392"/>
      <c r="B284" s="388"/>
      <c r="C284" s="389"/>
      <c r="D284" s="389"/>
      <c r="E284" s="624"/>
      <c r="F284" s="624"/>
      <c r="G284" s="390"/>
      <c r="H284" s="390"/>
      <c r="I284" s="390"/>
      <c r="M284" s="390"/>
    </row>
    <row r="285" spans="1:13" s="391" customFormat="1">
      <c r="A285" s="392"/>
      <c r="B285" s="388"/>
      <c r="C285" s="389"/>
      <c r="D285" s="389"/>
      <c r="E285" s="624"/>
      <c r="F285" s="624"/>
      <c r="G285" s="390"/>
      <c r="H285" s="390"/>
      <c r="I285" s="390"/>
      <c r="M285" s="390"/>
    </row>
    <row r="286" spans="1:13" s="391" customFormat="1">
      <c r="A286" s="392"/>
      <c r="B286" s="388"/>
      <c r="C286" s="389"/>
      <c r="D286" s="389"/>
      <c r="E286" s="624"/>
      <c r="F286" s="624"/>
      <c r="G286" s="390"/>
      <c r="H286" s="390"/>
      <c r="I286" s="390"/>
      <c r="M286" s="390"/>
    </row>
    <row r="287" spans="1:13" s="391" customFormat="1">
      <c r="A287" s="392"/>
      <c r="B287" s="388"/>
      <c r="C287" s="389"/>
      <c r="D287" s="389"/>
      <c r="E287" s="624"/>
      <c r="F287" s="624"/>
      <c r="G287" s="390"/>
      <c r="H287" s="390"/>
      <c r="I287" s="390"/>
      <c r="M287" s="390"/>
    </row>
    <row r="288" spans="1:13" s="391" customFormat="1">
      <c r="A288" s="392"/>
      <c r="B288" s="388"/>
      <c r="C288" s="389"/>
      <c r="D288" s="389"/>
      <c r="E288" s="624"/>
      <c r="F288" s="624"/>
      <c r="G288" s="390"/>
      <c r="H288" s="390"/>
      <c r="I288" s="390"/>
      <c r="M288" s="390"/>
    </row>
    <row r="289" spans="1:13" s="391" customFormat="1">
      <c r="A289" s="392"/>
      <c r="B289" s="388"/>
      <c r="C289" s="389"/>
      <c r="D289" s="389"/>
      <c r="E289" s="624"/>
      <c r="F289" s="624"/>
      <c r="G289" s="390"/>
      <c r="H289" s="390"/>
      <c r="I289" s="390"/>
      <c r="M289" s="390"/>
    </row>
    <row r="290" spans="1:13" s="391" customFormat="1">
      <c r="A290" s="392"/>
      <c r="B290" s="388"/>
      <c r="C290" s="389"/>
      <c r="D290" s="389"/>
      <c r="E290" s="624"/>
      <c r="F290" s="624"/>
      <c r="G290" s="390"/>
      <c r="H290" s="390"/>
      <c r="I290" s="390"/>
      <c r="M290" s="390"/>
    </row>
    <row r="291" spans="1:13" s="391" customFormat="1">
      <c r="A291" s="392"/>
      <c r="B291" s="388"/>
      <c r="C291" s="389"/>
      <c r="D291" s="389"/>
      <c r="E291" s="624"/>
      <c r="F291" s="624"/>
      <c r="G291" s="390"/>
      <c r="H291" s="390"/>
      <c r="I291" s="390"/>
      <c r="M291" s="390"/>
    </row>
    <row r="292" spans="1:13" s="391" customFormat="1">
      <c r="A292" s="392"/>
      <c r="B292" s="388"/>
      <c r="C292" s="389"/>
      <c r="D292" s="389"/>
      <c r="E292" s="624"/>
      <c r="F292" s="624"/>
      <c r="G292" s="390"/>
      <c r="H292" s="390"/>
      <c r="I292" s="390"/>
      <c r="M292" s="390"/>
    </row>
    <row r="293" spans="1:13" s="391" customFormat="1">
      <c r="A293" s="392"/>
      <c r="B293" s="388"/>
      <c r="C293" s="389"/>
      <c r="D293" s="389"/>
      <c r="E293" s="624"/>
      <c r="F293" s="624"/>
      <c r="G293" s="390"/>
      <c r="H293" s="390"/>
      <c r="I293" s="390"/>
      <c r="M293" s="390"/>
    </row>
    <row r="294" spans="1:13" s="391" customFormat="1">
      <c r="A294" s="392"/>
      <c r="B294" s="388"/>
      <c r="C294" s="389"/>
      <c r="D294" s="389"/>
      <c r="E294" s="624"/>
      <c r="F294" s="624"/>
      <c r="G294" s="390"/>
      <c r="H294" s="390"/>
      <c r="I294" s="390"/>
      <c r="M294" s="390"/>
    </row>
    <row r="295" spans="1:13" s="391" customFormat="1">
      <c r="A295" s="392"/>
      <c r="B295" s="388"/>
      <c r="C295" s="389"/>
      <c r="D295" s="389"/>
      <c r="E295" s="624"/>
      <c r="F295" s="624"/>
      <c r="G295" s="390"/>
      <c r="H295" s="390"/>
      <c r="I295" s="390"/>
      <c r="M295" s="390"/>
    </row>
    <row r="296" spans="1:13" s="391" customFormat="1">
      <c r="A296" s="392"/>
      <c r="B296" s="388"/>
      <c r="C296" s="389"/>
      <c r="D296" s="389"/>
      <c r="E296" s="624"/>
      <c r="F296" s="624"/>
      <c r="G296" s="390"/>
      <c r="H296" s="390"/>
      <c r="I296" s="390"/>
      <c r="M296" s="390"/>
    </row>
    <row r="297" spans="1:13" s="391" customFormat="1">
      <c r="A297" s="392"/>
      <c r="B297" s="388"/>
      <c r="C297" s="389"/>
      <c r="D297" s="389"/>
      <c r="E297" s="624"/>
      <c r="F297" s="624"/>
      <c r="G297" s="390"/>
      <c r="H297" s="390"/>
      <c r="I297" s="390"/>
      <c r="M297" s="390"/>
    </row>
    <row r="298" spans="1:13" s="391" customFormat="1">
      <c r="A298" s="392"/>
      <c r="B298" s="388"/>
      <c r="C298" s="389"/>
      <c r="D298" s="389"/>
      <c r="E298" s="624"/>
      <c r="F298" s="624"/>
      <c r="G298" s="390"/>
      <c r="H298" s="390"/>
      <c r="I298" s="390"/>
      <c r="M298" s="390"/>
    </row>
    <row r="299" spans="1:13" s="391" customFormat="1">
      <c r="A299" s="392"/>
      <c r="B299" s="388"/>
      <c r="C299" s="389"/>
      <c r="D299" s="389"/>
      <c r="E299" s="624"/>
      <c r="F299" s="624"/>
      <c r="G299" s="390"/>
      <c r="H299" s="390"/>
      <c r="I299" s="390"/>
      <c r="M299" s="390"/>
    </row>
    <row r="300" spans="1:13" s="391" customFormat="1">
      <c r="A300" s="392"/>
      <c r="B300" s="388"/>
      <c r="C300" s="389"/>
      <c r="D300" s="389"/>
      <c r="E300" s="624"/>
      <c r="F300" s="624"/>
      <c r="G300" s="390"/>
      <c r="H300" s="390"/>
      <c r="I300" s="390"/>
      <c r="M300" s="390"/>
    </row>
    <row r="301" spans="1:13" s="391" customFormat="1">
      <c r="A301" s="392"/>
      <c r="B301" s="388"/>
      <c r="C301" s="389"/>
      <c r="D301" s="389"/>
      <c r="E301" s="624"/>
      <c r="F301" s="624"/>
      <c r="G301" s="390"/>
      <c r="H301" s="390"/>
      <c r="I301" s="390"/>
      <c r="M301" s="390"/>
    </row>
    <row r="302" spans="1:13" s="391" customFormat="1">
      <c r="A302" s="392"/>
      <c r="B302" s="388"/>
      <c r="C302" s="389"/>
      <c r="D302" s="389"/>
      <c r="E302" s="624"/>
      <c r="F302" s="624"/>
      <c r="G302" s="390"/>
      <c r="H302" s="390"/>
      <c r="I302" s="390"/>
      <c r="M302" s="390"/>
    </row>
    <row r="303" spans="1:13" s="391" customFormat="1">
      <c r="A303" s="392"/>
      <c r="B303" s="388"/>
      <c r="C303" s="389"/>
      <c r="D303" s="389"/>
      <c r="E303" s="624"/>
      <c r="F303" s="624"/>
      <c r="G303" s="390"/>
      <c r="H303" s="390"/>
      <c r="I303" s="390"/>
      <c r="M303" s="390"/>
    </row>
    <row r="304" spans="1:13" s="391" customFormat="1">
      <c r="A304" s="392"/>
      <c r="B304" s="388"/>
      <c r="C304" s="389"/>
      <c r="D304" s="389"/>
      <c r="E304" s="624"/>
      <c r="F304" s="624"/>
      <c r="G304" s="390"/>
      <c r="H304" s="390"/>
      <c r="I304" s="390"/>
      <c r="M304" s="390"/>
    </row>
    <row r="305" spans="1:13" s="391" customFormat="1">
      <c r="A305" s="392"/>
      <c r="B305" s="388"/>
      <c r="C305" s="389"/>
      <c r="D305" s="389"/>
      <c r="E305" s="624"/>
      <c r="F305" s="624"/>
      <c r="G305" s="390"/>
      <c r="H305" s="390"/>
      <c r="I305" s="390"/>
      <c r="M305" s="390"/>
    </row>
    <row r="306" spans="1:13" s="391" customFormat="1">
      <c r="A306" s="392"/>
      <c r="B306" s="388"/>
      <c r="C306" s="389"/>
      <c r="D306" s="389"/>
      <c r="E306" s="624"/>
      <c r="F306" s="624"/>
      <c r="G306" s="390"/>
      <c r="H306" s="390"/>
      <c r="I306" s="390"/>
      <c r="M306" s="390"/>
    </row>
    <row r="307" spans="1:13" s="391" customFormat="1">
      <c r="A307" s="392"/>
      <c r="B307" s="388"/>
      <c r="C307" s="389"/>
      <c r="D307" s="389"/>
      <c r="E307" s="624"/>
      <c r="F307" s="624"/>
      <c r="G307" s="390"/>
      <c r="H307" s="390"/>
      <c r="I307" s="390"/>
      <c r="M307" s="390"/>
    </row>
    <row r="308" spans="1:13" s="391" customFormat="1">
      <c r="A308" s="392"/>
      <c r="B308" s="388"/>
      <c r="C308" s="389"/>
      <c r="D308" s="389"/>
      <c r="E308" s="624"/>
      <c r="F308" s="624"/>
      <c r="G308" s="390"/>
      <c r="H308" s="390"/>
      <c r="I308" s="390"/>
      <c r="M308" s="390"/>
    </row>
    <row r="309" spans="1:13" s="391" customFormat="1">
      <c r="A309" s="392"/>
      <c r="B309" s="388"/>
      <c r="C309" s="389"/>
      <c r="D309" s="389"/>
      <c r="E309" s="624"/>
      <c r="F309" s="624"/>
      <c r="G309" s="390"/>
      <c r="H309" s="390"/>
      <c r="I309" s="390"/>
      <c r="M309" s="390"/>
    </row>
    <row r="310" spans="1:13" s="391" customFormat="1">
      <c r="A310" s="392"/>
      <c r="B310" s="388"/>
      <c r="C310" s="389"/>
      <c r="D310" s="389"/>
      <c r="E310" s="624"/>
      <c r="F310" s="624"/>
      <c r="G310" s="390"/>
      <c r="H310" s="390"/>
      <c r="I310" s="390"/>
      <c r="M310" s="390"/>
    </row>
    <row r="311" spans="1:13" s="391" customFormat="1">
      <c r="A311" s="392"/>
      <c r="B311" s="388"/>
      <c r="C311" s="389"/>
      <c r="D311" s="389"/>
      <c r="E311" s="624"/>
      <c r="F311" s="624"/>
      <c r="G311" s="390"/>
      <c r="H311" s="390"/>
      <c r="I311" s="390"/>
      <c r="M311" s="390"/>
    </row>
    <row r="312" spans="1:13" s="391" customFormat="1">
      <c r="A312" s="392"/>
      <c r="B312" s="388"/>
      <c r="C312" s="389"/>
      <c r="D312" s="389"/>
      <c r="E312" s="624"/>
      <c r="F312" s="624"/>
      <c r="G312" s="390"/>
      <c r="H312" s="390"/>
      <c r="I312" s="390"/>
      <c r="M312" s="390"/>
    </row>
    <row r="313" spans="1:13" s="391" customFormat="1">
      <c r="A313" s="392"/>
      <c r="B313" s="388"/>
      <c r="C313" s="389"/>
      <c r="D313" s="389"/>
      <c r="E313" s="624"/>
      <c r="F313" s="624"/>
      <c r="G313" s="390"/>
      <c r="H313" s="390"/>
      <c r="I313" s="390"/>
      <c r="M313" s="390"/>
    </row>
    <row r="314" spans="1:13" s="391" customFormat="1">
      <c r="A314" s="392"/>
      <c r="B314" s="388"/>
      <c r="C314" s="389"/>
      <c r="D314" s="389"/>
      <c r="E314" s="624"/>
      <c r="F314" s="624"/>
      <c r="G314" s="390"/>
      <c r="H314" s="390"/>
      <c r="I314" s="390"/>
      <c r="M314" s="390"/>
    </row>
    <row r="315" spans="1:13" s="391" customFormat="1">
      <c r="A315" s="392"/>
      <c r="B315" s="388"/>
      <c r="C315" s="389"/>
      <c r="D315" s="389"/>
      <c r="E315" s="624"/>
      <c r="F315" s="624"/>
      <c r="G315" s="390"/>
      <c r="H315" s="390"/>
      <c r="I315" s="390"/>
      <c r="M315" s="390"/>
    </row>
    <row r="316" spans="1:13" s="391" customFormat="1">
      <c r="A316" s="392"/>
      <c r="B316" s="388"/>
      <c r="C316" s="389"/>
      <c r="D316" s="389"/>
      <c r="E316" s="624"/>
      <c r="F316" s="624"/>
      <c r="G316" s="390"/>
      <c r="H316" s="390"/>
      <c r="I316" s="390"/>
      <c r="M316" s="390"/>
    </row>
    <row r="317" spans="1:13" s="391" customFormat="1">
      <c r="A317" s="392"/>
      <c r="B317" s="388"/>
      <c r="C317" s="389"/>
      <c r="D317" s="389"/>
      <c r="E317" s="624"/>
      <c r="F317" s="624"/>
      <c r="G317" s="390"/>
      <c r="H317" s="390"/>
      <c r="I317" s="390"/>
      <c r="M317" s="390"/>
    </row>
    <row r="318" spans="1:13" s="391" customFormat="1">
      <c r="A318" s="392"/>
      <c r="B318" s="388"/>
      <c r="C318" s="389"/>
      <c r="D318" s="389"/>
      <c r="E318" s="624"/>
      <c r="F318" s="624"/>
      <c r="G318" s="390"/>
      <c r="H318" s="390"/>
      <c r="I318" s="390"/>
      <c r="M318" s="390"/>
    </row>
    <row r="319" spans="1:13" s="391" customFormat="1">
      <c r="A319" s="392"/>
      <c r="B319" s="388"/>
      <c r="C319" s="389"/>
      <c r="D319" s="389"/>
      <c r="E319" s="624"/>
      <c r="F319" s="624"/>
      <c r="G319" s="390"/>
      <c r="H319" s="390"/>
      <c r="I319" s="390"/>
      <c r="M319" s="390"/>
    </row>
    <row r="320" spans="1:13" s="391" customFormat="1">
      <c r="A320" s="392"/>
      <c r="B320" s="388"/>
      <c r="C320" s="389"/>
      <c r="D320" s="389"/>
      <c r="E320" s="624"/>
      <c r="F320" s="624"/>
      <c r="G320" s="390"/>
      <c r="H320" s="390"/>
      <c r="I320" s="390"/>
      <c r="M320" s="390"/>
    </row>
    <row r="321" spans="1:13" s="391" customFormat="1">
      <c r="A321" s="392"/>
      <c r="B321" s="388"/>
      <c r="C321" s="389"/>
      <c r="D321" s="389"/>
      <c r="E321" s="624"/>
      <c r="F321" s="624"/>
      <c r="G321" s="390"/>
      <c r="H321" s="390"/>
      <c r="I321" s="390"/>
      <c r="M321" s="390"/>
    </row>
    <row r="322" spans="1:13" s="391" customFormat="1">
      <c r="A322" s="392"/>
      <c r="B322" s="388"/>
      <c r="C322" s="389"/>
      <c r="D322" s="389"/>
      <c r="E322" s="624"/>
      <c r="F322" s="624"/>
      <c r="G322" s="390"/>
      <c r="H322" s="390"/>
      <c r="I322" s="390"/>
      <c r="M322" s="390"/>
    </row>
    <row r="323" spans="1:13" s="391" customFormat="1">
      <c r="A323" s="392"/>
      <c r="B323" s="388"/>
      <c r="C323" s="389"/>
      <c r="D323" s="389"/>
      <c r="E323" s="624"/>
      <c r="F323" s="624"/>
      <c r="G323" s="390"/>
      <c r="H323" s="390"/>
      <c r="I323" s="390"/>
      <c r="M323" s="390"/>
    </row>
    <row r="324" spans="1:13" s="391" customFormat="1">
      <c r="A324" s="392"/>
      <c r="B324" s="388"/>
      <c r="C324" s="389"/>
      <c r="D324" s="389"/>
      <c r="E324" s="624"/>
      <c r="F324" s="624"/>
      <c r="G324" s="390"/>
      <c r="H324" s="390"/>
      <c r="I324" s="390"/>
      <c r="M324" s="390"/>
    </row>
    <row r="325" spans="1:13" s="391" customFormat="1">
      <c r="A325" s="392"/>
      <c r="B325" s="388"/>
      <c r="C325" s="389"/>
      <c r="D325" s="389"/>
      <c r="E325" s="624"/>
      <c r="F325" s="624"/>
      <c r="G325" s="390"/>
      <c r="H325" s="390"/>
      <c r="I325" s="390"/>
      <c r="M325" s="390"/>
    </row>
    <row r="326" spans="1:13" s="391" customFormat="1">
      <c r="A326" s="392"/>
      <c r="B326" s="388"/>
      <c r="C326" s="389"/>
      <c r="D326" s="389"/>
      <c r="E326" s="624"/>
      <c r="F326" s="624"/>
      <c r="G326" s="390"/>
      <c r="H326" s="390"/>
      <c r="I326" s="390"/>
      <c r="M326" s="390"/>
    </row>
    <row r="327" spans="1:13" s="391" customFormat="1">
      <c r="A327" s="392"/>
      <c r="B327" s="388"/>
      <c r="C327" s="389"/>
      <c r="D327" s="389"/>
      <c r="E327" s="624"/>
      <c r="F327" s="624"/>
      <c r="G327" s="390"/>
      <c r="H327" s="390"/>
      <c r="I327" s="390"/>
      <c r="M327" s="390"/>
    </row>
    <row r="328" spans="1:13" s="391" customFormat="1">
      <c r="A328" s="392"/>
      <c r="B328" s="388"/>
      <c r="C328" s="389"/>
      <c r="D328" s="389"/>
      <c r="E328" s="624"/>
      <c r="F328" s="624"/>
      <c r="G328" s="390"/>
      <c r="H328" s="390"/>
      <c r="I328" s="390"/>
      <c r="M328" s="390"/>
    </row>
    <row r="329" spans="1:13" s="391" customFormat="1">
      <c r="A329" s="392"/>
      <c r="B329" s="388"/>
      <c r="C329" s="389"/>
      <c r="D329" s="389"/>
      <c r="E329" s="624"/>
      <c r="F329" s="624"/>
      <c r="G329" s="390"/>
      <c r="H329" s="390"/>
      <c r="I329" s="390"/>
      <c r="M329" s="390"/>
    </row>
    <row r="330" spans="1:13" s="391" customFormat="1">
      <c r="A330" s="392"/>
      <c r="B330" s="388"/>
      <c r="C330" s="389"/>
      <c r="D330" s="389"/>
      <c r="E330" s="624"/>
      <c r="F330" s="624"/>
      <c r="G330" s="390"/>
      <c r="H330" s="390"/>
      <c r="I330" s="390"/>
      <c r="M330" s="390"/>
    </row>
    <row r="331" spans="1:13" s="391" customFormat="1">
      <c r="A331" s="392"/>
      <c r="B331" s="388"/>
      <c r="C331" s="389"/>
      <c r="D331" s="389"/>
      <c r="E331" s="624"/>
      <c r="F331" s="624"/>
      <c r="G331" s="390"/>
      <c r="H331" s="390"/>
      <c r="I331" s="390"/>
      <c r="M331" s="390"/>
    </row>
    <row r="332" spans="1:13" s="391" customFormat="1">
      <c r="A332" s="392"/>
      <c r="B332" s="388"/>
      <c r="C332" s="389"/>
      <c r="D332" s="389"/>
      <c r="E332" s="624"/>
      <c r="F332" s="624"/>
      <c r="G332" s="390"/>
      <c r="H332" s="390"/>
      <c r="I332" s="390"/>
      <c r="M332" s="390"/>
    </row>
    <row r="333" spans="1:13" s="391" customFormat="1">
      <c r="A333" s="392"/>
      <c r="B333" s="388"/>
      <c r="C333" s="389"/>
      <c r="D333" s="389"/>
      <c r="E333" s="624"/>
      <c r="F333" s="624"/>
      <c r="G333" s="390"/>
      <c r="H333" s="390"/>
      <c r="I333" s="390"/>
      <c r="M333" s="390"/>
    </row>
    <row r="334" spans="1:13" s="391" customFormat="1">
      <c r="A334" s="392"/>
      <c r="B334" s="388"/>
      <c r="C334" s="389"/>
      <c r="D334" s="389"/>
      <c r="E334" s="624"/>
      <c r="F334" s="624"/>
      <c r="G334" s="390"/>
      <c r="H334" s="390"/>
      <c r="I334" s="390"/>
      <c r="M334" s="390"/>
    </row>
    <row r="335" spans="1:13" s="391" customFormat="1">
      <c r="A335" s="392"/>
      <c r="B335" s="388"/>
      <c r="C335" s="389"/>
      <c r="D335" s="389"/>
      <c r="E335" s="624"/>
      <c r="F335" s="624"/>
      <c r="G335" s="390"/>
      <c r="H335" s="390"/>
      <c r="I335" s="390"/>
      <c r="M335" s="390"/>
    </row>
    <row r="336" spans="1:13" s="391" customFormat="1">
      <c r="A336" s="392"/>
      <c r="B336" s="388"/>
      <c r="C336" s="389"/>
      <c r="D336" s="389"/>
      <c r="E336" s="624"/>
      <c r="F336" s="624"/>
      <c r="G336" s="390"/>
      <c r="H336" s="390"/>
      <c r="I336" s="390"/>
      <c r="M336" s="390"/>
    </row>
    <row r="337" spans="1:13" s="391" customFormat="1">
      <c r="A337" s="392"/>
      <c r="B337" s="388"/>
      <c r="C337" s="389"/>
      <c r="D337" s="389"/>
      <c r="E337" s="624"/>
      <c r="F337" s="624"/>
      <c r="G337" s="390"/>
      <c r="H337" s="390"/>
      <c r="I337" s="390"/>
      <c r="M337" s="390"/>
    </row>
    <row r="338" spans="1:13" s="391" customFormat="1">
      <c r="A338" s="392"/>
      <c r="B338" s="388"/>
      <c r="C338" s="389"/>
      <c r="D338" s="389"/>
      <c r="E338" s="624"/>
      <c r="F338" s="624"/>
      <c r="G338" s="390"/>
      <c r="H338" s="390"/>
      <c r="I338" s="390"/>
      <c r="M338" s="390"/>
    </row>
    <row r="339" spans="1:13" s="391" customFormat="1">
      <c r="A339" s="392"/>
      <c r="B339" s="388"/>
      <c r="C339" s="389"/>
      <c r="D339" s="389"/>
      <c r="E339" s="624"/>
      <c r="F339" s="624"/>
      <c r="G339" s="390"/>
      <c r="H339" s="390"/>
      <c r="I339" s="390"/>
      <c r="M339" s="390"/>
    </row>
    <row r="340" spans="1:13" s="391" customFormat="1">
      <c r="A340" s="392"/>
      <c r="B340" s="388"/>
      <c r="C340" s="389"/>
      <c r="D340" s="389"/>
      <c r="E340" s="624"/>
      <c r="F340" s="624"/>
      <c r="G340" s="390"/>
      <c r="H340" s="390"/>
      <c r="I340" s="390"/>
      <c r="M340" s="390"/>
    </row>
    <row r="341" spans="1:13" s="391" customFormat="1">
      <c r="A341" s="392"/>
      <c r="B341" s="388"/>
      <c r="C341" s="389"/>
      <c r="D341" s="389"/>
      <c r="E341" s="624"/>
      <c r="F341" s="624"/>
      <c r="G341" s="390"/>
      <c r="H341" s="390"/>
      <c r="I341" s="390"/>
      <c r="M341" s="390"/>
    </row>
    <row r="342" spans="1:13" s="391" customFormat="1">
      <c r="A342" s="392"/>
      <c r="B342" s="388"/>
      <c r="C342" s="389"/>
      <c r="D342" s="389"/>
      <c r="E342" s="624"/>
      <c r="F342" s="624"/>
      <c r="G342" s="390"/>
      <c r="H342" s="390"/>
      <c r="I342" s="390"/>
      <c r="M342" s="390"/>
    </row>
    <row r="343" spans="1:13" s="391" customFormat="1">
      <c r="A343" s="392"/>
      <c r="B343" s="388"/>
      <c r="C343" s="389"/>
      <c r="D343" s="389"/>
      <c r="E343" s="624"/>
      <c r="F343" s="624"/>
      <c r="G343" s="390"/>
      <c r="H343" s="390"/>
      <c r="I343" s="390"/>
      <c r="M343" s="390"/>
    </row>
    <row r="344" spans="1:13" s="391" customFormat="1">
      <c r="A344" s="392"/>
      <c r="B344" s="388"/>
      <c r="C344" s="389"/>
      <c r="D344" s="389"/>
      <c r="E344" s="624"/>
      <c r="F344" s="624"/>
      <c r="G344" s="390"/>
      <c r="H344" s="390"/>
      <c r="I344" s="390"/>
      <c r="M344" s="390"/>
    </row>
    <row r="345" spans="1:13" s="391" customFormat="1">
      <c r="A345" s="392"/>
      <c r="B345" s="388"/>
      <c r="C345" s="389"/>
      <c r="D345" s="389"/>
      <c r="E345" s="624"/>
      <c r="F345" s="624"/>
      <c r="G345" s="390"/>
      <c r="H345" s="390"/>
      <c r="I345" s="390"/>
      <c r="M345" s="390"/>
    </row>
    <row r="346" spans="1:13" s="391" customFormat="1">
      <c r="A346" s="392"/>
      <c r="B346" s="388"/>
      <c r="C346" s="389"/>
      <c r="D346" s="389"/>
      <c r="E346" s="624"/>
      <c r="F346" s="624"/>
      <c r="G346" s="390"/>
      <c r="H346" s="390"/>
      <c r="I346" s="390"/>
      <c r="M346" s="390"/>
    </row>
    <row r="347" spans="1:13" s="391" customFormat="1">
      <c r="A347" s="392"/>
      <c r="B347" s="388"/>
      <c r="C347" s="389"/>
      <c r="D347" s="389"/>
      <c r="E347" s="624"/>
      <c r="F347" s="624"/>
      <c r="G347" s="390"/>
      <c r="H347" s="390"/>
      <c r="I347" s="390"/>
      <c r="M347" s="390"/>
    </row>
    <row r="348" spans="1:13" s="391" customFormat="1">
      <c r="A348" s="392"/>
      <c r="B348" s="388"/>
      <c r="C348" s="389"/>
      <c r="D348" s="389"/>
      <c r="E348" s="624"/>
      <c r="F348" s="624"/>
      <c r="G348" s="390"/>
      <c r="H348" s="390"/>
      <c r="I348" s="390"/>
      <c r="M348" s="390"/>
    </row>
    <row r="349" spans="1:13" s="391" customFormat="1">
      <c r="A349" s="392"/>
      <c r="B349" s="388"/>
      <c r="C349" s="389"/>
      <c r="D349" s="389"/>
      <c r="E349" s="624"/>
      <c r="F349" s="624"/>
      <c r="G349" s="390"/>
      <c r="H349" s="390"/>
      <c r="I349" s="390"/>
      <c r="M349" s="390"/>
    </row>
    <row r="350" spans="1:13" s="391" customFormat="1">
      <c r="A350" s="392"/>
      <c r="B350" s="388"/>
      <c r="C350" s="389"/>
      <c r="D350" s="389"/>
      <c r="E350" s="624"/>
      <c r="F350" s="624"/>
      <c r="G350" s="390"/>
      <c r="H350" s="390"/>
      <c r="I350" s="390"/>
      <c r="M350" s="390"/>
    </row>
    <row r="351" spans="1:13" s="391" customFormat="1">
      <c r="A351" s="392"/>
      <c r="B351" s="388"/>
      <c r="C351" s="389"/>
      <c r="D351" s="389"/>
      <c r="E351" s="624"/>
      <c r="F351" s="624"/>
      <c r="G351" s="390"/>
      <c r="H351" s="390"/>
      <c r="I351" s="390"/>
      <c r="M351" s="390"/>
    </row>
    <row r="352" spans="1:13" s="391" customFormat="1">
      <c r="A352" s="392"/>
      <c r="B352" s="388"/>
      <c r="C352" s="389"/>
      <c r="D352" s="389"/>
      <c r="E352" s="624"/>
      <c r="F352" s="624"/>
      <c r="G352" s="390"/>
      <c r="H352" s="390"/>
      <c r="I352" s="390"/>
      <c r="M352" s="390"/>
    </row>
    <row r="353" spans="1:13" s="391" customFormat="1">
      <c r="A353" s="392"/>
      <c r="B353" s="388"/>
      <c r="C353" s="389"/>
      <c r="D353" s="389"/>
      <c r="E353" s="624"/>
      <c r="F353" s="624"/>
      <c r="G353" s="390"/>
      <c r="H353" s="390"/>
      <c r="I353" s="390"/>
      <c r="M353" s="390"/>
    </row>
    <row r="354" spans="1:13" s="391" customFormat="1">
      <c r="A354" s="392"/>
      <c r="B354" s="388"/>
      <c r="C354" s="389"/>
      <c r="D354" s="389"/>
      <c r="E354" s="624"/>
      <c r="F354" s="624"/>
      <c r="G354" s="390"/>
      <c r="H354" s="390"/>
      <c r="I354" s="390"/>
      <c r="M354" s="390"/>
    </row>
    <row r="355" spans="1:13" s="391" customFormat="1">
      <c r="A355" s="392"/>
      <c r="B355" s="388"/>
      <c r="C355" s="389"/>
      <c r="D355" s="389"/>
      <c r="E355" s="624"/>
      <c r="F355" s="624"/>
      <c r="G355" s="390"/>
      <c r="H355" s="390"/>
      <c r="I355" s="390"/>
      <c r="M355" s="390"/>
    </row>
    <row r="356" spans="1:13" s="391" customFormat="1">
      <c r="A356" s="392"/>
      <c r="B356" s="388"/>
      <c r="C356" s="389"/>
      <c r="D356" s="389"/>
      <c r="E356" s="624"/>
      <c r="F356" s="624"/>
      <c r="G356" s="390"/>
      <c r="H356" s="390"/>
      <c r="I356" s="390"/>
      <c r="M356" s="390"/>
    </row>
    <row r="357" spans="1:13" s="391" customFormat="1">
      <c r="A357" s="392"/>
      <c r="B357" s="388"/>
      <c r="C357" s="389"/>
      <c r="D357" s="389"/>
      <c r="E357" s="624"/>
      <c r="F357" s="624"/>
      <c r="G357" s="390"/>
      <c r="H357" s="390"/>
      <c r="I357" s="390"/>
      <c r="M357" s="390"/>
    </row>
    <row r="358" spans="1:13" s="391" customFormat="1">
      <c r="A358" s="392"/>
      <c r="B358" s="388"/>
      <c r="C358" s="389"/>
      <c r="D358" s="389"/>
      <c r="E358" s="624"/>
      <c r="F358" s="624"/>
      <c r="G358" s="390"/>
      <c r="H358" s="390"/>
      <c r="I358" s="390"/>
      <c r="M358" s="390"/>
    </row>
    <row r="359" spans="1:13" s="391" customFormat="1">
      <c r="A359" s="392"/>
      <c r="B359" s="388"/>
      <c r="C359" s="389"/>
      <c r="D359" s="389"/>
      <c r="E359" s="624"/>
      <c r="F359" s="624"/>
      <c r="G359" s="390"/>
      <c r="H359" s="390"/>
      <c r="I359" s="390"/>
      <c r="M359" s="390"/>
    </row>
    <row r="360" spans="1:13" s="391" customFormat="1">
      <c r="A360" s="392"/>
      <c r="B360" s="388"/>
      <c r="C360" s="389"/>
      <c r="D360" s="389"/>
      <c r="E360" s="624"/>
      <c r="F360" s="624"/>
      <c r="G360" s="390"/>
      <c r="H360" s="390"/>
      <c r="I360" s="390"/>
      <c r="M360" s="390"/>
    </row>
    <row r="361" spans="1:13" s="391" customFormat="1">
      <c r="A361" s="392"/>
      <c r="B361" s="388"/>
      <c r="C361" s="389"/>
      <c r="D361" s="389"/>
      <c r="E361" s="624"/>
      <c r="F361" s="624"/>
      <c r="G361" s="390"/>
      <c r="H361" s="390"/>
      <c r="I361" s="390"/>
      <c r="M361" s="390"/>
    </row>
    <row r="362" spans="1:13" s="391" customFormat="1">
      <c r="A362" s="392"/>
      <c r="B362" s="388"/>
      <c r="C362" s="389"/>
      <c r="D362" s="389"/>
      <c r="E362" s="624"/>
      <c r="F362" s="624"/>
      <c r="G362" s="390"/>
      <c r="H362" s="390"/>
      <c r="I362" s="390"/>
      <c r="M362" s="390"/>
    </row>
    <row r="363" spans="1:13" s="391" customFormat="1">
      <c r="A363" s="392"/>
      <c r="B363" s="388"/>
      <c r="C363" s="389"/>
      <c r="D363" s="389"/>
      <c r="E363" s="624"/>
      <c r="F363" s="624"/>
      <c r="G363" s="390"/>
      <c r="H363" s="390"/>
      <c r="I363" s="390"/>
      <c r="M363" s="390"/>
    </row>
    <row r="364" spans="1:13" s="391" customFormat="1">
      <c r="A364" s="392"/>
      <c r="B364" s="388"/>
      <c r="C364" s="389"/>
      <c r="D364" s="389"/>
      <c r="E364" s="624"/>
      <c r="F364" s="624"/>
      <c r="G364" s="390"/>
      <c r="H364" s="390"/>
      <c r="I364" s="390"/>
      <c r="M364" s="390"/>
    </row>
    <row r="365" spans="1:13" s="391" customFormat="1">
      <c r="A365" s="392"/>
      <c r="B365" s="388"/>
      <c r="C365" s="389"/>
      <c r="D365" s="389"/>
      <c r="E365" s="624"/>
      <c r="F365" s="624"/>
      <c r="G365" s="390"/>
      <c r="H365" s="390"/>
      <c r="I365" s="390"/>
      <c r="M365" s="390"/>
    </row>
    <row r="366" spans="1:13" s="391" customFormat="1">
      <c r="A366" s="392"/>
      <c r="B366" s="388"/>
      <c r="C366" s="389"/>
      <c r="D366" s="389"/>
      <c r="E366" s="624"/>
      <c r="F366" s="624"/>
      <c r="G366" s="390"/>
      <c r="H366" s="390"/>
      <c r="I366" s="390"/>
      <c r="M366" s="390"/>
    </row>
    <row r="367" spans="1:13" s="391" customFormat="1">
      <c r="A367" s="392"/>
      <c r="B367" s="388"/>
      <c r="C367" s="389"/>
      <c r="D367" s="389"/>
      <c r="E367" s="624"/>
      <c r="F367" s="624"/>
      <c r="G367" s="390"/>
      <c r="H367" s="390"/>
      <c r="I367" s="390"/>
      <c r="M367" s="390"/>
    </row>
    <row r="368" spans="1:13" s="391" customFormat="1">
      <c r="A368" s="392"/>
      <c r="B368" s="388"/>
      <c r="C368" s="389"/>
      <c r="D368" s="389"/>
      <c r="E368" s="624"/>
      <c r="F368" s="624"/>
      <c r="G368" s="390"/>
      <c r="H368" s="390"/>
      <c r="I368" s="390"/>
      <c r="M368" s="390"/>
    </row>
    <row r="369" spans="1:13" s="391" customFormat="1">
      <c r="A369" s="392"/>
      <c r="B369" s="388"/>
      <c r="C369" s="389"/>
      <c r="D369" s="389"/>
      <c r="E369" s="624"/>
      <c r="F369" s="624"/>
      <c r="G369" s="390"/>
      <c r="H369" s="390"/>
      <c r="I369" s="390"/>
      <c r="M369" s="390"/>
    </row>
    <row r="370" spans="1:13" s="391" customFormat="1">
      <c r="A370" s="392"/>
      <c r="B370" s="388"/>
      <c r="C370" s="389"/>
      <c r="D370" s="389"/>
      <c r="E370" s="624"/>
      <c r="F370" s="624"/>
      <c r="G370" s="390"/>
      <c r="H370" s="390"/>
      <c r="I370" s="390"/>
      <c r="M370" s="390"/>
    </row>
    <row r="371" spans="1:13" s="391" customFormat="1">
      <c r="A371" s="392"/>
      <c r="B371" s="388"/>
      <c r="C371" s="389"/>
      <c r="D371" s="389"/>
      <c r="E371" s="624"/>
      <c r="F371" s="624"/>
      <c r="G371" s="390"/>
      <c r="H371" s="390"/>
      <c r="I371" s="390"/>
      <c r="M371" s="390"/>
    </row>
    <row r="372" spans="1:13" s="391" customFormat="1">
      <c r="A372" s="392"/>
      <c r="B372" s="388"/>
      <c r="C372" s="389"/>
      <c r="D372" s="389"/>
      <c r="E372" s="624"/>
      <c r="F372" s="624"/>
      <c r="G372" s="390"/>
      <c r="H372" s="390"/>
      <c r="I372" s="390"/>
      <c r="M372" s="390"/>
    </row>
    <row r="373" spans="1:13" s="391" customFormat="1">
      <c r="A373" s="392"/>
      <c r="B373" s="388"/>
      <c r="C373" s="389"/>
      <c r="D373" s="389"/>
      <c r="E373" s="624"/>
      <c r="F373" s="624"/>
      <c r="G373" s="390"/>
      <c r="H373" s="390"/>
      <c r="I373" s="390"/>
      <c r="M373" s="390"/>
    </row>
    <row r="374" spans="1:13" s="391" customFormat="1">
      <c r="A374" s="392"/>
      <c r="B374" s="388"/>
      <c r="C374" s="389"/>
      <c r="D374" s="389"/>
      <c r="E374" s="624"/>
      <c r="F374" s="624"/>
      <c r="G374" s="390"/>
      <c r="H374" s="390"/>
      <c r="I374" s="390"/>
      <c r="M374" s="390"/>
    </row>
    <row r="375" spans="1:13" s="391" customFormat="1">
      <c r="A375" s="392"/>
      <c r="B375" s="388"/>
      <c r="C375" s="389"/>
      <c r="D375" s="389"/>
      <c r="E375" s="624"/>
      <c r="F375" s="624"/>
      <c r="G375" s="390"/>
      <c r="H375" s="390"/>
      <c r="I375" s="390"/>
      <c r="M375" s="390"/>
    </row>
    <row r="376" spans="1:13" s="391" customFormat="1">
      <c r="A376" s="392"/>
      <c r="B376" s="388"/>
      <c r="C376" s="389"/>
      <c r="D376" s="389"/>
      <c r="E376" s="624"/>
      <c r="F376" s="624"/>
      <c r="G376" s="390"/>
      <c r="H376" s="390"/>
      <c r="I376" s="390"/>
      <c r="M376" s="390"/>
    </row>
    <row r="377" spans="1:13" s="391" customFormat="1">
      <c r="A377" s="392"/>
      <c r="B377" s="388"/>
      <c r="C377" s="389"/>
      <c r="D377" s="389"/>
      <c r="E377" s="624"/>
      <c r="F377" s="624"/>
      <c r="G377" s="390"/>
      <c r="H377" s="390"/>
      <c r="I377" s="390"/>
      <c r="M377" s="390"/>
    </row>
    <row r="378" spans="1:13" s="391" customFormat="1">
      <c r="A378" s="392"/>
      <c r="B378" s="388"/>
      <c r="C378" s="389"/>
      <c r="D378" s="389"/>
      <c r="E378" s="624"/>
      <c r="F378" s="624"/>
      <c r="G378" s="390"/>
      <c r="H378" s="390"/>
      <c r="I378" s="390"/>
      <c r="M378" s="390"/>
    </row>
    <row r="379" spans="1:13" s="391" customFormat="1">
      <c r="A379" s="392"/>
      <c r="B379" s="388"/>
      <c r="C379" s="389"/>
      <c r="D379" s="389"/>
      <c r="E379" s="624"/>
      <c r="F379" s="624"/>
      <c r="G379" s="390"/>
      <c r="H379" s="390"/>
      <c r="I379" s="390"/>
      <c r="M379" s="390"/>
    </row>
    <row r="380" spans="1:13" s="391" customFormat="1">
      <c r="A380" s="392"/>
      <c r="B380" s="388"/>
      <c r="C380" s="389"/>
      <c r="D380" s="389"/>
      <c r="E380" s="624"/>
      <c r="F380" s="624"/>
      <c r="G380" s="390"/>
      <c r="H380" s="390"/>
      <c r="I380" s="390"/>
      <c r="M380" s="390"/>
    </row>
    <row r="381" spans="1:13" s="391" customFormat="1">
      <c r="A381" s="392"/>
      <c r="B381" s="388"/>
      <c r="C381" s="389"/>
      <c r="D381" s="389"/>
      <c r="E381" s="624"/>
      <c r="F381" s="624"/>
      <c r="G381" s="390"/>
      <c r="H381" s="390"/>
      <c r="I381" s="390"/>
      <c r="M381" s="390"/>
    </row>
    <row r="382" spans="1:13" s="391" customFormat="1">
      <c r="A382" s="392"/>
      <c r="B382" s="388"/>
      <c r="C382" s="389"/>
      <c r="D382" s="389"/>
      <c r="E382" s="624"/>
      <c r="F382" s="624"/>
      <c r="G382" s="390"/>
      <c r="H382" s="390"/>
      <c r="I382" s="390"/>
      <c r="M382" s="390"/>
    </row>
    <row r="383" spans="1:13" s="391" customFormat="1">
      <c r="A383" s="392"/>
      <c r="B383" s="388"/>
      <c r="C383" s="389"/>
      <c r="D383" s="389"/>
      <c r="E383" s="624"/>
      <c r="F383" s="624"/>
      <c r="G383" s="390"/>
      <c r="H383" s="390"/>
      <c r="I383" s="390"/>
      <c r="M383" s="390"/>
    </row>
    <row r="384" spans="1:13" s="391" customFormat="1">
      <c r="A384" s="392"/>
      <c r="B384" s="388"/>
      <c r="C384" s="389"/>
      <c r="D384" s="389"/>
      <c r="E384" s="624"/>
      <c r="F384" s="624"/>
      <c r="G384" s="390"/>
      <c r="H384" s="390"/>
      <c r="I384" s="390"/>
      <c r="M384" s="390"/>
    </row>
    <row r="385" spans="1:13" s="391" customFormat="1">
      <c r="A385" s="392"/>
      <c r="B385" s="388"/>
      <c r="C385" s="389"/>
      <c r="D385" s="389"/>
      <c r="E385" s="624"/>
      <c r="F385" s="624"/>
      <c r="G385" s="390"/>
      <c r="H385" s="390"/>
      <c r="I385" s="390"/>
      <c r="M385" s="390"/>
    </row>
    <row r="386" spans="1:13" s="391" customFormat="1">
      <c r="A386" s="392"/>
      <c r="B386" s="388"/>
      <c r="C386" s="389"/>
      <c r="D386" s="389"/>
      <c r="E386" s="624"/>
      <c r="F386" s="624"/>
      <c r="G386" s="390"/>
      <c r="H386" s="390"/>
      <c r="I386" s="390"/>
      <c r="M386" s="390"/>
    </row>
    <row r="387" spans="1:13" s="391" customFormat="1">
      <c r="A387" s="392"/>
      <c r="B387" s="388"/>
      <c r="C387" s="389"/>
      <c r="D387" s="389"/>
      <c r="E387" s="624"/>
      <c r="F387" s="624"/>
      <c r="G387" s="390"/>
      <c r="H387" s="390"/>
      <c r="I387" s="390"/>
      <c r="M387" s="390"/>
    </row>
    <row r="388" spans="1:13" s="391" customFormat="1">
      <c r="A388" s="392"/>
      <c r="B388" s="388"/>
      <c r="C388" s="389"/>
      <c r="D388" s="389"/>
      <c r="E388" s="624"/>
      <c r="F388" s="624"/>
      <c r="G388" s="390"/>
      <c r="H388" s="390"/>
      <c r="I388" s="390"/>
      <c r="M388" s="390"/>
    </row>
    <row r="389" spans="1:13" s="391" customFormat="1">
      <c r="A389" s="392"/>
      <c r="B389" s="388"/>
      <c r="C389" s="389"/>
      <c r="D389" s="389"/>
      <c r="E389" s="624"/>
      <c r="F389" s="624"/>
      <c r="G389" s="390"/>
      <c r="H389" s="390"/>
      <c r="I389" s="390"/>
      <c r="M389" s="390"/>
    </row>
    <row r="390" spans="1:13" s="391" customFormat="1">
      <c r="A390" s="392"/>
      <c r="B390" s="388"/>
      <c r="C390" s="389"/>
      <c r="D390" s="389"/>
      <c r="E390" s="624"/>
      <c r="F390" s="624"/>
      <c r="G390" s="390"/>
      <c r="H390" s="390"/>
      <c r="I390" s="390"/>
      <c r="M390" s="390"/>
    </row>
    <row r="391" spans="1:13" s="391" customFormat="1">
      <c r="A391" s="392"/>
      <c r="B391" s="388"/>
      <c r="C391" s="389"/>
      <c r="D391" s="389"/>
      <c r="E391" s="624"/>
      <c r="F391" s="624"/>
      <c r="G391" s="390"/>
      <c r="H391" s="390"/>
      <c r="I391" s="390"/>
      <c r="M391" s="390"/>
    </row>
    <row r="392" spans="1:13" s="391" customFormat="1">
      <c r="A392" s="392"/>
      <c r="B392" s="388"/>
      <c r="C392" s="389"/>
      <c r="D392" s="389"/>
      <c r="E392" s="624"/>
      <c r="F392" s="624"/>
      <c r="G392" s="390"/>
      <c r="H392" s="390"/>
      <c r="I392" s="390"/>
      <c r="M392" s="390"/>
    </row>
    <row r="393" spans="1:13" s="391" customFormat="1">
      <c r="A393" s="392"/>
      <c r="B393" s="388"/>
      <c r="C393" s="389"/>
      <c r="D393" s="389"/>
      <c r="E393" s="624"/>
      <c r="F393" s="624"/>
      <c r="G393" s="390"/>
      <c r="H393" s="390"/>
      <c r="I393" s="390"/>
      <c r="M393" s="390"/>
    </row>
    <row r="394" spans="1:13" s="391" customFormat="1">
      <c r="A394" s="392"/>
      <c r="B394" s="388"/>
      <c r="C394" s="389"/>
      <c r="D394" s="389"/>
      <c r="E394" s="624"/>
      <c r="F394" s="624"/>
      <c r="G394" s="390"/>
      <c r="H394" s="390"/>
      <c r="I394" s="390"/>
      <c r="M394" s="390"/>
    </row>
    <row r="395" spans="1:13" s="391" customFormat="1">
      <c r="A395" s="392"/>
      <c r="B395" s="388"/>
      <c r="C395" s="389"/>
      <c r="D395" s="389"/>
      <c r="E395" s="624"/>
      <c r="F395" s="624"/>
      <c r="G395" s="390"/>
      <c r="H395" s="390"/>
      <c r="I395" s="390"/>
      <c r="M395" s="390"/>
    </row>
    <row r="396" spans="1:13" s="391" customFormat="1">
      <c r="A396" s="392"/>
      <c r="B396" s="388"/>
      <c r="C396" s="389"/>
      <c r="D396" s="389"/>
      <c r="E396" s="624"/>
      <c r="F396" s="624"/>
      <c r="G396" s="390"/>
      <c r="H396" s="390"/>
      <c r="I396" s="390"/>
      <c r="M396" s="390"/>
    </row>
    <row r="397" spans="1:13" s="391" customFormat="1">
      <c r="A397" s="392"/>
      <c r="B397" s="388"/>
      <c r="C397" s="389"/>
      <c r="D397" s="389"/>
      <c r="E397" s="624"/>
      <c r="F397" s="624"/>
      <c r="G397" s="390"/>
      <c r="H397" s="390"/>
      <c r="I397" s="390"/>
      <c r="M397" s="390"/>
    </row>
    <row r="398" spans="1:13" s="391" customFormat="1">
      <c r="A398" s="392"/>
      <c r="B398" s="388"/>
      <c r="C398" s="389"/>
      <c r="D398" s="389"/>
      <c r="E398" s="624"/>
      <c r="F398" s="624"/>
      <c r="G398" s="390"/>
      <c r="H398" s="390"/>
      <c r="I398" s="390"/>
      <c r="M398" s="390"/>
    </row>
    <row r="399" spans="1:13" s="391" customFormat="1">
      <c r="A399" s="392"/>
      <c r="B399" s="388"/>
      <c r="C399" s="389"/>
      <c r="D399" s="389"/>
      <c r="E399" s="624"/>
      <c r="F399" s="624"/>
      <c r="G399" s="390"/>
      <c r="H399" s="390"/>
      <c r="I399" s="390"/>
      <c r="M399" s="390"/>
    </row>
    <row r="400" spans="1:13" s="391" customFormat="1">
      <c r="A400" s="392"/>
      <c r="B400" s="388"/>
      <c r="C400" s="389"/>
      <c r="D400" s="389"/>
      <c r="E400" s="624"/>
      <c r="F400" s="624"/>
      <c r="G400" s="390"/>
      <c r="H400" s="390"/>
      <c r="I400" s="390"/>
      <c r="M400" s="390"/>
    </row>
    <row r="401" spans="1:13" s="391" customFormat="1">
      <c r="A401" s="392"/>
      <c r="B401" s="388"/>
      <c r="C401" s="389"/>
      <c r="D401" s="389"/>
      <c r="E401" s="624"/>
      <c r="F401" s="624"/>
      <c r="G401" s="390"/>
      <c r="H401" s="390"/>
      <c r="I401" s="390"/>
      <c r="M401" s="390"/>
    </row>
    <row r="402" spans="1:13" s="391" customFormat="1">
      <c r="A402" s="392"/>
      <c r="B402" s="388"/>
      <c r="C402" s="389"/>
      <c r="D402" s="389"/>
      <c r="E402" s="624"/>
      <c r="F402" s="624"/>
      <c r="G402" s="390"/>
      <c r="H402" s="390"/>
      <c r="I402" s="390"/>
      <c r="M402" s="390"/>
    </row>
    <row r="403" spans="1:13" s="391" customFormat="1">
      <c r="A403" s="392"/>
      <c r="B403" s="388"/>
      <c r="C403" s="389"/>
      <c r="D403" s="389"/>
      <c r="E403" s="624"/>
      <c r="F403" s="624"/>
      <c r="G403" s="390"/>
      <c r="H403" s="390"/>
      <c r="I403" s="390"/>
      <c r="M403" s="390"/>
    </row>
    <row r="404" spans="1:13" s="391" customFormat="1">
      <c r="A404" s="392"/>
      <c r="B404" s="388"/>
      <c r="C404" s="389"/>
      <c r="D404" s="389"/>
      <c r="E404" s="624"/>
      <c r="F404" s="624"/>
      <c r="G404" s="390"/>
      <c r="H404" s="390"/>
      <c r="I404" s="390"/>
      <c r="M404" s="390"/>
    </row>
    <row r="405" spans="1:13" s="391" customFormat="1">
      <c r="A405" s="392"/>
      <c r="B405" s="388"/>
      <c r="C405" s="389"/>
      <c r="D405" s="389"/>
      <c r="E405" s="624"/>
      <c r="F405" s="624"/>
      <c r="G405" s="390"/>
      <c r="H405" s="390"/>
      <c r="I405" s="390"/>
      <c r="M405" s="390"/>
    </row>
    <row r="406" spans="1:13" s="391" customFormat="1">
      <c r="A406" s="392"/>
      <c r="B406" s="388"/>
      <c r="C406" s="389"/>
      <c r="D406" s="389"/>
      <c r="E406" s="624"/>
      <c r="F406" s="624"/>
      <c r="G406" s="390"/>
      <c r="H406" s="390"/>
      <c r="I406" s="390"/>
      <c r="M406" s="390"/>
    </row>
    <row r="407" spans="1:13" s="391" customFormat="1">
      <c r="A407" s="392"/>
      <c r="B407" s="388"/>
      <c r="C407" s="389"/>
      <c r="D407" s="389"/>
      <c r="E407" s="624"/>
      <c r="F407" s="624"/>
      <c r="G407" s="390"/>
      <c r="H407" s="390"/>
      <c r="I407" s="390"/>
      <c r="M407" s="390"/>
    </row>
    <row r="408" spans="1:13" s="391" customFormat="1">
      <c r="A408" s="392"/>
      <c r="B408" s="388"/>
      <c r="C408" s="389"/>
      <c r="D408" s="389"/>
      <c r="E408" s="624"/>
      <c r="F408" s="624"/>
      <c r="G408" s="390"/>
      <c r="H408" s="390"/>
      <c r="I408" s="390"/>
      <c r="M408" s="390"/>
    </row>
    <row r="409" spans="1:13" s="391" customFormat="1">
      <c r="A409" s="392"/>
      <c r="B409" s="388"/>
      <c r="C409" s="389"/>
      <c r="D409" s="389"/>
      <c r="E409" s="624"/>
      <c r="F409" s="624"/>
      <c r="G409" s="390"/>
      <c r="H409" s="390"/>
      <c r="I409" s="390"/>
      <c r="M409" s="390"/>
    </row>
    <row r="410" spans="1:13" s="391" customFormat="1">
      <c r="A410" s="392"/>
      <c r="B410" s="388"/>
      <c r="C410" s="389"/>
      <c r="D410" s="389"/>
      <c r="E410" s="624"/>
      <c r="F410" s="624"/>
      <c r="G410" s="390"/>
      <c r="H410" s="390"/>
      <c r="I410" s="390"/>
      <c r="M410" s="390"/>
    </row>
    <row r="411" spans="1:13" s="391" customFormat="1">
      <c r="A411" s="392"/>
      <c r="B411" s="388"/>
      <c r="C411" s="389"/>
      <c r="D411" s="389"/>
      <c r="E411" s="624"/>
      <c r="F411" s="624"/>
      <c r="G411" s="390"/>
      <c r="H411" s="390"/>
      <c r="I411" s="390"/>
      <c r="M411" s="390"/>
    </row>
    <row r="412" spans="1:13" s="391" customFormat="1">
      <c r="A412" s="392"/>
      <c r="B412" s="388"/>
      <c r="C412" s="389"/>
      <c r="D412" s="389"/>
      <c r="E412" s="624"/>
      <c r="F412" s="624"/>
      <c r="G412" s="390"/>
      <c r="H412" s="390"/>
      <c r="I412" s="390"/>
      <c r="M412" s="390"/>
    </row>
    <row r="413" spans="1:13" s="391" customFormat="1">
      <c r="A413" s="392"/>
      <c r="B413" s="388"/>
      <c r="C413" s="389"/>
      <c r="D413" s="389"/>
      <c r="E413" s="624"/>
      <c r="F413" s="624"/>
      <c r="G413" s="390"/>
      <c r="H413" s="390"/>
      <c r="I413" s="390"/>
      <c r="M413" s="390"/>
    </row>
    <row r="414" spans="1:13" s="391" customFormat="1">
      <c r="A414" s="392"/>
      <c r="B414" s="388"/>
      <c r="C414" s="389"/>
      <c r="D414" s="389"/>
      <c r="E414" s="624"/>
      <c r="F414" s="624"/>
      <c r="G414" s="390"/>
      <c r="H414" s="390"/>
      <c r="I414" s="390"/>
      <c r="M414" s="390"/>
    </row>
    <row r="415" spans="1:13" s="391" customFormat="1">
      <c r="A415" s="392"/>
      <c r="B415" s="388"/>
      <c r="C415" s="389"/>
      <c r="D415" s="389"/>
      <c r="E415" s="624"/>
      <c r="F415" s="624"/>
      <c r="G415" s="390"/>
      <c r="H415" s="390"/>
      <c r="I415" s="390"/>
      <c r="M415" s="390"/>
    </row>
    <row r="416" spans="1:13" s="391" customFormat="1">
      <c r="A416" s="392"/>
      <c r="B416" s="388"/>
      <c r="C416" s="389"/>
      <c r="D416" s="389"/>
      <c r="E416" s="624"/>
      <c r="F416" s="624"/>
      <c r="G416" s="390"/>
      <c r="H416" s="390"/>
      <c r="I416" s="390"/>
      <c r="M416" s="390"/>
    </row>
    <row r="417" spans="1:13" s="391" customFormat="1">
      <c r="A417" s="392"/>
      <c r="B417" s="388"/>
      <c r="C417" s="389"/>
      <c r="D417" s="389"/>
      <c r="E417" s="624"/>
      <c r="F417" s="624"/>
      <c r="G417" s="390"/>
      <c r="H417" s="390"/>
      <c r="I417" s="390"/>
      <c r="M417" s="390"/>
    </row>
    <row r="418" spans="1:13" s="391" customFormat="1">
      <c r="A418" s="392"/>
      <c r="B418" s="388"/>
      <c r="C418" s="389"/>
      <c r="D418" s="389"/>
      <c r="E418" s="624"/>
      <c r="F418" s="624"/>
      <c r="G418" s="390"/>
      <c r="H418" s="390"/>
      <c r="I418" s="390"/>
      <c r="M418" s="390"/>
    </row>
    <row r="419" spans="1:13" s="391" customFormat="1">
      <c r="A419" s="392"/>
      <c r="B419" s="388"/>
      <c r="C419" s="389"/>
      <c r="D419" s="389"/>
      <c r="E419" s="624"/>
      <c r="F419" s="624"/>
      <c r="G419" s="390"/>
      <c r="H419" s="390"/>
      <c r="I419" s="390"/>
      <c r="M419" s="390"/>
    </row>
    <row r="420" spans="1:13" s="391" customFormat="1">
      <c r="A420" s="392"/>
      <c r="B420" s="388"/>
      <c r="C420" s="389"/>
      <c r="D420" s="389"/>
      <c r="E420" s="624"/>
      <c r="F420" s="624"/>
      <c r="G420" s="390"/>
      <c r="H420" s="390"/>
      <c r="I420" s="390"/>
      <c r="M420" s="390"/>
    </row>
    <row r="421" spans="1:13" s="391" customFormat="1">
      <c r="A421" s="392"/>
      <c r="B421" s="388"/>
      <c r="C421" s="389"/>
      <c r="D421" s="389"/>
      <c r="E421" s="624"/>
      <c r="F421" s="624"/>
      <c r="G421" s="390"/>
      <c r="H421" s="390"/>
      <c r="I421" s="390"/>
      <c r="M421" s="390"/>
    </row>
    <row r="422" spans="1:13" s="391" customFormat="1">
      <c r="A422" s="392"/>
      <c r="B422" s="388"/>
      <c r="C422" s="389"/>
      <c r="D422" s="389"/>
      <c r="E422" s="624"/>
      <c r="F422" s="624"/>
      <c r="G422" s="390"/>
      <c r="H422" s="390"/>
      <c r="I422" s="390"/>
      <c r="M422" s="390"/>
    </row>
    <row r="423" spans="1:13" s="391" customFormat="1">
      <c r="A423" s="392"/>
      <c r="B423" s="388"/>
      <c r="C423" s="389"/>
      <c r="D423" s="389"/>
      <c r="E423" s="624"/>
      <c r="F423" s="624"/>
      <c r="G423" s="390"/>
      <c r="H423" s="390"/>
      <c r="I423" s="390"/>
      <c r="M423" s="390"/>
    </row>
    <row r="424" spans="1:13" s="391" customFormat="1">
      <c r="A424" s="392"/>
      <c r="B424" s="388"/>
      <c r="C424" s="389"/>
      <c r="D424" s="389"/>
      <c r="E424" s="624"/>
      <c r="F424" s="624"/>
      <c r="G424" s="390"/>
      <c r="H424" s="390"/>
      <c r="I424" s="390"/>
      <c r="M424" s="390"/>
    </row>
    <row r="425" spans="1:13" s="391" customFormat="1">
      <c r="A425" s="392"/>
      <c r="B425" s="388"/>
      <c r="C425" s="389"/>
      <c r="D425" s="389"/>
      <c r="E425" s="624"/>
      <c r="F425" s="624"/>
      <c r="G425" s="390"/>
      <c r="H425" s="390"/>
      <c r="I425" s="390"/>
      <c r="M425" s="390"/>
    </row>
    <row r="426" spans="1:13" s="391" customFormat="1">
      <c r="A426" s="392"/>
      <c r="B426" s="388"/>
      <c r="C426" s="389"/>
      <c r="D426" s="389"/>
      <c r="E426" s="624"/>
      <c r="F426" s="624"/>
      <c r="G426" s="390"/>
      <c r="H426" s="390"/>
      <c r="I426" s="390"/>
      <c r="M426" s="390"/>
    </row>
    <row r="427" spans="1:13" s="391" customFormat="1">
      <c r="A427" s="392"/>
      <c r="B427" s="388"/>
      <c r="C427" s="389"/>
      <c r="D427" s="389"/>
      <c r="E427" s="624"/>
      <c r="F427" s="624"/>
      <c r="G427" s="390"/>
      <c r="H427" s="390"/>
      <c r="I427" s="390"/>
      <c r="M427" s="390"/>
    </row>
    <row r="428" spans="1:13" s="391" customFormat="1">
      <c r="A428" s="392"/>
      <c r="B428" s="388"/>
      <c r="C428" s="389"/>
      <c r="D428" s="389"/>
      <c r="E428" s="624"/>
      <c r="F428" s="624"/>
      <c r="G428" s="390"/>
      <c r="H428" s="390"/>
      <c r="I428" s="390"/>
      <c r="M428" s="390"/>
    </row>
    <row r="429" spans="1:13" s="391" customFormat="1">
      <c r="A429" s="392"/>
      <c r="B429" s="388"/>
      <c r="C429" s="389"/>
      <c r="D429" s="389"/>
      <c r="E429" s="624"/>
      <c r="F429" s="624"/>
      <c r="G429" s="390"/>
      <c r="H429" s="390"/>
      <c r="I429" s="390"/>
      <c r="M429" s="390"/>
    </row>
    <row r="430" spans="1:13" s="391" customFormat="1">
      <c r="A430" s="392"/>
      <c r="B430" s="388"/>
      <c r="C430" s="389"/>
      <c r="D430" s="389"/>
      <c r="E430" s="624"/>
      <c r="F430" s="624"/>
      <c r="G430" s="390"/>
      <c r="H430" s="390"/>
      <c r="I430" s="390"/>
      <c r="M430" s="390"/>
    </row>
    <row r="431" spans="1:13" s="391" customFormat="1">
      <c r="A431" s="392"/>
      <c r="B431" s="388"/>
      <c r="C431" s="389"/>
      <c r="D431" s="389"/>
      <c r="E431" s="624"/>
      <c r="F431" s="624"/>
      <c r="G431" s="390"/>
      <c r="H431" s="390"/>
      <c r="I431" s="390"/>
      <c r="M431" s="390"/>
    </row>
    <row r="432" spans="1:13" s="391" customFormat="1">
      <c r="A432" s="392"/>
      <c r="B432" s="388"/>
      <c r="C432" s="389"/>
      <c r="D432" s="389"/>
      <c r="E432" s="624"/>
      <c r="F432" s="624"/>
      <c r="G432" s="390"/>
      <c r="H432" s="390"/>
      <c r="I432" s="390"/>
      <c r="M432" s="390"/>
    </row>
    <row r="433" spans="1:13" s="391" customFormat="1">
      <c r="A433" s="392"/>
      <c r="B433" s="388"/>
      <c r="C433" s="389"/>
      <c r="D433" s="389"/>
      <c r="E433" s="624"/>
      <c r="F433" s="624"/>
      <c r="G433" s="390"/>
      <c r="H433" s="390"/>
      <c r="I433" s="390"/>
      <c r="M433" s="390"/>
    </row>
    <row r="434" spans="1:13" s="391" customFormat="1">
      <c r="A434" s="392"/>
      <c r="B434" s="388"/>
      <c r="C434" s="389"/>
      <c r="D434" s="389"/>
      <c r="E434" s="624"/>
      <c r="F434" s="624"/>
      <c r="G434" s="390"/>
      <c r="H434" s="390"/>
      <c r="I434" s="390"/>
      <c r="M434" s="390"/>
    </row>
    <row r="435" spans="1:13" s="391" customFormat="1">
      <c r="A435" s="392"/>
      <c r="B435" s="388"/>
      <c r="C435" s="389"/>
      <c r="D435" s="389"/>
      <c r="E435" s="624"/>
      <c r="F435" s="624"/>
      <c r="G435" s="390"/>
      <c r="H435" s="390"/>
      <c r="I435" s="390"/>
      <c r="M435" s="390"/>
    </row>
    <row r="436" spans="1:13" s="391" customFormat="1">
      <c r="A436" s="392"/>
      <c r="B436" s="388"/>
      <c r="C436" s="389"/>
      <c r="D436" s="389"/>
      <c r="E436" s="624"/>
      <c r="F436" s="624"/>
      <c r="G436" s="390"/>
      <c r="H436" s="390"/>
      <c r="I436" s="390"/>
      <c r="M436" s="390"/>
    </row>
    <row r="437" spans="1:13" s="391" customFormat="1">
      <c r="A437" s="392"/>
      <c r="B437" s="388"/>
      <c r="C437" s="389"/>
      <c r="D437" s="389"/>
      <c r="E437" s="624"/>
      <c r="F437" s="624"/>
      <c r="G437" s="390"/>
      <c r="H437" s="390"/>
      <c r="I437" s="390"/>
      <c r="M437" s="390"/>
    </row>
    <row r="438" spans="1:13" s="391" customFormat="1">
      <c r="A438" s="392"/>
      <c r="B438" s="388"/>
      <c r="C438" s="389"/>
      <c r="D438" s="389"/>
      <c r="E438" s="624"/>
      <c r="F438" s="624"/>
      <c r="G438" s="390"/>
      <c r="H438" s="390"/>
      <c r="I438" s="390"/>
      <c r="M438" s="390"/>
    </row>
    <row r="439" spans="1:13" s="391" customFormat="1">
      <c r="A439" s="392"/>
      <c r="B439" s="388"/>
      <c r="C439" s="389"/>
      <c r="D439" s="389"/>
      <c r="E439" s="624"/>
      <c r="F439" s="624"/>
      <c r="G439" s="390"/>
      <c r="H439" s="390"/>
      <c r="I439" s="390"/>
      <c r="M439" s="390"/>
    </row>
    <row r="440" spans="1:13" s="391" customFormat="1">
      <c r="A440" s="392"/>
      <c r="B440" s="388"/>
      <c r="C440" s="389"/>
      <c r="D440" s="389"/>
      <c r="E440" s="624"/>
      <c r="F440" s="624"/>
      <c r="G440" s="390"/>
      <c r="H440" s="390"/>
      <c r="I440" s="390"/>
      <c r="M440" s="390"/>
    </row>
    <row r="441" spans="1:13" s="391" customFormat="1">
      <c r="A441" s="392"/>
      <c r="B441" s="388"/>
      <c r="C441" s="389"/>
      <c r="D441" s="389"/>
      <c r="E441" s="624"/>
      <c r="F441" s="624"/>
      <c r="G441" s="390"/>
      <c r="H441" s="390"/>
      <c r="I441" s="390"/>
      <c r="M441" s="390"/>
    </row>
    <row r="442" spans="1:13" s="391" customFormat="1">
      <c r="A442" s="392"/>
      <c r="B442" s="388"/>
      <c r="C442" s="389"/>
      <c r="D442" s="389"/>
      <c r="E442" s="624"/>
      <c r="F442" s="624"/>
      <c r="G442" s="390"/>
      <c r="H442" s="390"/>
      <c r="I442" s="390"/>
      <c r="M442" s="390"/>
    </row>
    <row r="443" spans="1:13" s="391" customFormat="1">
      <c r="A443" s="392"/>
      <c r="B443" s="388"/>
      <c r="C443" s="389"/>
      <c r="D443" s="389"/>
      <c r="E443" s="624"/>
      <c r="F443" s="624"/>
      <c r="G443" s="390"/>
      <c r="H443" s="390"/>
      <c r="I443" s="390"/>
      <c r="M443" s="390"/>
    </row>
    <row r="444" spans="1:13" s="391" customFormat="1">
      <c r="A444" s="392"/>
      <c r="B444" s="388"/>
      <c r="C444" s="389"/>
      <c r="D444" s="389"/>
      <c r="E444" s="624"/>
      <c r="F444" s="624"/>
      <c r="G444" s="390"/>
      <c r="H444" s="390"/>
      <c r="I444" s="390"/>
      <c r="M444" s="390"/>
    </row>
    <row r="445" spans="1:13" s="391" customFormat="1">
      <c r="A445" s="392"/>
      <c r="B445" s="388"/>
      <c r="C445" s="389"/>
      <c r="D445" s="389"/>
      <c r="E445" s="624"/>
      <c r="F445" s="624"/>
      <c r="G445" s="390"/>
      <c r="H445" s="390"/>
      <c r="I445" s="390"/>
      <c r="M445" s="390"/>
    </row>
    <row r="446" spans="1:13" s="391" customFormat="1">
      <c r="A446" s="392"/>
      <c r="B446" s="388"/>
      <c r="C446" s="389"/>
      <c r="D446" s="389"/>
      <c r="E446" s="624"/>
      <c r="F446" s="624"/>
      <c r="G446" s="390"/>
      <c r="H446" s="390"/>
      <c r="I446" s="390"/>
      <c r="M446" s="390"/>
    </row>
    <row r="447" spans="1:13" s="391" customFormat="1">
      <c r="A447" s="392"/>
      <c r="B447" s="388"/>
      <c r="C447" s="389"/>
      <c r="D447" s="389"/>
      <c r="E447" s="624"/>
      <c r="F447" s="624"/>
      <c r="G447" s="390"/>
      <c r="H447" s="390"/>
      <c r="I447" s="390"/>
      <c r="M447" s="390"/>
    </row>
    <row r="448" spans="1:13" s="391" customFormat="1">
      <c r="A448" s="392"/>
      <c r="B448" s="388"/>
      <c r="C448" s="389"/>
      <c r="D448" s="389"/>
      <c r="E448" s="624"/>
      <c r="F448" s="624"/>
      <c r="G448" s="390"/>
      <c r="H448" s="390"/>
      <c r="I448" s="390"/>
      <c r="M448" s="390"/>
    </row>
    <row r="449" spans="1:13" s="391" customFormat="1">
      <c r="A449" s="392"/>
      <c r="B449" s="388"/>
      <c r="C449" s="389"/>
      <c r="D449" s="389"/>
      <c r="E449" s="624"/>
      <c r="F449" s="624"/>
      <c r="G449" s="390"/>
      <c r="H449" s="390"/>
      <c r="I449" s="390"/>
      <c r="M449" s="390"/>
    </row>
    <row r="450" spans="1:13" s="391" customFormat="1">
      <c r="A450" s="392"/>
      <c r="B450" s="388"/>
      <c r="C450" s="389"/>
      <c r="D450" s="389"/>
      <c r="E450" s="624"/>
      <c r="F450" s="624"/>
      <c r="G450" s="390"/>
      <c r="H450" s="390"/>
      <c r="I450" s="390"/>
      <c r="M450" s="390"/>
    </row>
    <row r="451" spans="1:13" s="391" customFormat="1">
      <c r="A451" s="392"/>
      <c r="B451" s="388"/>
      <c r="C451" s="389"/>
      <c r="D451" s="389"/>
      <c r="E451" s="624"/>
      <c r="F451" s="624"/>
      <c r="G451" s="390"/>
      <c r="H451" s="390"/>
      <c r="I451" s="390"/>
      <c r="M451" s="390"/>
    </row>
    <row r="452" spans="1:13" s="391" customFormat="1">
      <c r="A452" s="392"/>
      <c r="B452" s="388"/>
      <c r="C452" s="389"/>
      <c r="D452" s="389"/>
      <c r="E452" s="624"/>
      <c r="F452" s="624"/>
      <c r="G452" s="390"/>
      <c r="H452" s="390"/>
      <c r="I452" s="390"/>
      <c r="M452" s="390"/>
    </row>
    <row r="453" spans="1:13" s="391" customFormat="1">
      <c r="A453" s="392"/>
      <c r="B453" s="388"/>
      <c r="C453" s="389"/>
      <c r="D453" s="389"/>
      <c r="E453" s="624"/>
      <c r="F453" s="624"/>
      <c r="G453" s="390"/>
      <c r="H453" s="390"/>
      <c r="I453" s="390"/>
      <c r="M453" s="390"/>
    </row>
    <row r="454" spans="1:13" s="391" customFormat="1">
      <c r="A454" s="392"/>
      <c r="B454" s="388"/>
      <c r="C454" s="389"/>
      <c r="D454" s="389"/>
      <c r="E454" s="624"/>
      <c r="F454" s="624"/>
      <c r="G454" s="390"/>
      <c r="H454" s="390"/>
      <c r="I454" s="390"/>
      <c r="M454" s="390"/>
    </row>
    <row r="455" spans="1:13" s="391" customFormat="1">
      <c r="A455" s="392"/>
      <c r="B455" s="388"/>
      <c r="C455" s="389"/>
      <c r="D455" s="389"/>
      <c r="E455" s="624"/>
      <c r="F455" s="624"/>
      <c r="G455" s="390"/>
      <c r="H455" s="390"/>
      <c r="I455" s="390"/>
      <c r="M455" s="390"/>
    </row>
    <row r="456" spans="1:13" s="391" customFormat="1">
      <c r="A456" s="392"/>
      <c r="B456" s="388"/>
      <c r="C456" s="389"/>
      <c r="D456" s="389"/>
      <c r="E456" s="624"/>
      <c r="F456" s="624"/>
      <c r="G456" s="390"/>
      <c r="H456" s="390"/>
      <c r="I456" s="390"/>
      <c r="M456" s="390"/>
    </row>
    <row r="457" spans="1:13" s="391" customFormat="1">
      <c r="A457" s="392"/>
      <c r="B457" s="388"/>
      <c r="C457" s="389"/>
      <c r="D457" s="389"/>
      <c r="E457" s="624"/>
      <c r="F457" s="624"/>
      <c r="G457" s="390"/>
      <c r="H457" s="390"/>
      <c r="I457" s="390"/>
      <c r="M457" s="390"/>
    </row>
    <row r="458" spans="1:13" s="391" customFormat="1">
      <c r="A458" s="392"/>
      <c r="B458" s="388"/>
      <c r="C458" s="389"/>
      <c r="D458" s="389"/>
      <c r="E458" s="624"/>
      <c r="F458" s="624"/>
      <c r="G458" s="390"/>
      <c r="H458" s="390"/>
      <c r="I458" s="390"/>
      <c r="M458" s="390"/>
    </row>
    <row r="459" spans="1:13" s="391" customFormat="1">
      <c r="A459" s="392"/>
      <c r="B459" s="388"/>
      <c r="C459" s="389"/>
      <c r="D459" s="389"/>
      <c r="E459" s="624"/>
      <c r="F459" s="624"/>
      <c r="G459" s="390"/>
      <c r="H459" s="390"/>
      <c r="I459" s="390"/>
      <c r="M459" s="390"/>
    </row>
    <row r="460" spans="1:13" s="391" customFormat="1">
      <c r="A460" s="392"/>
      <c r="B460" s="388"/>
      <c r="C460" s="389"/>
      <c r="D460" s="389"/>
      <c r="E460" s="624"/>
      <c r="F460" s="624"/>
      <c r="G460" s="390"/>
      <c r="H460" s="390"/>
      <c r="I460" s="390"/>
      <c r="M460" s="390"/>
    </row>
    <row r="461" spans="1:13" s="391" customFormat="1">
      <c r="A461" s="392"/>
      <c r="B461" s="388"/>
      <c r="C461" s="389"/>
      <c r="D461" s="389"/>
      <c r="E461" s="624"/>
      <c r="F461" s="624"/>
      <c r="G461" s="390"/>
      <c r="H461" s="390"/>
      <c r="I461" s="390"/>
      <c r="M461" s="390"/>
    </row>
    <row r="462" spans="1:13" s="391" customFormat="1">
      <c r="A462" s="392"/>
      <c r="B462" s="388"/>
      <c r="C462" s="389"/>
      <c r="D462" s="389"/>
      <c r="E462" s="624"/>
      <c r="F462" s="624"/>
      <c r="G462" s="390"/>
      <c r="H462" s="390"/>
      <c r="I462" s="390"/>
      <c r="M462" s="390"/>
    </row>
    <row r="463" spans="1:13" s="391" customFormat="1">
      <c r="A463" s="392"/>
      <c r="B463" s="388"/>
      <c r="C463" s="389"/>
      <c r="D463" s="389"/>
      <c r="E463" s="624"/>
      <c r="F463" s="624"/>
      <c r="G463" s="390"/>
      <c r="H463" s="390"/>
      <c r="I463" s="390"/>
      <c r="M463" s="390"/>
    </row>
    <row r="464" spans="1:13" s="391" customFormat="1">
      <c r="A464" s="392"/>
      <c r="B464" s="388"/>
      <c r="C464" s="389"/>
      <c r="D464" s="389"/>
      <c r="E464" s="624"/>
      <c r="F464" s="624"/>
      <c r="G464" s="390"/>
      <c r="H464" s="390"/>
      <c r="I464" s="390"/>
      <c r="M464" s="390"/>
    </row>
    <row r="465" spans="1:13" s="391" customFormat="1">
      <c r="A465" s="392"/>
      <c r="B465" s="388"/>
      <c r="C465" s="389"/>
      <c r="D465" s="389"/>
      <c r="E465" s="624"/>
      <c r="F465" s="624"/>
      <c r="G465" s="390"/>
      <c r="H465" s="390"/>
      <c r="I465" s="390"/>
      <c r="M465" s="390"/>
    </row>
    <row r="466" spans="1:13" s="391" customFormat="1">
      <c r="A466" s="392"/>
      <c r="B466" s="388"/>
      <c r="C466" s="389"/>
      <c r="D466" s="389"/>
      <c r="E466" s="624"/>
      <c r="F466" s="624"/>
      <c r="G466" s="390"/>
      <c r="H466" s="390"/>
      <c r="I466" s="390"/>
      <c r="M466" s="390"/>
    </row>
    <row r="467" spans="1:13" s="391" customFormat="1">
      <c r="A467" s="392"/>
      <c r="B467" s="388"/>
      <c r="C467" s="389"/>
      <c r="D467" s="389"/>
      <c r="E467" s="624"/>
      <c r="F467" s="624"/>
      <c r="G467" s="390"/>
      <c r="H467" s="390"/>
      <c r="I467" s="390"/>
      <c r="M467" s="390"/>
    </row>
    <row r="468" spans="1:13" s="391" customFormat="1">
      <c r="A468" s="392"/>
      <c r="B468" s="388"/>
      <c r="C468" s="389"/>
      <c r="D468" s="389"/>
      <c r="E468" s="624"/>
      <c r="F468" s="624"/>
      <c r="G468" s="390"/>
      <c r="H468" s="390"/>
      <c r="I468" s="390"/>
      <c r="M468" s="390"/>
    </row>
    <row r="469" spans="1:13" s="391" customFormat="1">
      <c r="A469" s="392"/>
      <c r="B469" s="388"/>
      <c r="C469" s="389"/>
      <c r="D469" s="389"/>
      <c r="E469" s="624"/>
      <c r="F469" s="624"/>
      <c r="G469" s="390"/>
      <c r="H469" s="390"/>
      <c r="I469" s="390"/>
      <c r="M469" s="390"/>
    </row>
    <row r="470" spans="1:13" s="391" customFormat="1">
      <c r="A470" s="392"/>
      <c r="B470" s="388"/>
      <c r="C470" s="389"/>
      <c r="D470" s="389"/>
      <c r="E470" s="624"/>
      <c r="F470" s="624"/>
      <c r="G470" s="390"/>
      <c r="H470" s="390"/>
      <c r="I470" s="390"/>
      <c r="M470" s="390"/>
    </row>
    <row r="471" spans="1:13" s="391" customFormat="1">
      <c r="A471" s="392"/>
      <c r="B471" s="388"/>
      <c r="C471" s="389"/>
      <c r="D471" s="389"/>
      <c r="E471" s="624"/>
      <c r="F471" s="624"/>
      <c r="G471" s="390"/>
      <c r="H471" s="390"/>
      <c r="I471" s="390"/>
      <c r="M471" s="390"/>
    </row>
    <row r="472" spans="1:13" s="391" customFormat="1">
      <c r="A472" s="392"/>
      <c r="B472" s="388"/>
      <c r="C472" s="389"/>
      <c r="D472" s="389"/>
      <c r="E472" s="624"/>
      <c r="F472" s="624"/>
      <c r="G472" s="390"/>
      <c r="H472" s="390"/>
      <c r="I472" s="390"/>
      <c r="M472" s="390"/>
    </row>
    <row r="473" spans="1:13" s="391" customFormat="1">
      <c r="A473" s="392"/>
      <c r="B473" s="388"/>
      <c r="C473" s="389"/>
      <c r="D473" s="389"/>
      <c r="E473" s="624"/>
      <c r="F473" s="624"/>
      <c r="G473" s="390"/>
      <c r="H473" s="390"/>
      <c r="I473" s="390"/>
      <c r="M473" s="390"/>
    </row>
    <row r="474" spans="1:13" s="391" customFormat="1">
      <c r="A474" s="392"/>
      <c r="B474" s="388"/>
      <c r="C474" s="389"/>
      <c r="D474" s="389"/>
      <c r="E474" s="624"/>
      <c r="F474" s="624"/>
      <c r="G474" s="390"/>
      <c r="H474" s="390"/>
      <c r="I474" s="390"/>
      <c r="M474" s="390"/>
    </row>
    <row r="475" spans="1:13" s="391" customFormat="1">
      <c r="A475" s="392"/>
      <c r="B475" s="388"/>
      <c r="C475" s="389"/>
      <c r="D475" s="389"/>
      <c r="E475" s="624"/>
      <c r="F475" s="624"/>
      <c r="G475" s="390"/>
      <c r="H475" s="390"/>
      <c r="I475" s="390"/>
      <c r="M475" s="390"/>
    </row>
    <row r="476" spans="1:13" s="391" customFormat="1">
      <c r="A476" s="392"/>
      <c r="B476" s="388"/>
      <c r="C476" s="389"/>
      <c r="D476" s="389"/>
      <c r="E476" s="624"/>
      <c r="F476" s="624"/>
      <c r="G476" s="390"/>
      <c r="H476" s="390"/>
      <c r="I476" s="390"/>
      <c r="M476" s="390"/>
    </row>
    <row r="477" spans="1:13" s="391" customFormat="1">
      <c r="A477" s="392"/>
      <c r="B477" s="388"/>
      <c r="C477" s="389"/>
      <c r="D477" s="389"/>
      <c r="E477" s="624"/>
      <c r="F477" s="624"/>
      <c r="G477" s="390"/>
      <c r="H477" s="390"/>
      <c r="I477" s="390"/>
      <c r="M477" s="390"/>
    </row>
    <row r="478" spans="1:13" s="391" customFormat="1">
      <c r="A478" s="392"/>
      <c r="B478" s="388"/>
      <c r="C478" s="389"/>
      <c r="D478" s="389"/>
      <c r="E478" s="624"/>
      <c r="F478" s="624"/>
      <c r="G478" s="390"/>
      <c r="H478" s="390"/>
      <c r="I478" s="390"/>
      <c r="M478" s="390"/>
    </row>
    <row r="479" spans="1:13" s="391" customFormat="1">
      <c r="A479" s="392"/>
      <c r="B479" s="388"/>
      <c r="C479" s="389"/>
      <c r="D479" s="389"/>
      <c r="E479" s="624"/>
      <c r="F479" s="624"/>
      <c r="G479" s="390"/>
      <c r="H479" s="390"/>
      <c r="I479" s="390"/>
      <c r="M479" s="390"/>
    </row>
    <row r="480" spans="1:13" s="391" customFormat="1">
      <c r="A480" s="392"/>
      <c r="B480" s="388"/>
      <c r="C480" s="389"/>
      <c r="D480" s="389"/>
      <c r="E480" s="624"/>
      <c r="F480" s="624"/>
      <c r="G480" s="390"/>
      <c r="H480" s="390"/>
      <c r="I480" s="390"/>
      <c r="M480" s="390"/>
    </row>
    <row r="481" spans="1:13" s="391" customFormat="1">
      <c r="A481" s="392"/>
      <c r="B481" s="388"/>
      <c r="C481" s="389"/>
      <c r="D481" s="389"/>
      <c r="E481" s="624"/>
      <c r="F481" s="624"/>
      <c r="G481" s="390"/>
      <c r="H481" s="390"/>
      <c r="I481" s="390"/>
      <c r="M481" s="390"/>
    </row>
    <row r="482" spans="1:13" s="391" customFormat="1">
      <c r="A482" s="392"/>
      <c r="B482" s="388"/>
      <c r="C482" s="389"/>
      <c r="D482" s="389"/>
      <c r="E482" s="624"/>
      <c r="F482" s="624"/>
      <c r="G482" s="390"/>
      <c r="H482" s="390"/>
      <c r="I482" s="390"/>
      <c r="M482" s="390"/>
    </row>
    <row r="483" spans="1:13" s="391" customFormat="1">
      <c r="A483" s="392"/>
      <c r="B483" s="388"/>
      <c r="C483" s="389"/>
      <c r="D483" s="389"/>
      <c r="E483" s="624"/>
      <c r="F483" s="624"/>
      <c r="G483" s="390"/>
      <c r="H483" s="390"/>
      <c r="I483" s="390"/>
      <c r="M483" s="390"/>
    </row>
    <row r="484" spans="1:13" s="391" customFormat="1">
      <c r="A484" s="392"/>
      <c r="B484" s="388"/>
      <c r="C484" s="389"/>
      <c r="D484" s="389"/>
      <c r="E484" s="624"/>
      <c r="F484" s="624"/>
      <c r="G484" s="390"/>
      <c r="H484" s="390"/>
      <c r="I484" s="390"/>
      <c r="M484" s="390"/>
    </row>
    <row r="485" spans="1:13" s="391" customFormat="1">
      <c r="A485" s="392"/>
      <c r="B485" s="388"/>
      <c r="C485" s="389"/>
      <c r="D485" s="389"/>
      <c r="E485" s="624"/>
      <c r="F485" s="624"/>
      <c r="G485" s="390"/>
      <c r="H485" s="390"/>
      <c r="I485" s="390"/>
      <c r="M485" s="390"/>
    </row>
    <row r="486" spans="1:13" s="391" customFormat="1">
      <c r="A486" s="392"/>
      <c r="B486" s="388"/>
      <c r="C486" s="389"/>
      <c r="D486" s="389"/>
      <c r="E486" s="624"/>
      <c r="F486" s="624"/>
      <c r="G486" s="390"/>
      <c r="H486" s="390"/>
      <c r="I486" s="390"/>
      <c r="M486" s="390"/>
    </row>
    <row r="487" spans="1:13" s="391" customFormat="1">
      <c r="A487" s="392"/>
      <c r="B487" s="388"/>
      <c r="C487" s="389"/>
      <c r="D487" s="389"/>
      <c r="E487" s="624"/>
      <c r="F487" s="624"/>
      <c r="G487" s="390"/>
      <c r="H487" s="390"/>
      <c r="I487" s="390"/>
      <c r="M487" s="390"/>
    </row>
    <row r="488" spans="1:13" s="391" customFormat="1">
      <c r="A488" s="392"/>
      <c r="B488" s="388"/>
      <c r="C488" s="389"/>
      <c r="D488" s="389"/>
      <c r="E488" s="624"/>
      <c r="F488" s="624"/>
      <c r="G488" s="390"/>
      <c r="H488" s="390"/>
      <c r="I488" s="390"/>
      <c r="M488" s="390"/>
    </row>
    <row r="489" spans="1:13" s="391" customFormat="1">
      <c r="A489" s="392"/>
      <c r="B489" s="388"/>
      <c r="C489" s="389"/>
      <c r="D489" s="389"/>
      <c r="E489" s="624"/>
      <c r="F489" s="624"/>
      <c r="G489" s="390"/>
      <c r="H489" s="390"/>
      <c r="I489" s="390"/>
      <c r="M489" s="390"/>
    </row>
    <row r="490" spans="1:13" s="391" customFormat="1">
      <c r="A490" s="392"/>
      <c r="B490" s="388"/>
      <c r="C490" s="389"/>
      <c r="D490" s="389"/>
      <c r="E490" s="624"/>
      <c r="F490" s="624"/>
      <c r="G490" s="390"/>
      <c r="H490" s="390"/>
      <c r="I490" s="390"/>
      <c r="M490" s="390"/>
    </row>
    <row r="491" spans="1:13" s="391" customFormat="1">
      <c r="A491" s="392"/>
      <c r="B491" s="388"/>
      <c r="C491" s="389"/>
      <c r="D491" s="389"/>
      <c r="E491" s="624"/>
      <c r="F491" s="624"/>
      <c r="G491" s="390"/>
      <c r="H491" s="390"/>
      <c r="I491" s="390"/>
      <c r="M491" s="390"/>
    </row>
    <row r="492" spans="1:13" s="391" customFormat="1">
      <c r="A492" s="392"/>
      <c r="B492" s="388"/>
      <c r="C492" s="389"/>
      <c r="D492" s="389"/>
      <c r="E492" s="624"/>
      <c r="F492" s="624"/>
      <c r="G492" s="390"/>
      <c r="H492" s="390"/>
      <c r="I492" s="390"/>
      <c r="M492" s="390"/>
    </row>
    <row r="493" spans="1:13" s="391" customFormat="1">
      <c r="A493" s="392"/>
      <c r="B493" s="388"/>
      <c r="C493" s="389"/>
      <c r="D493" s="389"/>
      <c r="E493" s="624"/>
      <c r="F493" s="624"/>
      <c r="G493" s="390"/>
      <c r="H493" s="390"/>
      <c r="I493" s="390"/>
      <c r="M493" s="390"/>
    </row>
    <row r="494" spans="1:13" s="391" customFormat="1">
      <c r="A494" s="392"/>
      <c r="B494" s="388"/>
      <c r="C494" s="389"/>
      <c r="D494" s="389"/>
      <c r="E494" s="624"/>
      <c r="F494" s="624"/>
      <c r="G494" s="390"/>
      <c r="H494" s="390"/>
      <c r="I494" s="390"/>
      <c r="M494" s="390"/>
    </row>
    <row r="495" spans="1:13" s="391" customFormat="1">
      <c r="A495" s="392"/>
      <c r="B495" s="388"/>
      <c r="C495" s="389"/>
      <c r="D495" s="389"/>
      <c r="E495" s="624"/>
      <c r="F495" s="624"/>
      <c r="G495" s="390"/>
      <c r="H495" s="390"/>
      <c r="I495" s="390"/>
      <c r="M495" s="390"/>
    </row>
    <row r="496" spans="1:13" s="391" customFormat="1">
      <c r="A496" s="392"/>
      <c r="B496" s="388"/>
      <c r="C496" s="389"/>
      <c r="D496" s="389"/>
      <c r="E496" s="624"/>
      <c r="F496" s="624"/>
      <c r="G496" s="390"/>
      <c r="H496" s="390"/>
      <c r="I496" s="390"/>
      <c r="M496" s="390"/>
    </row>
    <row r="497" spans="1:13" s="391" customFormat="1">
      <c r="A497" s="392"/>
      <c r="B497" s="388"/>
      <c r="C497" s="389"/>
      <c r="D497" s="389"/>
      <c r="E497" s="624"/>
      <c r="F497" s="624"/>
      <c r="G497" s="390"/>
      <c r="H497" s="390"/>
      <c r="I497" s="390"/>
      <c r="M497" s="390"/>
    </row>
    <row r="498" spans="1:13" s="391" customFormat="1">
      <c r="A498" s="392"/>
      <c r="B498" s="388"/>
      <c r="C498" s="389"/>
      <c r="D498" s="389"/>
      <c r="E498" s="624"/>
      <c r="F498" s="624"/>
      <c r="G498" s="390"/>
      <c r="H498" s="390"/>
      <c r="I498" s="390"/>
      <c r="M498" s="390"/>
    </row>
    <row r="499" spans="1:13" s="391" customFormat="1">
      <c r="A499" s="392"/>
      <c r="B499" s="388"/>
      <c r="C499" s="389"/>
      <c r="D499" s="389"/>
      <c r="E499" s="624"/>
      <c r="F499" s="624"/>
      <c r="G499" s="390"/>
      <c r="H499" s="390"/>
      <c r="I499" s="390"/>
      <c r="M499" s="390"/>
    </row>
    <row r="500" spans="1:13" s="391" customFormat="1">
      <c r="A500" s="392"/>
      <c r="B500" s="388"/>
      <c r="C500" s="389"/>
      <c r="D500" s="389"/>
      <c r="E500" s="624"/>
      <c r="F500" s="624"/>
      <c r="G500" s="390"/>
      <c r="H500" s="390"/>
      <c r="I500" s="390"/>
      <c r="M500" s="390"/>
    </row>
    <row r="501" spans="1:13" s="391" customFormat="1">
      <c r="A501" s="392"/>
      <c r="B501" s="388"/>
      <c r="C501" s="389"/>
      <c r="D501" s="389"/>
      <c r="E501" s="624"/>
      <c r="F501" s="624"/>
      <c r="G501" s="390"/>
      <c r="H501" s="390"/>
      <c r="I501" s="390"/>
      <c r="M501" s="390"/>
    </row>
    <row r="502" spans="1:13" s="391" customFormat="1">
      <c r="A502" s="392"/>
      <c r="B502" s="388"/>
      <c r="C502" s="389"/>
      <c r="D502" s="389"/>
      <c r="E502" s="624"/>
      <c r="F502" s="624"/>
      <c r="G502" s="390"/>
      <c r="H502" s="390"/>
      <c r="I502" s="390"/>
      <c r="M502" s="390"/>
    </row>
    <row r="503" spans="1:13" s="391" customFormat="1">
      <c r="A503" s="392"/>
      <c r="B503" s="388"/>
      <c r="C503" s="389"/>
      <c r="D503" s="389"/>
      <c r="E503" s="624"/>
      <c r="F503" s="624"/>
      <c r="G503" s="390"/>
      <c r="H503" s="390"/>
      <c r="I503" s="390"/>
      <c r="M503" s="390"/>
    </row>
    <row r="504" spans="1:13" s="391" customFormat="1">
      <c r="A504" s="392"/>
      <c r="B504" s="388"/>
      <c r="C504" s="389"/>
      <c r="D504" s="389"/>
      <c r="E504" s="624"/>
      <c r="F504" s="624"/>
      <c r="G504" s="390"/>
      <c r="H504" s="390"/>
      <c r="I504" s="390"/>
      <c r="M504" s="390"/>
    </row>
    <row r="505" spans="1:13" s="391" customFormat="1">
      <c r="A505" s="392"/>
      <c r="B505" s="388"/>
      <c r="C505" s="389"/>
      <c r="D505" s="389"/>
      <c r="E505" s="624"/>
      <c r="F505" s="624"/>
      <c r="G505" s="390"/>
      <c r="H505" s="390"/>
      <c r="I505" s="390"/>
      <c r="M505" s="390"/>
    </row>
    <row r="506" spans="1:13" s="391" customFormat="1">
      <c r="A506" s="392"/>
      <c r="B506" s="388"/>
      <c r="C506" s="389"/>
      <c r="D506" s="389"/>
      <c r="E506" s="624"/>
      <c r="F506" s="624"/>
      <c r="G506" s="390"/>
      <c r="H506" s="390"/>
      <c r="I506" s="390"/>
      <c r="M506" s="390"/>
    </row>
    <row r="507" spans="1:13" s="391" customFormat="1">
      <c r="A507" s="392"/>
      <c r="B507" s="388"/>
      <c r="C507" s="389"/>
      <c r="D507" s="389"/>
      <c r="E507" s="624"/>
      <c r="F507" s="624"/>
      <c r="G507" s="390"/>
      <c r="H507" s="390"/>
      <c r="I507" s="390"/>
      <c r="M507" s="390"/>
    </row>
    <row r="508" spans="1:13" s="391" customFormat="1">
      <c r="A508" s="392"/>
      <c r="B508" s="388"/>
      <c r="C508" s="389"/>
      <c r="D508" s="389"/>
      <c r="E508" s="624"/>
      <c r="F508" s="624"/>
      <c r="G508" s="390"/>
      <c r="H508" s="390"/>
      <c r="I508" s="390"/>
      <c r="M508" s="390"/>
    </row>
    <row r="509" spans="1:13" s="391" customFormat="1">
      <c r="A509" s="392"/>
      <c r="B509" s="388"/>
      <c r="C509" s="389"/>
      <c r="D509" s="389"/>
      <c r="E509" s="624"/>
      <c r="F509" s="624"/>
      <c r="G509" s="390"/>
      <c r="H509" s="390"/>
      <c r="I509" s="390"/>
      <c r="M509" s="390"/>
    </row>
    <row r="510" spans="1:13" s="391" customFormat="1">
      <c r="A510" s="392"/>
      <c r="B510" s="388"/>
      <c r="C510" s="389"/>
      <c r="D510" s="389"/>
      <c r="E510" s="624"/>
      <c r="F510" s="624"/>
      <c r="G510" s="390"/>
      <c r="H510" s="390"/>
      <c r="I510" s="390"/>
      <c r="M510" s="390"/>
    </row>
    <row r="511" spans="1:13" s="391" customFormat="1">
      <c r="A511" s="392"/>
      <c r="B511" s="388"/>
      <c r="C511" s="389"/>
      <c r="D511" s="389"/>
      <c r="E511" s="624"/>
      <c r="F511" s="624"/>
      <c r="G511" s="390"/>
      <c r="H511" s="390"/>
      <c r="I511" s="390"/>
      <c r="M511" s="390"/>
    </row>
    <row r="512" spans="1:13" s="391" customFormat="1">
      <c r="A512" s="392"/>
      <c r="B512" s="388"/>
      <c r="C512" s="389"/>
      <c r="D512" s="389"/>
      <c r="E512" s="624"/>
      <c r="F512" s="624"/>
      <c r="G512" s="390"/>
      <c r="H512" s="390"/>
      <c r="I512" s="390"/>
      <c r="M512" s="390"/>
    </row>
    <row r="513" spans="1:13" s="391" customFormat="1">
      <c r="A513" s="392"/>
      <c r="B513" s="388"/>
      <c r="C513" s="389"/>
      <c r="D513" s="389"/>
      <c r="E513" s="624"/>
      <c r="F513" s="624"/>
      <c r="G513" s="390"/>
      <c r="H513" s="390"/>
      <c r="I513" s="390"/>
      <c r="M513" s="390"/>
    </row>
    <row r="514" spans="1:13" s="391" customFormat="1">
      <c r="A514" s="392"/>
      <c r="B514" s="388"/>
      <c r="C514" s="389"/>
      <c r="D514" s="389"/>
      <c r="E514" s="624"/>
      <c r="F514" s="624"/>
      <c r="G514" s="390"/>
      <c r="H514" s="390"/>
      <c r="I514" s="390"/>
      <c r="M514" s="390"/>
    </row>
    <row r="515" spans="1:13" s="391" customFormat="1">
      <c r="A515" s="392"/>
      <c r="B515" s="388"/>
      <c r="C515" s="389"/>
      <c r="D515" s="389"/>
      <c r="E515" s="624"/>
      <c r="F515" s="624"/>
      <c r="G515" s="390"/>
      <c r="H515" s="390"/>
      <c r="I515" s="390"/>
      <c r="M515" s="390"/>
    </row>
    <row r="516" spans="1:13" s="391" customFormat="1">
      <c r="A516" s="392"/>
      <c r="B516" s="388"/>
      <c r="C516" s="389"/>
      <c r="D516" s="389"/>
      <c r="E516" s="624"/>
      <c r="F516" s="624"/>
      <c r="G516" s="390"/>
      <c r="H516" s="390"/>
      <c r="I516" s="390"/>
      <c r="M516" s="390"/>
    </row>
    <row r="517" spans="1:13" s="391" customFormat="1">
      <c r="A517" s="392"/>
      <c r="B517" s="388"/>
      <c r="C517" s="389"/>
      <c r="D517" s="389"/>
      <c r="E517" s="624"/>
      <c r="F517" s="624"/>
      <c r="G517" s="390"/>
      <c r="H517" s="390"/>
      <c r="I517" s="390"/>
      <c r="M517" s="390"/>
    </row>
    <row r="518" spans="1:13" s="391" customFormat="1">
      <c r="A518" s="392"/>
      <c r="B518" s="388"/>
      <c r="C518" s="389"/>
      <c r="D518" s="389"/>
      <c r="E518" s="624"/>
      <c r="F518" s="624"/>
      <c r="G518" s="390"/>
      <c r="H518" s="390"/>
      <c r="I518" s="390"/>
      <c r="M518" s="390"/>
    </row>
    <row r="519" spans="1:13" s="391" customFormat="1">
      <c r="A519" s="392"/>
      <c r="B519" s="388"/>
      <c r="C519" s="389"/>
      <c r="D519" s="389"/>
      <c r="E519" s="624"/>
      <c r="F519" s="624"/>
      <c r="G519" s="390"/>
      <c r="H519" s="390"/>
      <c r="I519" s="390"/>
      <c r="M519" s="390"/>
    </row>
    <row r="520" spans="1:13" s="391" customFormat="1">
      <c r="A520" s="392"/>
      <c r="B520" s="388"/>
      <c r="C520" s="389"/>
      <c r="D520" s="389"/>
      <c r="E520" s="624"/>
      <c r="F520" s="624"/>
      <c r="G520" s="390"/>
      <c r="H520" s="390"/>
      <c r="I520" s="390"/>
      <c r="M520" s="390"/>
    </row>
    <row r="521" spans="1:13" s="391" customFormat="1">
      <c r="A521" s="392"/>
      <c r="B521" s="388"/>
      <c r="C521" s="389"/>
      <c r="D521" s="389"/>
      <c r="E521" s="624"/>
      <c r="F521" s="624"/>
      <c r="G521" s="390"/>
      <c r="H521" s="390"/>
      <c r="I521" s="390"/>
      <c r="M521" s="390"/>
    </row>
    <row r="522" spans="1:13" s="391" customFormat="1">
      <c r="A522" s="392"/>
      <c r="B522" s="388"/>
      <c r="C522" s="389"/>
      <c r="D522" s="389"/>
      <c r="E522" s="624"/>
      <c r="F522" s="624"/>
      <c r="G522" s="390"/>
      <c r="H522" s="390"/>
      <c r="I522" s="390"/>
      <c r="M522" s="390"/>
    </row>
    <row r="523" spans="1:13" s="391" customFormat="1">
      <c r="A523" s="392"/>
      <c r="B523" s="388"/>
      <c r="C523" s="389"/>
      <c r="D523" s="389"/>
      <c r="E523" s="624"/>
      <c r="F523" s="624"/>
      <c r="G523" s="390"/>
      <c r="H523" s="390"/>
      <c r="I523" s="390"/>
      <c r="M523" s="390"/>
    </row>
    <row r="524" spans="1:13" s="391" customFormat="1">
      <c r="A524" s="392"/>
      <c r="B524" s="388"/>
      <c r="C524" s="389"/>
      <c r="D524" s="389"/>
      <c r="E524" s="624"/>
      <c r="F524" s="624"/>
      <c r="G524" s="390"/>
      <c r="H524" s="390"/>
      <c r="I524" s="390"/>
      <c r="M524" s="390"/>
    </row>
    <row r="525" spans="1:13" s="391" customFormat="1">
      <c r="A525" s="392"/>
      <c r="B525" s="388"/>
      <c r="C525" s="389"/>
      <c r="D525" s="389"/>
      <c r="E525" s="624"/>
      <c r="F525" s="624"/>
      <c r="G525" s="390"/>
      <c r="H525" s="390"/>
      <c r="I525" s="390"/>
      <c r="M525" s="390"/>
    </row>
    <row r="526" spans="1:13" s="391" customFormat="1">
      <c r="A526" s="392"/>
      <c r="B526" s="388"/>
      <c r="C526" s="389"/>
      <c r="D526" s="389"/>
      <c r="E526" s="624"/>
      <c r="F526" s="624"/>
      <c r="G526" s="390"/>
      <c r="H526" s="390"/>
      <c r="I526" s="390"/>
      <c r="M526" s="390"/>
    </row>
    <row r="527" spans="1:13" s="391" customFormat="1">
      <c r="A527" s="392"/>
      <c r="B527" s="388"/>
      <c r="C527" s="389"/>
      <c r="D527" s="389"/>
      <c r="E527" s="624"/>
      <c r="F527" s="624"/>
      <c r="G527" s="390"/>
      <c r="H527" s="390"/>
      <c r="I527" s="390"/>
      <c r="M527" s="390"/>
    </row>
    <row r="528" spans="1:13" s="391" customFormat="1">
      <c r="A528" s="392"/>
      <c r="B528" s="388"/>
      <c r="C528" s="389"/>
      <c r="D528" s="389"/>
      <c r="E528" s="624"/>
      <c r="F528" s="624"/>
      <c r="G528" s="390"/>
      <c r="H528" s="390"/>
      <c r="I528" s="390"/>
      <c r="M528" s="390"/>
    </row>
    <row r="529" spans="1:13" s="391" customFormat="1">
      <c r="A529" s="392"/>
      <c r="B529" s="388"/>
      <c r="C529" s="389"/>
      <c r="D529" s="389"/>
      <c r="E529" s="624"/>
      <c r="F529" s="624"/>
      <c r="G529" s="390"/>
      <c r="H529" s="390"/>
      <c r="I529" s="390"/>
      <c r="M529" s="390"/>
    </row>
    <row r="530" spans="1:13" s="391" customFormat="1">
      <c r="A530" s="392"/>
      <c r="B530" s="388"/>
      <c r="C530" s="389"/>
      <c r="D530" s="389"/>
      <c r="E530" s="624"/>
      <c r="F530" s="624"/>
      <c r="G530" s="390"/>
      <c r="H530" s="390"/>
      <c r="I530" s="390"/>
      <c r="M530" s="390"/>
    </row>
    <row r="531" spans="1:13" s="391" customFormat="1">
      <c r="A531" s="392"/>
      <c r="B531" s="388"/>
      <c r="C531" s="389"/>
      <c r="D531" s="389"/>
      <c r="E531" s="624"/>
      <c r="F531" s="624"/>
      <c r="G531" s="390"/>
      <c r="H531" s="390"/>
      <c r="I531" s="390"/>
      <c r="M531" s="390"/>
    </row>
    <row r="532" spans="1:13" s="391" customFormat="1">
      <c r="A532" s="392"/>
      <c r="B532" s="388"/>
      <c r="C532" s="389"/>
      <c r="D532" s="389"/>
      <c r="E532" s="624"/>
      <c r="F532" s="624"/>
      <c r="G532" s="390"/>
      <c r="H532" s="390"/>
      <c r="I532" s="390"/>
      <c r="M532" s="390"/>
    </row>
    <row r="533" spans="1:13" s="391" customFormat="1">
      <c r="A533" s="392"/>
      <c r="B533" s="388"/>
      <c r="C533" s="389"/>
      <c r="D533" s="389"/>
      <c r="E533" s="624"/>
      <c r="F533" s="624"/>
      <c r="G533" s="390"/>
      <c r="H533" s="390"/>
      <c r="I533" s="390"/>
      <c r="M533" s="390"/>
    </row>
    <row r="534" spans="1:13" s="391" customFormat="1">
      <c r="A534" s="392"/>
      <c r="B534" s="388"/>
      <c r="C534" s="389"/>
      <c r="D534" s="389"/>
      <c r="E534" s="624"/>
      <c r="F534" s="624"/>
      <c r="G534" s="390"/>
      <c r="H534" s="390"/>
      <c r="I534" s="390"/>
      <c r="M534" s="390"/>
    </row>
    <row r="535" spans="1:13" s="391" customFormat="1">
      <c r="A535" s="392"/>
      <c r="B535" s="388"/>
      <c r="C535" s="389"/>
      <c r="D535" s="389"/>
      <c r="E535" s="624"/>
      <c r="F535" s="624"/>
      <c r="G535" s="390"/>
      <c r="H535" s="390"/>
      <c r="I535" s="390"/>
      <c r="M535" s="390"/>
    </row>
    <row r="536" spans="1:13" s="391" customFormat="1">
      <c r="A536" s="392"/>
      <c r="B536" s="388"/>
      <c r="C536" s="389"/>
      <c r="D536" s="389"/>
      <c r="E536" s="624"/>
      <c r="F536" s="624"/>
      <c r="G536" s="390"/>
      <c r="H536" s="390"/>
      <c r="I536" s="390"/>
      <c r="M536" s="390"/>
    </row>
    <row r="537" spans="1:13" s="391" customFormat="1">
      <c r="A537" s="392"/>
      <c r="B537" s="388"/>
      <c r="C537" s="389"/>
      <c r="D537" s="389"/>
      <c r="E537" s="624"/>
      <c r="F537" s="624"/>
      <c r="G537" s="390"/>
      <c r="H537" s="390"/>
      <c r="I537" s="390"/>
      <c r="M537" s="390"/>
    </row>
    <row r="538" spans="1:13" s="391" customFormat="1">
      <c r="A538" s="392"/>
      <c r="B538" s="388"/>
      <c r="C538" s="389"/>
      <c r="D538" s="389"/>
      <c r="E538" s="624"/>
      <c r="F538" s="624"/>
      <c r="G538" s="390"/>
      <c r="H538" s="390"/>
      <c r="I538" s="390"/>
      <c r="M538" s="390"/>
    </row>
    <row r="539" spans="1:13" s="391" customFormat="1">
      <c r="A539" s="392"/>
      <c r="B539" s="388"/>
      <c r="C539" s="389"/>
      <c r="D539" s="389"/>
      <c r="E539" s="624"/>
      <c r="F539" s="624"/>
      <c r="G539" s="390"/>
      <c r="H539" s="390"/>
      <c r="I539" s="390"/>
      <c r="M539" s="390"/>
    </row>
    <row r="540" spans="1:13" s="391" customFormat="1">
      <c r="A540" s="392"/>
      <c r="B540" s="388"/>
      <c r="C540" s="389"/>
      <c r="D540" s="389"/>
      <c r="E540" s="624"/>
      <c r="F540" s="624"/>
      <c r="G540" s="390"/>
      <c r="H540" s="390"/>
      <c r="I540" s="390"/>
      <c r="M540" s="390"/>
    </row>
    <row r="541" spans="1:13" s="391" customFormat="1">
      <c r="A541" s="392"/>
      <c r="B541" s="388"/>
      <c r="C541" s="389"/>
      <c r="D541" s="389"/>
      <c r="E541" s="624"/>
      <c r="F541" s="624"/>
      <c r="G541" s="390"/>
      <c r="H541" s="390"/>
      <c r="I541" s="390"/>
      <c r="M541" s="390"/>
    </row>
    <row r="542" spans="1:13" s="391" customFormat="1">
      <c r="A542" s="392"/>
      <c r="B542" s="388"/>
      <c r="C542" s="389"/>
      <c r="D542" s="389"/>
      <c r="E542" s="624"/>
      <c r="F542" s="624"/>
      <c r="G542" s="390"/>
      <c r="H542" s="390"/>
      <c r="I542" s="390"/>
      <c r="M542" s="390"/>
    </row>
    <row r="543" spans="1:13" s="391" customFormat="1">
      <c r="A543" s="392"/>
      <c r="B543" s="388"/>
      <c r="C543" s="389"/>
      <c r="D543" s="389"/>
      <c r="E543" s="624"/>
      <c r="F543" s="624"/>
      <c r="G543" s="390"/>
      <c r="H543" s="390"/>
      <c r="I543" s="390"/>
      <c r="M543" s="390"/>
    </row>
    <row r="544" spans="1:13" s="391" customFormat="1">
      <c r="A544" s="392"/>
      <c r="B544" s="388"/>
      <c r="C544" s="389"/>
      <c r="D544" s="389"/>
      <c r="E544" s="624"/>
      <c r="F544" s="624"/>
      <c r="G544" s="390"/>
      <c r="H544" s="390"/>
      <c r="I544" s="390"/>
      <c r="M544" s="390"/>
    </row>
    <row r="545" spans="1:13" s="391" customFormat="1">
      <c r="A545" s="392"/>
      <c r="B545" s="388"/>
      <c r="C545" s="389"/>
      <c r="D545" s="389"/>
      <c r="E545" s="624"/>
      <c r="F545" s="624"/>
      <c r="G545" s="390"/>
      <c r="H545" s="390"/>
      <c r="I545" s="390"/>
      <c r="M545" s="390"/>
    </row>
    <row r="546" spans="1:13" s="391" customFormat="1">
      <c r="A546" s="392"/>
      <c r="B546" s="388"/>
      <c r="C546" s="389"/>
      <c r="D546" s="389"/>
      <c r="E546" s="624"/>
      <c r="F546" s="624"/>
      <c r="G546" s="390"/>
      <c r="H546" s="390"/>
      <c r="I546" s="390"/>
      <c r="M546" s="390"/>
    </row>
    <row r="547" spans="1:13" s="391" customFormat="1">
      <c r="A547" s="392"/>
      <c r="B547" s="388"/>
      <c r="C547" s="389"/>
      <c r="D547" s="389"/>
      <c r="E547" s="624"/>
      <c r="F547" s="624"/>
      <c r="G547" s="390"/>
      <c r="H547" s="390"/>
      <c r="I547" s="390"/>
      <c r="M547" s="390"/>
    </row>
    <row r="548" spans="1:13" s="391" customFormat="1">
      <c r="A548" s="392"/>
      <c r="B548" s="388"/>
      <c r="C548" s="389"/>
      <c r="D548" s="389"/>
      <c r="E548" s="624"/>
      <c r="F548" s="624"/>
      <c r="G548" s="390"/>
      <c r="H548" s="390"/>
      <c r="I548" s="390"/>
      <c r="M548" s="390"/>
    </row>
    <row r="549" spans="1:13" s="391" customFormat="1">
      <c r="A549" s="392"/>
      <c r="B549" s="388"/>
      <c r="C549" s="389"/>
      <c r="D549" s="389"/>
      <c r="E549" s="624"/>
      <c r="F549" s="624"/>
      <c r="G549" s="390"/>
      <c r="H549" s="390"/>
      <c r="I549" s="390"/>
      <c r="M549" s="390"/>
    </row>
    <row r="550" spans="1:13" s="391" customFormat="1">
      <c r="A550" s="392"/>
      <c r="B550" s="388"/>
      <c r="C550" s="389"/>
      <c r="D550" s="389"/>
      <c r="E550" s="624"/>
      <c r="F550" s="624"/>
      <c r="G550" s="390"/>
      <c r="H550" s="390"/>
      <c r="I550" s="390"/>
      <c r="M550" s="390"/>
    </row>
    <row r="551" spans="1:13" s="391" customFormat="1">
      <c r="A551" s="392"/>
      <c r="B551" s="388"/>
      <c r="C551" s="389"/>
      <c r="D551" s="389"/>
      <c r="E551" s="624"/>
      <c r="F551" s="624"/>
      <c r="G551" s="390"/>
      <c r="H551" s="390"/>
      <c r="I551" s="390"/>
      <c r="M551" s="390"/>
    </row>
    <row r="552" spans="1:13" s="391" customFormat="1">
      <c r="A552" s="392"/>
      <c r="B552" s="388"/>
      <c r="C552" s="389"/>
      <c r="D552" s="389"/>
      <c r="E552" s="624"/>
      <c r="F552" s="624"/>
      <c r="G552" s="390"/>
      <c r="H552" s="390"/>
      <c r="I552" s="390"/>
      <c r="M552" s="390"/>
    </row>
    <row r="553" spans="1:13" s="391" customFormat="1">
      <c r="A553" s="392"/>
      <c r="B553" s="388"/>
      <c r="C553" s="389"/>
      <c r="D553" s="389"/>
      <c r="E553" s="624"/>
      <c r="F553" s="624"/>
      <c r="G553" s="390"/>
      <c r="H553" s="390"/>
      <c r="I553" s="390"/>
      <c r="M553" s="390"/>
    </row>
    <row r="554" spans="1:13" s="391" customFormat="1">
      <c r="A554" s="392"/>
      <c r="B554" s="388"/>
      <c r="C554" s="389"/>
      <c r="D554" s="389"/>
      <c r="E554" s="624"/>
      <c r="F554" s="624"/>
      <c r="G554" s="390"/>
      <c r="H554" s="390"/>
      <c r="I554" s="390"/>
      <c r="M554" s="390"/>
    </row>
    <row r="555" spans="1:13" s="391" customFormat="1">
      <c r="A555" s="392"/>
      <c r="B555" s="388"/>
      <c r="C555" s="389"/>
      <c r="D555" s="389"/>
      <c r="E555" s="624"/>
      <c r="F555" s="624"/>
      <c r="G555" s="390"/>
      <c r="H555" s="390"/>
      <c r="I555" s="390"/>
      <c r="M555" s="390"/>
    </row>
    <row r="556" spans="1:13" s="391" customFormat="1">
      <c r="A556" s="392"/>
      <c r="B556" s="388"/>
      <c r="C556" s="389"/>
      <c r="D556" s="389"/>
      <c r="E556" s="624"/>
      <c r="F556" s="624"/>
      <c r="G556" s="390"/>
      <c r="H556" s="390"/>
      <c r="I556" s="390"/>
      <c r="M556" s="390"/>
    </row>
    <row r="557" spans="1:13" s="391" customFormat="1">
      <c r="A557" s="392"/>
      <c r="B557" s="388"/>
      <c r="C557" s="389"/>
      <c r="D557" s="389"/>
      <c r="E557" s="624"/>
      <c r="F557" s="624"/>
      <c r="G557" s="390"/>
      <c r="H557" s="390"/>
      <c r="I557" s="390"/>
      <c r="M557" s="390"/>
    </row>
    <row r="558" spans="1:13" s="391" customFormat="1">
      <c r="A558" s="392"/>
      <c r="B558" s="388"/>
      <c r="C558" s="389"/>
      <c r="D558" s="389"/>
      <c r="E558" s="624"/>
      <c r="F558" s="624"/>
      <c r="G558" s="390"/>
      <c r="H558" s="390"/>
      <c r="I558" s="390"/>
      <c r="M558" s="390"/>
    </row>
    <row r="559" spans="1:13" s="391" customFormat="1">
      <c r="A559" s="392"/>
      <c r="B559" s="388"/>
      <c r="C559" s="389"/>
      <c r="D559" s="389"/>
      <c r="E559" s="624"/>
      <c r="F559" s="624"/>
      <c r="G559" s="390"/>
      <c r="H559" s="390"/>
      <c r="I559" s="390"/>
      <c r="M559" s="390"/>
    </row>
    <row r="560" spans="1:13" s="391" customFormat="1">
      <c r="A560" s="392"/>
      <c r="B560" s="388"/>
      <c r="C560" s="389"/>
      <c r="D560" s="389"/>
      <c r="E560" s="624"/>
      <c r="F560" s="624"/>
      <c r="G560" s="390"/>
      <c r="H560" s="390"/>
      <c r="I560" s="390"/>
      <c r="M560" s="390"/>
    </row>
    <row r="561" spans="1:13" s="391" customFormat="1">
      <c r="A561" s="392"/>
      <c r="B561" s="388"/>
      <c r="C561" s="389"/>
      <c r="D561" s="389"/>
      <c r="E561" s="624"/>
      <c r="F561" s="624"/>
      <c r="G561" s="390"/>
      <c r="H561" s="390"/>
      <c r="I561" s="390"/>
      <c r="M561" s="390"/>
    </row>
    <row r="562" spans="1:13" s="391" customFormat="1">
      <c r="A562" s="392"/>
      <c r="B562" s="388"/>
      <c r="C562" s="389"/>
      <c r="D562" s="389"/>
      <c r="E562" s="624"/>
      <c r="F562" s="624"/>
      <c r="G562" s="390"/>
      <c r="H562" s="390"/>
      <c r="I562" s="390"/>
      <c r="M562" s="390"/>
    </row>
    <row r="563" spans="1:13" s="391" customFormat="1">
      <c r="A563" s="392"/>
      <c r="B563" s="388"/>
      <c r="C563" s="389"/>
      <c r="D563" s="389"/>
      <c r="E563" s="624"/>
      <c r="F563" s="624"/>
      <c r="G563" s="390"/>
      <c r="H563" s="390"/>
      <c r="I563" s="390"/>
      <c r="M563" s="390"/>
    </row>
    <row r="564" spans="1:13" s="391" customFormat="1">
      <c r="A564" s="392"/>
      <c r="B564" s="388"/>
      <c r="C564" s="389"/>
      <c r="D564" s="389"/>
      <c r="E564" s="624"/>
      <c r="F564" s="624"/>
      <c r="G564" s="390"/>
      <c r="H564" s="390"/>
      <c r="I564" s="390"/>
      <c r="M564" s="390"/>
    </row>
    <row r="565" spans="1:13" s="391" customFormat="1">
      <c r="A565" s="392"/>
      <c r="B565" s="388"/>
      <c r="C565" s="389"/>
      <c r="D565" s="389"/>
      <c r="E565" s="624"/>
      <c r="F565" s="624"/>
      <c r="G565" s="390"/>
      <c r="H565" s="390"/>
      <c r="I565" s="390"/>
      <c r="M565" s="390"/>
    </row>
    <row r="566" spans="1:13" s="391" customFormat="1">
      <c r="A566" s="392"/>
      <c r="B566" s="388"/>
      <c r="C566" s="389"/>
      <c r="D566" s="389"/>
      <c r="E566" s="624"/>
      <c r="F566" s="624"/>
      <c r="G566" s="390"/>
      <c r="H566" s="390"/>
      <c r="I566" s="390"/>
      <c r="M566" s="390"/>
    </row>
    <row r="567" spans="1:13" s="391" customFormat="1">
      <c r="A567" s="392"/>
      <c r="B567" s="388"/>
      <c r="C567" s="389"/>
      <c r="D567" s="389"/>
      <c r="E567" s="624"/>
      <c r="F567" s="624"/>
      <c r="G567" s="390"/>
      <c r="H567" s="390"/>
      <c r="I567" s="390"/>
      <c r="M567" s="390"/>
    </row>
    <row r="568" spans="1:13" s="391" customFormat="1">
      <c r="A568" s="392"/>
      <c r="B568" s="388"/>
      <c r="C568" s="389"/>
      <c r="D568" s="389"/>
      <c r="E568" s="624"/>
      <c r="F568" s="624"/>
      <c r="G568" s="390"/>
      <c r="H568" s="390"/>
      <c r="I568" s="390"/>
      <c r="M568" s="390"/>
    </row>
    <row r="569" spans="1:13" s="391" customFormat="1">
      <c r="A569" s="392"/>
      <c r="B569" s="388"/>
      <c r="C569" s="389"/>
      <c r="D569" s="389"/>
      <c r="E569" s="624"/>
      <c r="F569" s="624"/>
      <c r="G569" s="390"/>
      <c r="H569" s="390"/>
      <c r="I569" s="390"/>
      <c r="M569" s="390"/>
    </row>
    <row r="570" spans="1:13" s="391" customFormat="1">
      <c r="A570" s="392"/>
      <c r="B570" s="388"/>
      <c r="C570" s="389"/>
      <c r="D570" s="389"/>
      <c r="E570" s="624"/>
      <c r="F570" s="624"/>
      <c r="G570" s="390"/>
      <c r="H570" s="390"/>
      <c r="I570" s="390"/>
      <c r="M570" s="390"/>
    </row>
    <row r="571" spans="1:13" s="391" customFormat="1">
      <c r="A571" s="392"/>
      <c r="B571" s="388"/>
      <c r="C571" s="389"/>
      <c r="D571" s="389"/>
      <c r="E571" s="624"/>
      <c r="F571" s="624"/>
      <c r="G571" s="390"/>
      <c r="H571" s="390"/>
      <c r="I571" s="390"/>
      <c r="M571" s="390"/>
    </row>
    <row r="572" spans="1:13" s="391" customFormat="1">
      <c r="A572" s="392"/>
      <c r="B572" s="388"/>
      <c r="C572" s="389"/>
      <c r="D572" s="389"/>
      <c r="E572" s="624"/>
      <c r="F572" s="624"/>
      <c r="G572" s="390"/>
      <c r="H572" s="390"/>
      <c r="I572" s="390"/>
      <c r="M572" s="390"/>
    </row>
    <row r="573" spans="1:13" s="391" customFormat="1">
      <c r="A573" s="392"/>
      <c r="B573" s="388"/>
      <c r="C573" s="389"/>
      <c r="D573" s="389"/>
      <c r="E573" s="624"/>
      <c r="F573" s="624"/>
      <c r="G573" s="390"/>
      <c r="H573" s="390"/>
      <c r="I573" s="390"/>
      <c r="M573" s="390"/>
    </row>
    <row r="574" spans="1:13" s="391" customFormat="1">
      <c r="A574" s="392"/>
      <c r="B574" s="388"/>
      <c r="C574" s="389"/>
      <c r="D574" s="389"/>
      <c r="E574" s="624"/>
      <c r="F574" s="624"/>
      <c r="G574" s="390"/>
      <c r="H574" s="390"/>
      <c r="I574" s="390"/>
      <c r="M574" s="390"/>
    </row>
    <row r="575" spans="1:13" s="391" customFormat="1">
      <c r="A575" s="392"/>
      <c r="B575" s="388"/>
      <c r="C575" s="389"/>
      <c r="D575" s="389"/>
      <c r="E575" s="624"/>
      <c r="F575" s="624"/>
      <c r="G575" s="390"/>
      <c r="H575" s="390"/>
      <c r="I575" s="390"/>
      <c r="M575" s="390"/>
    </row>
    <row r="576" spans="1:13" s="391" customFormat="1">
      <c r="A576" s="392"/>
      <c r="B576" s="388"/>
      <c r="C576" s="389"/>
      <c r="D576" s="389"/>
      <c r="E576" s="624"/>
      <c r="F576" s="624"/>
      <c r="G576" s="390"/>
      <c r="H576" s="390"/>
      <c r="I576" s="390"/>
      <c r="M576" s="390"/>
    </row>
    <row r="577" spans="1:13" s="391" customFormat="1">
      <c r="A577" s="392"/>
      <c r="B577" s="388"/>
      <c r="C577" s="389"/>
      <c r="D577" s="389"/>
      <c r="E577" s="624"/>
      <c r="F577" s="624"/>
      <c r="G577" s="390"/>
      <c r="H577" s="390"/>
      <c r="I577" s="390"/>
      <c r="M577" s="390"/>
    </row>
    <row r="578" spans="1:13" s="391" customFormat="1">
      <c r="A578" s="392"/>
      <c r="B578" s="388"/>
      <c r="C578" s="389"/>
      <c r="D578" s="389"/>
      <c r="E578" s="624"/>
      <c r="F578" s="624"/>
      <c r="G578" s="390"/>
      <c r="H578" s="390"/>
      <c r="I578" s="390"/>
      <c r="M578" s="390"/>
    </row>
    <row r="579" spans="1:13" s="391" customFormat="1">
      <c r="A579" s="392"/>
      <c r="B579" s="388"/>
      <c r="C579" s="389"/>
      <c r="D579" s="389"/>
      <c r="E579" s="624"/>
      <c r="F579" s="624"/>
      <c r="G579" s="390"/>
      <c r="H579" s="390"/>
      <c r="I579" s="390"/>
      <c r="M579" s="390"/>
    </row>
    <row r="580" spans="1:13" s="391" customFormat="1">
      <c r="A580" s="392"/>
      <c r="B580" s="388"/>
      <c r="C580" s="389"/>
      <c r="D580" s="389"/>
      <c r="E580" s="624"/>
      <c r="F580" s="624"/>
      <c r="G580" s="390"/>
      <c r="H580" s="390"/>
      <c r="I580" s="390"/>
      <c r="M580" s="390"/>
    </row>
    <row r="581" spans="1:13" s="391" customFormat="1">
      <c r="A581" s="392"/>
      <c r="B581" s="388"/>
      <c r="C581" s="389"/>
      <c r="D581" s="389"/>
      <c r="E581" s="624"/>
      <c r="F581" s="624"/>
      <c r="G581" s="390"/>
      <c r="H581" s="390"/>
      <c r="I581" s="390"/>
      <c r="M581" s="390"/>
    </row>
    <row r="582" spans="1:13" s="391" customFormat="1">
      <c r="A582" s="392"/>
      <c r="B582" s="388"/>
      <c r="C582" s="389"/>
      <c r="D582" s="389"/>
      <c r="E582" s="624"/>
      <c r="F582" s="624"/>
      <c r="G582" s="390"/>
      <c r="H582" s="390"/>
      <c r="I582" s="390"/>
      <c r="M582" s="390"/>
    </row>
    <row r="583" spans="1:13" s="391" customFormat="1">
      <c r="A583" s="392"/>
      <c r="B583" s="388"/>
      <c r="C583" s="389"/>
      <c r="D583" s="389"/>
      <c r="E583" s="624"/>
      <c r="F583" s="624"/>
      <c r="G583" s="390"/>
      <c r="H583" s="390"/>
      <c r="I583" s="390"/>
      <c r="M583" s="390"/>
    </row>
    <row r="584" spans="1:13" s="391" customFormat="1">
      <c r="A584" s="392"/>
      <c r="B584" s="388"/>
      <c r="C584" s="389"/>
      <c r="D584" s="389"/>
      <c r="E584" s="624"/>
      <c r="F584" s="624"/>
      <c r="G584" s="390"/>
      <c r="H584" s="390"/>
      <c r="I584" s="390"/>
      <c r="M584" s="390"/>
    </row>
    <row r="585" spans="1:13" s="391" customFormat="1">
      <c r="A585" s="392"/>
      <c r="B585" s="388"/>
      <c r="C585" s="389"/>
      <c r="D585" s="389"/>
      <c r="E585" s="624"/>
      <c r="F585" s="624"/>
      <c r="G585" s="390"/>
      <c r="H585" s="390"/>
      <c r="I585" s="390"/>
      <c r="M585" s="390"/>
    </row>
    <row r="586" spans="1:13" s="391" customFormat="1">
      <c r="A586" s="392"/>
      <c r="B586" s="388"/>
      <c r="C586" s="389"/>
      <c r="D586" s="389"/>
      <c r="E586" s="624"/>
      <c r="F586" s="624"/>
      <c r="G586" s="390"/>
      <c r="H586" s="390"/>
      <c r="I586" s="390"/>
      <c r="M586" s="390"/>
    </row>
    <row r="587" spans="1:13" s="391" customFormat="1">
      <c r="A587" s="392"/>
      <c r="B587" s="388"/>
      <c r="C587" s="389"/>
      <c r="D587" s="389"/>
      <c r="E587" s="624"/>
      <c r="F587" s="624"/>
      <c r="G587" s="390"/>
      <c r="H587" s="390"/>
      <c r="I587" s="390"/>
      <c r="M587" s="390"/>
    </row>
    <row r="588" spans="1:13" s="391" customFormat="1">
      <c r="A588" s="392"/>
      <c r="B588" s="388"/>
      <c r="C588" s="389"/>
      <c r="D588" s="389"/>
      <c r="E588" s="624"/>
      <c r="F588" s="624"/>
      <c r="G588" s="390"/>
      <c r="H588" s="390"/>
      <c r="I588" s="390"/>
      <c r="M588" s="390"/>
    </row>
    <row r="589" spans="1:13" s="391" customFormat="1">
      <c r="A589" s="392"/>
      <c r="B589" s="388"/>
      <c r="C589" s="389"/>
      <c r="D589" s="389"/>
      <c r="E589" s="624"/>
      <c r="F589" s="624"/>
      <c r="G589" s="390"/>
      <c r="H589" s="390"/>
      <c r="I589" s="390"/>
      <c r="M589" s="390"/>
    </row>
    <row r="590" spans="1:13" s="391" customFormat="1">
      <c r="A590" s="392"/>
      <c r="B590" s="388"/>
      <c r="C590" s="389"/>
      <c r="D590" s="389"/>
      <c r="E590" s="624"/>
      <c r="F590" s="624"/>
      <c r="G590" s="390"/>
      <c r="H590" s="390"/>
      <c r="I590" s="390"/>
      <c r="M590" s="390"/>
    </row>
    <row r="591" spans="1:13" s="391" customFormat="1">
      <c r="A591" s="392"/>
      <c r="B591" s="388"/>
      <c r="C591" s="389"/>
      <c r="D591" s="389"/>
      <c r="E591" s="624"/>
      <c r="F591" s="624"/>
      <c r="G591" s="390"/>
      <c r="H591" s="390"/>
      <c r="I591" s="390"/>
      <c r="M591" s="390"/>
    </row>
    <row r="592" spans="1:13" s="391" customFormat="1">
      <c r="A592" s="392"/>
      <c r="B592" s="388"/>
      <c r="C592" s="389"/>
      <c r="D592" s="389"/>
      <c r="E592" s="624"/>
      <c r="F592" s="624"/>
      <c r="G592" s="390"/>
      <c r="H592" s="390"/>
      <c r="I592" s="390"/>
      <c r="M592" s="390"/>
    </row>
    <row r="593" spans="1:13" s="391" customFormat="1">
      <c r="A593" s="392"/>
      <c r="B593" s="388"/>
      <c r="C593" s="389"/>
      <c r="D593" s="389"/>
      <c r="E593" s="624"/>
      <c r="F593" s="624"/>
      <c r="G593" s="390"/>
      <c r="H593" s="390"/>
      <c r="I593" s="390"/>
      <c r="M593" s="390"/>
    </row>
    <row r="594" spans="1:13" s="391" customFormat="1">
      <c r="A594" s="392"/>
      <c r="B594" s="388"/>
      <c r="C594" s="389"/>
      <c r="D594" s="389"/>
      <c r="E594" s="624"/>
      <c r="F594" s="624"/>
      <c r="G594" s="390"/>
      <c r="H594" s="390"/>
      <c r="I594" s="390"/>
      <c r="M594" s="390"/>
    </row>
    <row r="595" spans="1:13" s="391" customFormat="1">
      <c r="A595" s="392"/>
      <c r="B595" s="388"/>
      <c r="C595" s="389"/>
      <c r="D595" s="389"/>
      <c r="E595" s="624"/>
      <c r="F595" s="624"/>
      <c r="G595" s="390"/>
      <c r="H595" s="390"/>
      <c r="I595" s="390"/>
      <c r="M595" s="390"/>
    </row>
    <row r="596" spans="1:13" s="391" customFormat="1">
      <c r="A596" s="392"/>
      <c r="B596" s="388"/>
      <c r="C596" s="389"/>
      <c r="D596" s="389"/>
      <c r="E596" s="624"/>
      <c r="F596" s="624"/>
      <c r="G596" s="390"/>
      <c r="H596" s="390"/>
      <c r="I596" s="390"/>
      <c r="M596" s="390"/>
    </row>
    <row r="597" spans="1:13" s="391" customFormat="1">
      <c r="A597" s="392"/>
      <c r="B597" s="388"/>
      <c r="C597" s="389"/>
      <c r="D597" s="389"/>
      <c r="E597" s="624"/>
      <c r="F597" s="624"/>
      <c r="G597" s="390"/>
      <c r="H597" s="390"/>
      <c r="I597" s="390"/>
      <c r="M597" s="390"/>
    </row>
    <row r="598" spans="1:13" s="391" customFormat="1">
      <c r="A598" s="392"/>
      <c r="B598" s="388"/>
      <c r="C598" s="389"/>
      <c r="D598" s="389"/>
      <c r="E598" s="624"/>
      <c r="F598" s="624"/>
      <c r="G598" s="390"/>
      <c r="H598" s="390"/>
      <c r="I598" s="390"/>
      <c r="M598" s="390"/>
    </row>
    <row r="599" spans="1:13" s="391" customFormat="1">
      <c r="A599" s="392"/>
      <c r="B599" s="388"/>
      <c r="C599" s="389"/>
      <c r="D599" s="389"/>
      <c r="E599" s="624"/>
      <c r="F599" s="624"/>
      <c r="G599" s="390"/>
      <c r="H599" s="390"/>
      <c r="I599" s="390"/>
      <c r="M599" s="390"/>
    </row>
    <row r="600" spans="1:13" s="391" customFormat="1">
      <c r="A600" s="392"/>
      <c r="B600" s="388"/>
      <c r="C600" s="389"/>
      <c r="D600" s="389"/>
      <c r="E600" s="624"/>
      <c r="F600" s="624"/>
      <c r="G600" s="390"/>
      <c r="H600" s="390"/>
      <c r="I600" s="390"/>
      <c r="M600" s="390"/>
    </row>
    <row r="601" spans="1:13" s="391" customFormat="1">
      <c r="A601" s="392"/>
      <c r="B601" s="388"/>
      <c r="C601" s="389"/>
      <c r="D601" s="389"/>
      <c r="E601" s="624"/>
      <c r="F601" s="624"/>
      <c r="G601" s="390"/>
      <c r="H601" s="390"/>
      <c r="I601" s="390"/>
      <c r="M601" s="390"/>
    </row>
    <row r="602" spans="1:13" s="391" customFormat="1">
      <c r="A602" s="392"/>
      <c r="B602" s="388"/>
      <c r="C602" s="389"/>
      <c r="D602" s="389"/>
      <c r="E602" s="624"/>
      <c r="F602" s="624"/>
      <c r="G602" s="390"/>
      <c r="H602" s="390"/>
      <c r="I602" s="390"/>
      <c r="M602" s="390"/>
    </row>
    <row r="603" spans="1:13" s="391" customFormat="1">
      <c r="A603" s="392"/>
      <c r="B603" s="388"/>
      <c r="C603" s="389"/>
      <c r="D603" s="389"/>
      <c r="E603" s="624"/>
      <c r="F603" s="624"/>
      <c r="G603" s="390"/>
      <c r="H603" s="390"/>
      <c r="I603" s="390"/>
      <c r="M603" s="390"/>
    </row>
    <row r="604" spans="1:13" s="391" customFormat="1">
      <c r="A604" s="392"/>
      <c r="B604" s="388"/>
      <c r="C604" s="389"/>
      <c r="D604" s="389"/>
      <c r="E604" s="624"/>
      <c r="F604" s="624"/>
      <c r="G604" s="390"/>
      <c r="H604" s="390"/>
      <c r="I604" s="390"/>
      <c r="M604" s="390"/>
    </row>
    <row r="605" spans="1:13" s="391" customFormat="1">
      <c r="A605" s="392"/>
      <c r="B605" s="388"/>
      <c r="C605" s="389"/>
      <c r="D605" s="389"/>
      <c r="E605" s="624"/>
      <c r="F605" s="624"/>
      <c r="G605" s="390"/>
      <c r="H605" s="390"/>
      <c r="I605" s="390"/>
      <c r="M605" s="390"/>
    </row>
    <row r="606" spans="1:13" s="391" customFormat="1">
      <c r="A606" s="392"/>
      <c r="B606" s="388"/>
      <c r="C606" s="389"/>
      <c r="D606" s="389"/>
      <c r="E606" s="624"/>
      <c r="F606" s="624"/>
      <c r="G606" s="390"/>
      <c r="H606" s="390"/>
      <c r="I606" s="390"/>
      <c r="M606" s="390"/>
    </row>
    <row r="607" spans="1:13" s="391" customFormat="1">
      <c r="A607" s="392"/>
      <c r="B607" s="388"/>
      <c r="C607" s="389"/>
      <c r="D607" s="389"/>
      <c r="E607" s="624"/>
      <c r="F607" s="624"/>
      <c r="G607" s="390"/>
      <c r="H607" s="390"/>
      <c r="I607" s="390"/>
      <c r="M607" s="390"/>
    </row>
    <row r="608" spans="1:13" s="391" customFormat="1">
      <c r="A608" s="392"/>
      <c r="B608" s="388"/>
      <c r="C608" s="389"/>
      <c r="D608" s="389"/>
      <c r="E608" s="624"/>
      <c r="F608" s="624"/>
      <c r="G608" s="390"/>
      <c r="H608" s="390"/>
      <c r="I608" s="390"/>
      <c r="M608" s="390"/>
    </row>
    <row r="609" spans="1:13" s="391" customFormat="1">
      <c r="A609" s="392"/>
      <c r="B609" s="388"/>
      <c r="C609" s="389"/>
      <c r="D609" s="389"/>
      <c r="E609" s="624"/>
      <c r="F609" s="624"/>
      <c r="G609" s="390"/>
      <c r="H609" s="390"/>
      <c r="I609" s="390"/>
      <c r="M609" s="390"/>
    </row>
    <row r="610" spans="1:13" s="391" customFormat="1">
      <c r="A610" s="392"/>
      <c r="B610" s="388"/>
      <c r="C610" s="389"/>
      <c r="D610" s="389"/>
      <c r="E610" s="624"/>
      <c r="F610" s="624"/>
      <c r="G610" s="390"/>
      <c r="H610" s="390"/>
      <c r="I610" s="390"/>
      <c r="M610" s="390"/>
    </row>
    <row r="611" spans="1:13" s="391" customFormat="1">
      <c r="A611" s="392"/>
      <c r="B611" s="388"/>
      <c r="C611" s="389"/>
      <c r="D611" s="389"/>
      <c r="E611" s="624"/>
      <c r="F611" s="624"/>
      <c r="G611" s="390"/>
      <c r="H611" s="390"/>
      <c r="I611" s="390"/>
      <c r="M611" s="390"/>
    </row>
    <row r="612" spans="1:13" s="391" customFormat="1">
      <c r="A612" s="392"/>
      <c r="B612" s="388"/>
      <c r="C612" s="389"/>
      <c r="D612" s="389"/>
      <c r="E612" s="624"/>
      <c r="F612" s="624"/>
      <c r="G612" s="390"/>
      <c r="H612" s="390"/>
      <c r="I612" s="390"/>
      <c r="M612" s="390"/>
    </row>
    <row r="613" spans="1:13" s="391" customFormat="1">
      <c r="A613" s="392"/>
      <c r="B613" s="388"/>
      <c r="C613" s="389"/>
      <c r="D613" s="389"/>
      <c r="E613" s="624"/>
      <c r="F613" s="624"/>
      <c r="G613" s="390"/>
      <c r="H613" s="390"/>
      <c r="I613" s="390"/>
      <c r="M613" s="390"/>
    </row>
    <row r="614" spans="1:13" s="391" customFormat="1">
      <c r="A614" s="392"/>
      <c r="B614" s="388"/>
      <c r="C614" s="389"/>
      <c r="D614" s="389"/>
      <c r="E614" s="624"/>
      <c r="F614" s="624"/>
      <c r="G614" s="390"/>
      <c r="H614" s="390"/>
      <c r="I614" s="390"/>
      <c r="M614" s="390"/>
    </row>
    <row r="615" spans="1:13" s="391" customFormat="1">
      <c r="A615" s="392"/>
      <c r="B615" s="388"/>
      <c r="C615" s="389"/>
      <c r="D615" s="389"/>
      <c r="E615" s="624"/>
      <c r="F615" s="624"/>
      <c r="G615" s="390"/>
      <c r="H615" s="390"/>
      <c r="I615" s="390"/>
      <c r="M615" s="390"/>
    </row>
    <row r="616" spans="1:13" s="391" customFormat="1">
      <c r="A616" s="392"/>
      <c r="B616" s="388"/>
      <c r="C616" s="389"/>
      <c r="D616" s="389"/>
      <c r="E616" s="624"/>
      <c r="F616" s="624"/>
      <c r="G616" s="390"/>
      <c r="H616" s="390"/>
      <c r="I616" s="390"/>
      <c r="M616" s="390"/>
    </row>
    <row r="617" spans="1:13" s="391" customFormat="1">
      <c r="A617" s="392"/>
      <c r="B617" s="388"/>
      <c r="C617" s="389"/>
      <c r="D617" s="389"/>
      <c r="E617" s="624"/>
      <c r="F617" s="624"/>
      <c r="G617" s="390"/>
      <c r="H617" s="390"/>
      <c r="I617" s="390"/>
      <c r="M617" s="390"/>
    </row>
    <row r="618" spans="1:13" s="391" customFormat="1">
      <c r="A618" s="392"/>
      <c r="B618" s="388"/>
      <c r="C618" s="389"/>
      <c r="D618" s="389"/>
      <c r="E618" s="624"/>
      <c r="F618" s="624"/>
      <c r="G618" s="390"/>
      <c r="H618" s="390"/>
      <c r="I618" s="390"/>
      <c r="M618" s="390"/>
    </row>
    <row r="619" spans="1:13" s="391" customFormat="1">
      <c r="A619" s="392"/>
      <c r="B619" s="388"/>
      <c r="C619" s="389"/>
      <c r="D619" s="389"/>
      <c r="E619" s="624"/>
      <c r="F619" s="624"/>
      <c r="G619" s="390"/>
      <c r="H619" s="390"/>
      <c r="I619" s="390"/>
      <c r="M619" s="390"/>
    </row>
    <row r="620" spans="1:13" s="391" customFormat="1">
      <c r="A620" s="392"/>
      <c r="B620" s="388"/>
      <c r="C620" s="389"/>
      <c r="D620" s="389"/>
      <c r="E620" s="624"/>
      <c r="F620" s="624"/>
      <c r="G620" s="390"/>
      <c r="H620" s="390"/>
      <c r="I620" s="390"/>
      <c r="M620" s="390"/>
    </row>
    <row r="621" spans="1:13" s="391" customFormat="1">
      <c r="A621" s="392"/>
      <c r="B621" s="388"/>
      <c r="C621" s="389"/>
      <c r="D621" s="389"/>
      <c r="E621" s="624"/>
      <c r="F621" s="624"/>
      <c r="G621" s="390"/>
      <c r="H621" s="390"/>
      <c r="I621" s="390"/>
      <c r="M621" s="390"/>
    </row>
    <row r="622" spans="1:13" s="391" customFormat="1">
      <c r="A622" s="392"/>
      <c r="B622" s="388"/>
      <c r="C622" s="389"/>
      <c r="D622" s="389"/>
      <c r="E622" s="624"/>
      <c r="F622" s="624"/>
      <c r="G622" s="390"/>
      <c r="H622" s="390"/>
      <c r="I622" s="390"/>
      <c r="M622" s="390"/>
    </row>
    <row r="623" spans="1:13" s="391" customFormat="1">
      <c r="A623" s="392"/>
      <c r="B623" s="388"/>
      <c r="C623" s="389"/>
      <c r="D623" s="389"/>
      <c r="E623" s="624"/>
      <c r="F623" s="624"/>
      <c r="G623" s="390"/>
      <c r="H623" s="390"/>
      <c r="I623" s="390"/>
      <c r="M623" s="390"/>
    </row>
    <row r="624" spans="1:13" s="391" customFormat="1">
      <c r="A624" s="392"/>
      <c r="B624" s="388"/>
      <c r="C624" s="389"/>
      <c r="D624" s="389"/>
      <c r="E624" s="624"/>
      <c r="F624" s="624"/>
      <c r="G624" s="390"/>
      <c r="H624" s="390"/>
      <c r="I624" s="390"/>
      <c r="M624" s="390"/>
    </row>
    <row r="625" spans="1:13" s="391" customFormat="1">
      <c r="A625" s="392"/>
      <c r="B625" s="388"/>
      <c r="C625" s="389"/>
      <c r="D625" s="389"/>
      <c r="E625" s="624"/>
      <c r="F625" s="624"/>
      <c r="G625" s="390"/>
      <c r="H625" s="390"/>
      <c r="I625" s="390"/>
      <c r="M625" s="390"/>
    </row>
    <row r="626" spans="1:13" s="391" customFormat="1">
      <c r="A626" s="392"/>
      <c r="B626" s="388"/>
      <c r="C626" s="389"/>
      <c r="D626" s="389"/>
      <c r="E626" s="624"/>
      <c r="F626" s="624"/>
      <c r="G626" s="390"/>
      <c r="H626" s="390"/>
      <c r="I626" s="390"/>
      <c r="M626" s="390"/>
    </row>
    <row r="627" spans="1:13" s="391" customFormat="1">
      <c r="A627" s="392"/>
      <c r="B627" s="388"/>
      <c r="C627" s="389"/>
      <c r="D627" s="389"/>
      <c r="E627" s="624"/>
      <c r="F627" s="624"/>
      <c r="G627" s="390"/>
      <c r="H627" s="390"/>
      <c r="I627" s="390"/>
      <c r="M627" s="390"/>
    </row>
    <row r="628" spans="1:13" s="391" customFormat="1">
      <c r="A628" s="392"/>
      <c r="B628" s="388"/>
      <c r="C628" s="389"/>
      <c r="D628" s="389"/>
      <c r="E628" s="624"/>
      <c r="F628" s="624"/>
      <c r="G628" s="390"/>
      <c r="H628" s="390"/>
      <c r="I628" s="390"/>
      <c r="M628" s="390"/>
    </row>
    <row r="629" spans="1:13" s="391" customFormat="1">
      <c r="A629" s="392"/>
      <c r="B629" s="388"/>
      <c r="C629" s="389"/>
      <c r="D629" s="389"/>
      <c r="E629" s="624"/>
      <c r="F629" s="624"/>
      <c r="G629" s="390"/>
      <c r="H629" s="390"/>
      <c r="I629" s="390"/>
      <c r="M629" s="390"/>
    </row>
    <row r="630" spans="1:13" s="391" customFormat="1">
      <c r="A630" s="392"/>
      <c r="B630" s="388"/>
      <c r="C630" s="389"/>
      <c r="D630" s="389"/>
      <c r="E630" s="624"/>
      <c r="F630" s="624"/>
      <c r="G630" s="390"/>
      <c r="H630" s="390"/>
      <c r="I630" s="390"/>
      <c r="M630" s="390"/>
    </row>
    <row r="631" spans="1:13" s="391" customFormat="1">
      <c r="A631" s="392"/>
      <c r="B631" s="388"/>
      <c r="C631" s="389"/>
      <c r="D631" s="389"/>
      <c r="E631" s="624"/>
      <c r="F631" s="624"/>
      <c r="G631" s="390"/>
      <c r="H631" s="390"/>
      <c r="I631" s="390"/>
      <c r="M631" s="390"/>
    </row>
    <row r="632" spans="1:13" s="391" customFormat="1">
      <c r="A632" s="392"/>
      <c r="B632" s="388"/>
      <c r="C632" s="389"/>
      <c r="D632" s="389"/>
      <c r="E632" s="624"/>
      <c r="F632" s="624"/>
      <c r="G632" s="390"/>
      <c r="H632" s="390"/>
      <c r="I632" s="390"/>
      <c r="M632" s="390"/>
    </row>
    <row r="633" spans="1:13" s="391" customFormat="1">
      <c r="A633" s="392"/>
      <c r="B633" s="388"/>
      <c r="C633" s="389"/>
      <c r="D633" s="389"/>
      <c r="E633" s="624"/>
      <c r="F633" s="624"/>
      <c r="G633" s="390"/>
      <c r="H633" s="390"/>
      <c r="I633" s="390"/>
      <c r="M633" s="390"/>
    </row>
    <row r="634" spans="1:13" s="391" customFormat="1">
      <c r="A634" s="392"/>
      <c r="B634" s="388"/>
      <c r="C634" s="389"/>
      <c r="D634" s="389"/>
      <c r="E634" s="624"/>
      <c r="F634" s="624"/>
      <c r="G634" s="390"/>
      <c r="H634" s="390"/>
      <c r="I634" s="390"/>
      <c r="M634" s="390"/>
    </row>
    <row r="635" spans="1:13" s="391" customFormat="1">
      <c r="A635" s="392"/>
      <c r="B635" s="388"/>
      <c r="C635" s="389"/>
      <c r="D635" s="389"/>
      <c r="E635" s="624"/>
      <c r="F635" s="624"/>
      <c r="G635" s="390"/>
      <c r="H635" s="390"/>
      <c r="I635" s="390"/>
      <c r="M635" s="390"/>
    </row>
    <row r="636" spans="1:13" s="391" customFormat="1">
      <c r="A636" s="392"/>
      <c r="B636" s="388"/>
      <c r="C636" s="389"/>
      <c r="D636" s="389"/>
      <c r="E636" s="624"/>
      <c r="F636" s="624"/>
      <c r="G636" s="390"/>
      <c r="H636" s="390"/>
      <c r="I636" s="390"/>
      <c r="M636" s="390"/>
    </row>
    <row r="637" spans="1:13" s="391" customFormat="1">
      <c r="A637" s="392"/>
      <c r="B637" s="388"/>
      <c r="C637" s="389"/>
      <c r="D637" s="389"/>
      <c r="E637" s="624"/>
      <c r="F637" s="624"/>
      <c r="G637" s="390"/>
      <c r="H637" s="390"/>
      <c r="I637" s="390"/>
      <c r="M637" s="390"/>
    </row>
    <row r="638" spans="1:13" s="391" customFormat="1">
      <c r="A638" s="392"/>
      <c r="B638" s="388"/>
      <c r="C638" s="389"/>
      <c r="D638" s="389"/>
      <c r="E638" s="624"/>
      <c r="F638" s="624"/>
      <c r="G638" s="390"/>
      <c r="H638" s="390"/>
      <c r="I638" s="390"/>
      <c r="M638" s="390"/>
    </row>
    <row r="639" spans="1:13" s="391" customFormat="1">
      <c r="A639" s="392"/>
      <c r="B639" s="388"/>
      <c r="C639" s="389"/>
      <c r="D639" s="389"/>
      <c r="E639" s="624"/>
      <c r="F639" s="624"/>
      <c r="G639" s="390"/>
      <c r="H639" s="390"/>
      <c r="I639" s="390"/>
      <c r="M639" s="390"/>
    </row>
    <row r="640" spans="1:13" s="391" customFormat="1">
      <c r="A640" s="392"/>
      <c r="B640" s="388"/>
      <c r="C640" s="389"/>
      <c r="D640" s="389"/>
      <c r="E640" s="624"/>
      <c r="F640" s="624"/>
      <c r="G640" s="390"/>
      <c r="H640" s="390"/>
      <c r="I640" s="390"/>
      <c r="M640" s="390"/>
    </row>
    <row r="641" spans="1:13" s="391" customFormat="1">
      <c r="A641" s="392"/>
      <c r="B641" s="388"/>
      <c r="C641" s="389"/>
      <c r="D641" s="389"/>
      <c r="E641" s="624"/>
      <c r="F641" s="624"/>
      <c r="G641" s="390"/>
      <c r="H641" s="390"/>
      <c r="I641" s="390"/>
      <c r="M641" s="390"/>
    </row>
    <row r="642" spans="1:13" s="391" customFormat="1">
      <c r="A642" s="392"/>
      <c r="B642" s="388"/>
      <c r="C642" s="389"/>
      <c r="D642" s="389"/>
      <c r="E642" s="624"/>
      <c r="F642" s="624"/>
      <c r="G642" s="390"/>
      <c r="H642" s="390"/>
      <c r="I642" s="390"/>
      <c r="M642" s="390"/>
    </row>
    <row r="643" spans="1:13" s="391" customFormat="1">
      <c r="A643" s="392"/>
      <c r="B643" s="388"/>
      <c r="C643" s="389"/>
      <c r="D643" s="389"/>
      <c r="E643" s="624"/>
      <c r="F643" s="624"/>
      <c r="G643" s="390"/>
      <c r="H643" s="390"/>
      <c r="I643" s="390"/>
      <c r="M643" s="390"/>
    </row>
    <row r="644" spans="1:13" s="391" customFormat="1">
      <c r="A644" s="392"/>
      <c r="B644" s="388"/>
      <c r="C644" s="389"/>
      <c r="D644" s="389"/>
      <c r="E644" s="624"/>
      <c r="F644" s="624"/>
      <c r="G644" s="390"/>
      <c r="H644" s="390"/>
      <c r="I644" s="390"/>
      <c r="M644" s="390"/>
    </row>
    <row r="645" spans="1:13" s="391" customFormat="1">
      <c r="A645" s="392"/>
      <c r="B645" s="388"/>
      <c r="C645" s="389"/>
      <c r="D645" s="389"/>
      <c r="E645" s="624"/>
      <c r="F645" s="624"/>
      <c r="G645" s="390"/>
      <c r="H645" s="390"/>
      <c r="I645" s="390"/>
      <c r="M645" s="390"/>
    </row>
    <row r="646" spans="1:13" s="391" customFormat="1">
      <c r="A646" s="392"/>
      <c r="B646" s="388"/>
      <c r="C646" s="389"/>
      <c r="D646" s="389"/>
      <c r="E646" s="624"/>
      <c r="F646" s="624"/>
      <c r="G646" s="390"/>
      <c r="H646" s="390"/>
      <c r="I646" s="390"/>
      <c r="M646" s="390"/>
    </row>
    <row r="647" spans="1:13" s="391" customFormat="1">
      <c r="A647" s="392"/>
      <c r="B647" s="388"/>
      <c r="C647" s="389"/>
      <c r="D647" s="389"/>
      <c r="E647" s="624"/>
      <c r="F647" s="624"/>
      <c r="G647" s="390"/>
      <c r="H647" s="390"/>
      <c r="I647" s="390"/>
      <c r="M647" s="390"/>
    </row>
    <row r="648" spans="1:13" s="391" customFormat="1">
      <c r="A648" s="392"/>
      <c r="B648" s="388"/>
      <c r="C648" s="389"/>
      <c r="D648" s="389"/>
      <c r="E648" s="624"/>
      <c r="F648" s="624"/>
      <c r="G648" s="390"/>
      <c r="H648" s="390"/>
      <c r="I648" s="390"/>
      <c r="M648" s="390"/>
    </row>
    <row r="649" spans="1:13" s="391" customFormat="1">
      <c r="A649" s="392"/>
      <c r="B649" s="388"/>
      <c r="C649" s="389"/>
      <c r="D649" s="389"/>
      <c r="E649" s="624"/>
      <c r="F649" s="624"/>
      <c r="G649" s="390"/>
      <c r="H649" s="390"/>
      <c r="I649" s="390"/>
      <c r="M649" s="390"/>
    </row>
    <row r="650" spans="1:13" s="391" customFormat="1">
      <c r="A650" s="392"/>
      <c r="B650" s="388"/>
      <c r="C650" s="389"/>
      <c r="D650" s="389"/>
      <c r="E650" s="624"/>
      <c r="F650" s="624"/>
      <c r="G650" s="390"/>
      <c r="H650" s="390"/>
      <c r="I650" s="390"/>
      <c r="M650" s="390"/>
    </row>
    <row r="651" spans="1:13" s="391" customFormat="1">
      <c r="A651" s="392"/>
      <c r="B651" s="388"/>
      <c r="C651" s="389"/>
      <c r="D651" s="389"/>
      <c r="E651" s="624"/>
      <c r="F651" s="624"/>
      <c r="G651" s="390"/>
      <c r="H651" s="390"/>
      <c r="I651" s="390"/>
      <c r="M651" s="390"/>
    </row>
    <row r="652" spans="1:13" s="391" customFormat="1">
      <c r="A652" s="392"/>
      <c r="B652" s="388"/>
      <c r="C652" s="389"/>
      <c r="D652" s="389"/>
      <c r="E652" s="624"/>
      <c r="F652" s="624"/>
      <c r="G652" s="390"/>
      <c r="H652" s="390"/>
      <c r="I652" s="390"/>
      <c r="M652" s="390"/>
    </row>
    <row r="653" spans="1:13" s="391" customFormat="1">
      <c r="A653" s="392"/>
      <c r="B653" s="388"/>
      <c r="C653" s="389"/>
      <c r="D653" s="389"/>
      <c r="E653" s="624"/>
      <c r="F653" s="624"/>
      <c r="G653" s="390"/>
      <c r="H653" s="390"/>
      <c r="I653" s="390"/>
      <c r="M653" s="390"/>
    </row>
    <row r="654" spans="1:13" s="391" customFormat="1">
      <c r="A654" s="392"/>
      <c r="B654" s="388"/>
      <c r="C654" s="389"/>
      <c r="D654" s="389"/>
      <c r="E654" s="624"/>
      <c r="F654" s="624"/>
      <c r="G654" s="390"/>
      <c r="H654" s="390"/>
      <c r="I654" s="390"/>
      <c r="M654" s="390"/>
    </row>
    <row r="655" spans="1:13" s="391" customFormat="1">
      <c r="A655" s="392"/>
      <c r="B655" s="388"/>
      <c r="C655" s="389"/>
      <c r="D655" s="389"/>
      <c r="E655" s="624"/>
      <c r="F655" s="624"/>
      <c r="G655" s="390"/>
      <c r="H655" s="390"/>
      <c r="I655" s="390"/>
      <c r="M655" s="390"/>
    </row>
    <row r="656" spans="1:13" s="391" customFormat="1">
      <c r="A656" s="392"/>
      <c r="B656" s="388"/>
      <c r="C656" s="389"/>
      <c r="D656" s="389"/>
      <c r="E656" s="624"/>
      <c r="F656" s="624"/>
      <c r="G656" s="390"/>
      <c r="H656" s="390"/>
      <c r="I656" s="390"/>
      <c r="M656" s="390"/>
    </row>
    <row r="657" spans="1:13" s="391" customFormat="1">
      <c r="A657" s="392"/>
      <c r="B657" s="388"/>
      <c r="C657" s="389"/>
      <c r="D657" s="389"/>
      <c r="E657" s="624"/>
      <c r="F657" s="624"/>
      <c r="G657" s="390"/>
      <c r="H657" s="390"/>
      <c r="I657" s="390"/>
      <c r="M657" s="390"/>
    </row>
    <row r="658" spans="1:13" s="391" customFormat="1">
      <c r="A658" s="392"/>
      <c r="B658" s="388"/>
      <c r="C658" s="389"/>
      <c r="D658" s="389"/>
      <c r="E658" s="624"/>
      <c r="F658" s="624"/>
      <c r="G658" s="390"/>
      <c r="H658" s="390"/>
      <c r="I658" s="390"/>
      <c r="M658" s="390"/>
    </row>
    <row r="659" spans="1:13" s="391" customFormat="1">
      <c r="A659" s="392"/>
      <c r="B659" s="388"/>
      <c r="C659" s="389"/>
      <c r="D659" s="389"/>
      <c r="E659" s="624"/>
      <c r="F659" s="624"/>
      <c r="G659" s="390"/>
      <c r="H659" s="390"/>
      <c r="I659" s="390"/>
      <c r="M659" s="390"/>
    </row>
    <row r="660" spans="1:13" s="391" customFormat="1">
      <c r="A660" s="392"/>
      <c r="B660" s="388"/>
      <c r="C660" s="389"/>
      <c r="D660" s="389"/>
      <c r="E660" s="624"/>
      <c r="F660" s="624"/>
      <c r="G660" s="390"/>
      <c r="H660" s="390"/>
      <c r="I660" s="390"/>
      <c r="M660" s="390"/>
    </row>
    <row r="661" spans="1:13" s="391" customFormat="1">
      <c r="A661" s="392"/>
      <c r="B661" s="388"/>
      <c r="C661" s="389"/>
      <c r="D661" s="389"/>
      <c r="E661" s="624"/>
      <c r="F661" s="624"/>
      <c r="G661" s="390"/>
      <c r="H661" s="390"/>
      <c r="I661" s="390"/>
      <c r="M661" s="390"/>
    </row>
    <row r="662" spans="1:13" s="391" customFormat="1">
      <c r="A662" s="392"/>
      <c r="B662" s="388"/>
      <c r="C662" s="389"/>
      <c r="D662" s="389"/>
      <c r="E662" s="624"/>
      <c r="F662" s="624"/>
      <c r="G662" s="390"/>
      <c r="H662" s="390"/>
      <c r="I662" s="390"/>
      <c r="M662" s="390"/>
    </row>
    <row r="663" spans="1:13" s="391" customFormat="1">
      <c r="A663" s="392"/>
      <c r="B663" s="388"/>
      <c r="C663" s="389"/>
      <c r="D663" s="389"/>
      <c r="E663" s="624"/>
      <c r="F663" s="624"/>
      <c r="G663" s="390"/>
      <c r="H663" s="390"/>
      <c r="I663" s="390"/>
      <c r="M663" s="390"/>
    </row>
    <row r="664" spans="1:13" s="391" customFormat="1">
      <c r="A664" s="392"/>
      <c r="B664" s="388"/>
      <c r="C664" s="389"/>
      <c r="D664" s="389"/>
      <c r="E664" s="624"/>
      <c r="F664" s="624"/>
      <c r="G664" s="390"/>
      <c r="H664" s="390"/>
      <c r="I664" s="390"/>
      <c r="M664" s="390"/>
    </row>
    <row r="665" spans="1:13" s="391" customFormat="1">
      <c r="A665" s="392"/>
      <c r="B665" s="388"/>
      <c r="C665" s="389"/>
      <c r="D665" s="389"/>
      <c r="E665" s="624"/>
      <c r="F665" s="624"/>
      <c r="G665" s="390"/>
      <c r="H665" s="390"/>
      <c r="I665" s="390"/>
      <c r="M665" s="390"/>
    </row>
    <row r="666" spans="1:13" s="391" customFormat="1">
      <c r="A666" s="392"/>
      <c r="B666" s="388"/>
      <c r="C666" s="389"/>
      <c r="D666" s="389"/>
      <c r="E666" s="624"/>
      <c r="F666" s="624"/>
      <c r="G666" s="390"/>
      <c r="H666" s="390"/>
      <c r="I666" s="390"/>
      <c r="M666" s="390"/>
    </row>
    <row r="667" spans="1:13" s="391" customFormat="1">
      <c r="A667" s="392"/>
      <c r="B667" s="388"/>
      <c r="C667" s="389"/>
      <c r="D667" s="389"/>
      <c r="E667" s="624"/>
      <c r="F667" s="624"/>
      <c r="G667" s="390"/>
      <c r="H667" s="390"/>
      <c r="I667" s="390"/>
      <c r="M667" s="390"/>
    </row>
    <row r="668" spans="1:13" s="391" customFormat="1">
      <c r="A668" s="392"/>
      <c r="B668" s="388"/>
      <c r="C668" s="389"/>
      <c r="D668" s="389"/>
      <c r="E668" s="624"/>
      <c r="F668" s="624"/>
      <c r="G668" s="390"/>
      <c r="H668" s="390"/>
      <c r="I668" s="390"/>
      <c r="M668" s="390"/>
    </row>
    <row r="669" spans="1:13" s="391" customFormat="1">
      <c r="A669" s="392"/>
      <c r="B669" s="388"/>
      <c r="C669" s="389"/>
      <c r="D669" s="389"/>
      <c r="E669" s="624"/>
      <c r="F669" s="624"/>
      <c r="G669" s="390"/>
      <c r="H669" s="390"/>
      <c r="I669" s="390"/>
      <c r="M669" s="390"/>
    </row>
    <row r="670" spans="1:13" s="391" customFormat="1">
      <c r="A670" s="392"/>
      <c r="B670" s="388"/>
      <c r="C670" s="389"/>
      <c r="D670" s="389"/>
      <c r="E670" s="624"/>
      <c r="F670" s="624"/>
      <c r="G670" s="390"/>
      <c r="H670" s="390"/>
      <c r="I670" s="390"/>
      <c r="M670" s="390"/>
    </row>
    <row r="671" spans="1:13" s="391" customFormat="1">
      <c r="A671" s="392"/>
      <c r="B671" s="388"/>
      <c r="C671" s="389"/>
      <c r="D671" s="389"/>
      <c r="E671" s="624"/>
      <c r="F671" s="624"/>
      <c r="G671" s="390"/>
      <c r="H671" s="390"/>
      <c r="I671" s="390"/>
      <c r="M671" s="390"/>
    </row>
    <row r="672" spans="1:13" s="391" customFormat="1">
      <c r="A672" s="392"/>
      <c r="B672" s="388"/>
      <c r="C672" s="389"/>
      <c r="D672" s="389"/>
      <c r="E672" s="624"/>
      <c r="F672" s="624"/>
      <c r="G672" s="390"/>
      <c r="H672" s="390"/>
      <c r="I672" s="390"/>
      <c r="M672" s="390"/>
    </row>
    <row r="673" spans="1:13" s="391" customFormat="1">
      <c r="A673" s="392"/>
      <c r="B673" s="388"/>
      <c r="C673" s="389"/>
      <c r="D673" s="389"/>
      <c r="E673" s="624"/>
      <c r="F673" s="624"/>
      <c r="G673" s="390"/>
      <c r="H673" s="390"/>
      <c r="I673" s="390"/>
      <c r="M673" s="390"/>
    </row>
    <row r="674" spans="1:13" s="391" customFormat="1">
      <c r="A674" s="392"/>
      <c r="B674" s="388"/>
      <c r="C674" s="389"/>
      <c r="D674" s="389"/>
      <c r="E674" s="624"/>
      <c r="F674" s="624"/>
      <c r="G674" s="390"/>
      <c r="H674" s="390"/>
      <c r="I674" s="390"/>
      <c r="M674" s="390"/>
    </row>
    <row r="675" spans="1:13" s="391" customFormat="1">
      <c r="A675" s="392"/>
      <c r="B675" s="388"/>
      <c r="C675" s="389"/>
      <c r="D675" s="389"/>
      <c r="E675" s="624"/>
      <c r="F675" s="624"/>
      <c r="G675" s="390"/>
      <c r="H675" s="390"/>
      <c r="I675" s="390"/>
      <c r="M675" s="390"/>
    </row>
    <row r="676" spans="1:13" s="391" customFormat="1">
      <c r="A676" s="392"/>
      <c r="B676" s="388"/>
      <c r="C676" s="389"/>
      <c r="D676" s="389"/>
      <c r="E676" s="624"/>
      <c r="F676" s="624"/>
      <c r="G676" s="390"/>
      <c r="H676" s="390"/>
      <c r="I676" s="390"/>
      <c r="M676" s="390"/>
    </row>
    <row r="677" spans="1:13" s="391" customFormat="1">
      <c r="A677" s="392"/>
      <c r="B677" s="388"/>
      <c r="C677" s="389"/>
      <c r="D677" s="389"/>
      <c r="E677" s="624"/>
      <c r="F677" s="624"/>
      <c r="G677" s="390"/>
      <c r="H677" s="390"/>
      <c r="I677" s="390"/>
      <c r="M677" s="390"/>
    </row>
    <row r="678" spans="1:13" s="391" customFormat="1">
      <c r="A678" s="392"/>
      <c r="B678" s="388"/>
      <c r="C678" s="389"/>
      <c r="D678" s="389"/>
      <c r="E678" s="624"/>
      <c r="F678" s="624"/>
      <c r="G678" s="390"/>
      <c r="H678" s="390"/>
      <c r="I678" s="390"/>
      <c r="M678" s="390"/>
    </row>
    <row r="679" spans="1:13" s="391" customFormat="1">
      <c r="A679" s="392"/>
      <c r="B679" s="388"/>
      <c r="C679" s="389"/>
      <c r="D679" s="389"/>
      <c r="E679" s="624"/>
      <c r="F679" s="624"/>
      <c r="G679" s="390"/>
      <c r="H679" s="390"/>
      <c r="I679" s="390"/>
      <c r="M679" s="390"/>
    </row>
    <row r="680" spans="1:13" s="391" customFormat="1">
      <c r="A680" s="392"/>
      <c r="B680" s="388"/>
      <c r="C680" s="389"/>
      <c r="D680" s="389"/>
      <c r="E680" s="624"/>
      <c r="F680" s="624"/>
      <c r="G680" s="390"/>
      <c r="H680" s="390"/>
      <c r="I680" s="390"/>
      <c r="M680" s="390"/>
    </row>
    <row r="681" spans="1:13" s="391" customFormat="1">
      <c r="A681" s="392"/>
      <c r="B681" s="388"/>
      <c r="C681" s="389"/>
      <c r="D681" s="389"/>
      <c r="E681" s="624"/>
      <c r="F681" s="624"/>
      <c r="G681" s="390"/>
      <c r="H681" s="390"/>
      <c r="I681" s="390"/>
      <c r="M681" s="390"/>
    </row>
    <row r="682" spans="1:13" s="391" customFormat="1">
      <c r="A682" s="392"/>
      <c r="B682" s="388"/>
      <c r="C682" s="389"/>
      <c r="D682" s="389"/>
      <c r="E682" s="624"/>
      <c r="F682" s="624"/>
      <c r="G682" s="390"/>
      <c r="H682" s="390"/>
      <c r="I682" s="390"/>
      <c r="M682" s="390"/>
    </row>
    <row r="683" spans="1:13" s="391" customFormat="1">
      <c r="A683" s="392"/>
      <c r="B683" s="388"/>
      <c r="C683" s="389"/>
      <c r="D683" s="389"/>
      <c r="E683" s="624"/>
      <c r="F683" s="624"/>
      <c r="G683" s="390"/>
      <c r="H683" s="390"/>
      <c r="I683" s="390"/>
      <c r="M683" s="390"/>
    </row>
    <row r="684" spans="1:13" s="391" customFormat="1">
      <c r="A684" s="392"/>
      <c r="B684" s="388"/>
      <c r="C684" s="389"/>
      <c r="D684" s="389"/>
      <c r="E684" s="624"/>
      <c r="F684" s="624"/>
      <c r="G684" s="390"/>
      <c r="H684" s="390"/>
      <c r="I684" s="390"/>
      <c r="M684" s="390"/>
    </row>
    <row r="685" spans="1:13" s="391" customFormat="1">
      <c r="A685" s="392"/>
      <c r="B685" s="388"/>
      <c r="C685" s="389"/>
      <c r="D685" s="389"/>
      <c r="E685" s="624"/>
      <c r="F685" s="624"/>
      <c r="G685" s="390"/>
      <c r="H685" s="390"/>
      <c r="I685" s="390"/>
      <c r="M685" s="390"/>
    </row>
    <row r="686" spans="1:13" s="391" customFormat="1">
      <c r="A686" s="392"/>
      <c r="B686" s="388"/>
      <c r="C686" s="389"/>
      <c r="D686" s="389"/>
      <c r="E686" s="624"/>
      <c r="F686" s="624"/>
      <c r="G686" s="390"/>
      <c r="H686" s="390"/>
      <c r="I686" s="390"/>
      <c r="M686" s="390"/>
    </row>
    <row r="687" spans="1:13" s="391" customFormat="1">
      <c r="A687" s="392"/>
      <c r="B687" s="388"/>
      <c r="C687" s="389"/>
      <c r="D687" s="389"/>
      <c r="E687" s="624"/>
      <c r="F687" s="624"/>
      <c r="G687" s="390"/>
      <c r="H687" s="390"/>
      <c r="I687" s="390"/>
      <c r="M687" s="390"/>
    </row>
    <row r="688" spans="1:13" s="391" customFormat="1">
      <c r="A688" s="392"/>
      <c r="B688" s="388"/>
      <c r="C688" s="389"/>
      <c r="D688" s="389"/>
      <c r="E688" s="624"/>
      <c r="F688" s="624"/>
      <c r="G688" s="390"/>
      <c r="H688" s="390"/>
      <c r="I688" s="390"/>
      <c r="M688" s="390"/>
    </row>
    <row r="689" spans="1:13" s="391" customFormat="1">
      <c r="A689" s="392"/>
      <c r="B689" s="388"/>
      <c r="C689" s="389"/>
      <c r="D689" s="389"/>
      <c r="E689" s="624"/>
      <c r="F689" s="624"/>
      <c r="G689" s="390"/>
      <c r="H689" s="390"/>
      <c r="I689" s="390"/>
      <c r="M689" s="390"/>
    </row>
    <row r="690" spans="1:13" s="391" customFormat="1">
      <c r="A690" s="392"/>
      <c r="B690" s="388"/>
      <c r="C690" s="389"/>
      <c r="D690" s="389"/>
      <c r="E690" s="624"/>
      <c r="F690" s="624"/>
      <c r="G690" s="390"/>
      <c r="H690" s="390"/>
      <c r="I690" s="390"/>
      <c r="M690" s="390"/>
    </row>
    <row r="691" spans="1:13" s="391" customFormat="1">
      <c r="A691" s="392"/>
      <c r="B691" s="388"/>
      <c r="C691" s="389"/>
      <c r="D691" s="389"/>
      <c r="E691" s="624"/>
      <c r="F691" s="624"/>
      <c r="G691" s="390"/>
      <c r="H691" s="390"/>
      <c r="I691" s="390"/>
      <c r="M691" s="390"/>
    </row>
    <row r="692" spans="1:13" s="391" customFormat="1">
      <c r="A692" s="392"/>
      <c r="B692" s="388"/>
      <c r="C692" s="389"/>
      <c r="D692" s="389"/>
      <c r="E692" s="624"/>
      <c r="F692" s="624"/>
      <c r="G692" s="390"/>
      <c r="H692" s="390"/>
      <c r="I692" s="390"/>
      <c r="M692" s="390"/>
    </row>
    <row r="693" spans="1:13" s="391" customFormat="1">
      <c r="A693" s="392"/>
      <c r="B693" s="388"/>
      <c r="C693" s="389"/>
      <c r="D693" s="389"/>
      <c r="E693" s="624"/>
      <c r="F693" s="624"/>
      <c r="G693" s="390"/>
      <c r="H693" s="390"/>
      <c r="I693" s="390"/>
      <c r="M693" s="390"/>
    </row>
    <row r="694" spans="1:13" s="391" customFormat="1">
      <c r="A694" s="392"/>
      <c r="B694" s="388"/>
      <c r="C694" s="389"/>
      <c r="D694" s="389"/>
      <c r="E694" s="624"/>
      <c r="F694" s="624"/>
      <c r="G694" s="390"/>
      <c r="H694" s="390"/>
      <c r="I694" s="390"/>
      <c r="M694" s="390"/>
    </row>
    <row r="695" spans="1:13" s="391" customFormat="1">
      <c r="A695" s="392"/>
      <c r="B695" s="388"/>
      <c r="C695" s="389"/>
      <c r="D695" s="389"/>
      <c r="E695" s="624"/>
      <c r="F695" s="624"/>
      <c r="G695" s="390"/>
      <c r="H695" s="390"/>
      <c r="I695" s="390"/>
      <c r="M695" s="390"/>
    </row>
    <row r="696" spans="1:13" s="391" customFormat="1">
      <c r="A696" s="392"/>
      <c r="B696" s="388"/>
      <c r="C696" s="389"/>
      <c r="D696" s="389"/>
      <c r="E696" s="624"/>
      <c r="F696" s="624"/>
      <c r="G696" s="390"/>
      <c r="H696" s="390"/>
      <c r="I696" s="390"/>
      <c r="M696" s="390"/>
    </row>
    <row r="697" spans="1:13" s="391" customFormat="1">
      <c r="A697" s="392"/>
      <c r="B697" s="388"/>
      <c r="C697" s="389"/>
      <c r="D697" s="389"/>
      <c r="E697" s="624"/>
      <c r="F697" s="624"/>
      <c r="G697" s="390"/>
      <c r="H697" s="390"/>
      <c r="I697" s="390"/>
      <c r="M697" s="390"/>
    </row>
    <row r="698" spans="1:13" s="391" customFormat="1">
      <c r="A698" s="392"/>
      <c r="B698" s="388"/>
      <c r="C698" s="389"/>
      <c r="D698" s="389"/>
      <c r="E698" s="624"/>
      <c r="F698" s="624"/>
      <c r="G698" s="390"/>
      <c r="H698" s="390"/>
      <c r="I698" s="390"/>
      <c r="M698" s="390"/>
    </row>
    <row r="699" spans="1:13" s="391" customFormat="1">
      <c r="A699" s="392"/>
      <c r="B699" s="388"/>
      <c r="C699" s="389"/>
      <c r="D699" s="389"/>
      <c r="E699" s="624"/>
      <c r="F699" s="624"/>
      <c r="G699" s="390"/>
      <c r="H699" s="390"/>
      <c r="I699" s="390"/>
      <c r="M699" s="390"/>
    </row>
    <row r="700" spans="1:13" s="391" customFormat="1">
      <c r="A700" s="392"/>
      <c r="B700" s="388"/>
      <c r="C700" s="389"/>
      <c r="D700" s="389"/>
      <c r="E700" s="624"/>
      <c r="F700" s="624"/>
      <c r="G700" s="390"/>
      <c r="H700" s="390"/>
      <c r="I700" s="390"/>
      <c r="M700" s="390"/>
    </row>
    <row r="701" spans="1:13" s="391" customFormat="1">
      <c r="A701" s="392"/>
      <c r="B701" s="388"/>
      <c r="C701" s="389"/>
      <c r="D701" s="389"/>
      <c r="E701" s="624"/>
      <c r="F701" s="624"/>
      <c r="G701" s="390"/>
      <c r="H701" s="390"/>
      <c r="I701" s="390"/>
      <c r="M701" s="390"/>
    </row>
    <row r="702" spans="1:13" s="391" customFormat="1">
      <c r="A702" s="392"/>
      <c r="B702" s="388"/>
      <c r="C702" s="389"/>
      <c r="D702" s="389"/>
      <c r="E702" s="624"/>
      <c r="F702" s="624"/>
      <c r="G702" s="390"/>
      <c r="H702" s="390"/>
      <c r="I702" s="390"/>
      <c r="M702" s="390"/>
    </row>
    <row r="703" spans="1:13" s="391" customFormat="1">
      <c r="A703" s="392"/>
      <c r="B703" s="388"/>
      <c r="C703" s="389"/>
      <c r="D703" s="389"/>
      <c r="E703" s="624"/>
      <c r="F703" s="624"/>
      <c r="G703" s="390"/>
      <c r="H703" s="390"/>
      <c r="I703" s="390"/>
      <c r="M703" s="390"/>
    </row>
    <row r="704" spans="1:13" s="391" customFormat="1">
      <c r="A704" s="392"/>
      <c r="B704" s="388"/>
      <c r="C704" s="389"/>
      <c r="D704" s="389"/>
      <c r="E704" s="624"/>
      <c r="F704" s="624"/>
      <c r="G704" s="390"/>
      <c r="H704" s="390"/>
      <c r="I704" s="390"/>
      <c r="M704" s="390"/>
    </row>
    <row r="705" spans="1:13" s="391" customFormat="1">
      <c r="A705" s="392"/>
      <c r="B705" s="388"/>
      <c r="C705" s="389"/>
      <c r="D705" s="389"/>
      <c r="E705" s="624"/>
      <c r="F705" s="624"/>
      <c r="G705" s="390"/>
      <c r="H705" s="390"/>
      <c r="I705" s="390"/>
      <c r="M705" s="390"/>
    </row>
    <row r="706" spans="1:13" s="391" customFormat="1">
      <c r="A706" s="392"/>
      <c r="B706" s="388"/>
      <c r="C706" s="389"/>
      <c r="D706" s="389"/>
      <c r="E706" s="624"/>
      <c r="F706" s="624"/>
      <c r="G706" s="390"/>
      <c r="H706" s="390"/>
      <c r="I706" s="390"/>
      <c r="M706" s="390"/>
    </row>
    <row r="707" spans="1:13" s="391" customFormat="1">
      <c r="A707" s="392"/>
      <c r="B707" s="388"/>
      <c r="C707" s="389"/>
      <c r="D707" s="389"/>
      <c r="E707" s="624"/>
      <c r="F707" s="624"/>
      <c r="G707" s="390"/>
      <c r="H707" s="390"/>
      <c r="I707" s="390"/>
      <c r="M707" s="390"/>
    </row>
    <row r="708" spans="1:13" s="391" customFormat="1">
      <c r="A708" s="392"/>
      <c r="B708" s="388"/>
      <c r="C708" s="389"/>
      <c r="D708" s="389"/>
      <c r="E708" s="624"/>
      <c r="F708" s="624"/>
      <c r="G708" s="390"/>
      <c r="H708" s="390"/>
      <c r="I708" s="390"/>
      <c r="M708" s="390"/>
    </row>
    <row r="709" spans="1:13" s="391" customFormat="1">
      <c r="A709" s="392"/>
      <c r="B709" s="388"/>
      <c r="C709" s="389"/>
      <c r="D709" s="389"/>
      <c r="E709" s="624"/>
      <c r="F709" s="624"/>
      <c r="G709" s="390"/>
      <c r="H709" s="390"/>
      <c r="I709" s="390"/>
      <c r="M709" s="390"/>
    </row>
    <row r="710" spans="1:13" s="391" customFormat="1">
      <c r="A710" s="392"/>
      <c r="B710" s="388"/>
      <c r="C710" s="389"/>
      <c r="D710" s="389"/>
      <c r="E710" s="624"/>
      <c r="F710" s="624"/>
      <c r="G710" s="390"/>
      <c r="H710" s="390"/>
      <c r="I710" s="390"/>
      <c r="M710" s="390"/>
    </row>
    <row r="711" spans="1:13" s="391" customFormat="1">
      <c r="A711" s="392"/>
      <c r="B711" s="388"/>
      <c r="C711" s="389"/>
      <c r="D711" s="389"/>
      <c r="E711" s="624"/>
      <c r="F711" s="624"/>
      <c r="G711" s="390"/>
      <c r="H711" s="390"/>
      <c r="I711" s="390"/>
      <c r="M711" s="390"/>
    </row>
    <row r="712" spans="1:13" s="391" customFormat="1">
      <c r="A712" s="392"/>
      <c r="B712" s="388"/>
      <c r="C712" s="389"/>
      <c r="D712" s="389"/>
      <c r="E712" s="624"/>
      <c r="F712" s="624"/>
      <c r="G712" s="390"/>
      <c r="H712" s="390"/>
      <c r="I712" s="390"/>
      <c r="M712" s="390"/>
    </row>
    <row r="713" spans="1:13" s="391" customFormat="1">
      <c r="A713" s="392"/>
      <c r="B713" s="388"/>
      <c r="C713" s="389"/>
      <c r="D713" s="389"/>
      <c r="E713" s="624"/>
      <c r="F713" s="624"/>
      <c r="G713" s="390"/>
      <c r="H713" s="390"/>
      <c r="I713" s="390"/>
      <c r="M713" s="390"/>
    </row>
    <row r="714" spans="1:13" s="391" customFormat="1">
      <c r="A714" s="392"/>
      <c r="B714" s="388"/>
      <c r="C714" s="389"/>
      <c r="D714" s="389"/>
      <c r="E714" s="624"/>
      <c r="F714" s="624"/>
      <c r="G714" s="390"/>
      <c r="H714" s="390"/>
      <c r="I714" s="390"/>
      <c r="M714" s="390"/>
    </row>
    <row r="715" spans="1:13" s="391" customFormat="1">
      <c r="A715" s="392"/>
      <c r="B715" s="388"/>
      <c r="C715" s="389"/>
      <c r="D715" s="389"/>
      <c r="E715" s="624"/>
      <c r="F715" s="624"/>
      <c r="G715" s="390"/>
      <c r="H715" s="390"/>
      <c r="I715" s="390"/>
      <c r="M715" s="390"/>
    </row>
    <row r="716" spans="1:13" s="391" customFormat="1">
      <c r="A716" s="392"/>
      <c r="B716" s="388"/>
      <c r="C716" s="389"/>
      <c r="D716" s="389"/>
      <c r="E716" s="624"/>
      <c r="F716" s="624"/>
      <c r="G716" s="390"/>
      <c r="H716" s="390"/>
      <c r="I716" s="390"/>
      <c r="M716" s="390"/>
    </row>
    <row r="717" spans="1:13" s="391" customFormat="1">
      <c r="A717" s="392"/>
      <c r="B717" s="388"/>
      <c r="C717" s="389"/>
      <c r="D717" s="389"/>
      <c r="E717" s="624"/>
      <c r="F717" s="624"/>
      <c r="G717" s="390"/>
      <c r="H717" s="390"/>
      <c r="I717" s="390"/>
      <c r="M717" s="390"/>
    </row>
    <row r="718" spans="1:13" s="391" customFormat="1">
      <c r="A718" s="392"/>
      <c r="B718" s="388"/>
      <c r="C718" s="389"/>
      <c r="D718" s="389"/>
      <c r="E718" s="624"/>
      <c r="F718" s="624"/>
      <c r="G718" s="390"/>
      <c r="H718" s="390"/>
      <c r="I718" s="390"/>
      <c r="M718" s="390"/>
    </row>
    <row r="719" spans="1:13" s="391" customFormat="1">
      <c r="A719" s="392"/>
      <c r="B719" s="388"/>
      <c r="C719" s="389"/>
      <c r="D719" s="389"/>
      <c r="E719" s="624"/>
      <c r="F719" s="624"/>
      <c r="G719" s="390"/>
      <c r="H719" s="390"/>
      <c r="I719" s="390"/>
      <c r="M719" s="390"/>
    </row>
    <row r="720" spans="1:13" s="391" customFormat="1">
      <c r="A720" s="392"/>
      <c r="B720" s="388"/>
      <c r="C720" s="389"/>
      <c r="D720" s="389"/>
      <c r="E720" s="624"/>
      <c r="F720" s="624"/>
      <c r="G720" s="390"/>
      <c r="H720" s="390"/>
      <c r="I720" s="390"/>
      <c r="M720" s="390"/>
    </row>
    <row r="721" spans="1:13" s="391" customFormat="1">
      <c r="A721" s="392"/>
      <c r="B721" s="388"/>
      <c r="C721" s="389"/>
      <c r="D721" s="389"/>
      <c r="E721" s="624"/>
      <c r="F721" s="624"/>
      <c r="G721" s="390"/>
      <c r="H721" s="390"/>
      <c r="I721" s="390"/>
      <c r="M721" s="390"/>
    </row>
    <row r="722" spans="1:13" s="391" customFormat="1">
      <c r="A722" s="392"/>
      <c r="B722" s="388"/>
      <c r="C722" s="389"/>
      <c r="D722" s="389"/>
      <c r="E722" s="624"/>
      <c r="F722" s="624"/>
      <c r="G722" s="390"/>
      <c r="H722" s="390"/>
      <c r="I722" s="390"/>
      <c r="M722" s="390"/>
    </row>
    <row r="723" spans="1:13" s="391" customFormat="1">
      <c r="A723" s="392"/>
      <c r="B723" s="388"/>
      <c r="C723" s="389"/>
      <c r="D723" s="389"/>
      <c r="E723" s="624"/>
      <c r="F723" s="624"/>
      <c r="G723" s="390"/>
      <c r="H723" s="390"/>
      <c r="I723" s="390"/>
      <c r="M723" s="390"/>
    </row>
    <row r="724" spans="1:13" s="391" customFormat="1">
      <c r="A724" s="392"/>
      <c r="B724" s="388"/>
      <c r="C724" s="389"/>
      <c r="D724" s="389"/>
      <c r="E724" s="624"/>
      <c r="F724" s="624"/>
      <c r="G724" s="390"/>
      <c r="H724" s="390"/>
      <c r="I724" s="390"/>
      <c r="M724" s="390"/>
    </row>
    <row r="725" spans="1:13" s="391" customFormat="1">
      <c r="A725" s="392"/>
      <c r="B725" s="388"/>
      <c r="C725" s="389"/>
      <c r="D725" s="389"/>
      <c r="E725" s="624"/>
      <c r="F725" s="624"/>
      <c r="G725" s="390"/>
      <c r="H725" s="390"/>
      <c r="I725" s="390"/>
      <c r="M725" s="390"/>
    </row>
    <row r="726" spans="1:13" s="391" customFormat="1">
      <c r="A726" s="392"/>
      <c r="B726" s="388"/>
      <c r="C726" s="389"/>
      <c r="D726" s="389"/>
      <c r="E726" s="624"/>
      <c r="F726" s="624"/>
      <c r="G726" s="390"/>
      <c r="H726" s="390"/>
      <c r="I726" s="390"/>
      <c r="M726" s="390"/>
    </row>
    <row r="727" spans="1:13" s="391" customFormat="1">
      <c r="A727" s="392"/>
      <c r="B727" s="388"/>
      <c r="C727" s="389"/>
      <c r="D727" s="389"/>
      <c r="E727" s="624"/>
      <c r="F727" s="624"/>
      <c r="G727" s="390"/>
      <c r="H727" s="390"/>
      <c r="I727" s="390"/>
      <c r="M727" s="390"/>
    </row>
    <row r="728" spans="1:13" s="391" customFormat="1">
      <c r="A728" s="392"/>
      <c r="B728" s="388"/>
      <c r="C728" s="389"/>
      <c r="D728" s="389"/>
      <c r="E728" s="624"/>
      <c r="F728" s="624"/>
      <c r="G728" s="390"/>
      <c r="H728" s="390"/>
      <c r="I728" s="390"/>
      <c r="M728" s="390"/>
    </row>
    <row r="729" spans="1:13" s="391" customFormat="1">
      <c r="A729" s="392"/>
      <c r="B729" s="388"/>
      <c r="C729" s="389"/>
      <c r="D729" s="389"/>
      <c r="E729" s="624"/>
      <c r="F729" s="624"/>
      <c r="G729" s="390"/>
      <c r="H729" s="390"/>
      <c r="I729" s="390"/>
      <c r="M729" s="390"/>
    </row>
    <row r="730" spans="1:13" s="391" customFormat="1">
      <c r="A730" s="392"/>
      <c r="B730" s="388"/>
      <c r="C730" s="389"/>
      <c r="D730" s="389"/>
      <c r="E730" s="624"/>
      <c r="F730" s="624"/>
      <c r="G730" s="390"/>
      <c r="H730" s="390"/>
      <c r="I730" s="390"/>
      <c r="M730" s="390"/>
    </row>
    <row r="731" spans="1:13" s="391" customFormat="1">
      <c r="A731" s="392"/>
      <c r="B731" s="388"/>
      <c r="C731" s="389"/>
      <c r="D731" s="389"/>
      <c r="E731" s="624"/>
      <c r="F731" s="624"/>
      <c r="G731" s="390"/>
      <c r="H731" s="390"/>
      <c r="I731" s="390"/>
      <c r="M731" s="390"/>
    </row>
    <row r="732" spans="1:13" s="391" customFormat="1">
      <c r="A732" s="392"/>
      <c r="B732" s="388"/>
      <c r="C732" s="389"/>
      <c r="D732" s="389"/>
      <c r="E732" s="624"/>
      <c r="F732" s="624"/>
      <c r="G732" s="390"/>
      <c r="H732" s="390"/>
      <c r="I732" s="390"/>
      <c r="M732" s="390"/>
    </row>
    <row r="733" spans="1:13" s="391" customFormat="1">
      <c r="A733" s="392"/>
      <c r="B733" s="388"/>
      <c r="C733" s="389"/>
      <c r="D733" s="389"/>
      <c r="E733" s="624"/>
      <c r="F733" s="624"/>
      <c r="G733" s="390"/>
      <c r="H733" s="390"/>
      <c r="I733" s="390"/>
      <c r="M733" s="390"/>
    </row>
    <row r="734" spans="1:13" s="391" customFormat="1">
      <c r="A734" s="392"/>
      <c r="B734" s="388"/>
      <c r="C734" s="389"/>
      <c r="D734" s="389"/>
      <c r="E734" s="624"/>
      <c r="F734" s="624"/>
      <c r="G734" s="390"/>
      <c r="H734" s="390"/>
      <c r="I734" s="390"/>
      <c r="M734" s="390"/>
    </row>
    <row r="735" spans="1:13" s="391" customFormat="1">
      <c r="A735" s="392"/>
      <c r="B735" s="388"/>
      <c r="C735" s="389"/>
      <c r="D735" s="389"/>
      <c r="E735" s="624"/>
      <c r="F735" s="624"/>
      <c r="G735" s="390"/>
      <c r="H735" s="390"/>
      <c r="I735" s="390"/>
      <c r="M735" s="390"/>
    </row>
    <row r="736" spans="1:13" s="391" customFormat="1">
      <c r="A736" s="392"/>
      <c r="B736" s="388"/>
      <c r="C736" s="389"/>
      <c r="D736" s="389"/>
      <c r="E736" s="624"/>
      <c r="F736" s="624"/>
      <c r="G736" s="390"/>
      <c r="H736" s="390"/>
      <c r="I736" s="390"/>
      <c r="M736" s="390"/>
    </row>
    <row r="737" spans="1:13" s="391" customFormat="1">
      <c r="A737" s="392"/>
      <c r="B737" s="388"/>
      <c r="C737" s="389"/>
      <c r="D737" s="389"/>
      <c r="E737" s="624"/>
      <c r="F737" s="624"/>
      <c r="G737" s="390"/>
      <c r="H737" s="390"/>
      <c r="I737" s="390"/>
      <c r="M737" s="390"/>
    </row>
    <row r="738" spans="1:13" s="391" customFormat="1">
      <c r="A738" s="392"/>
      <c r="B738" s="388"/>
      <c r="C738" s="389"/>
      <c r="D738" s="389"/>
      <c r="E738" s="624"/>
      <c r="F738" s="624"/>
      <c r="G738" s="390"/>
      <c r="H738" s="390"/>
      <c r="I738" s="390"/>
      <c r="M738" s="390"/>
    </row>
    <row r="739" spans="1:13" s="391" customFormat="1">
      <c r="A739" s="392"/>
      <c r="B739" s="388"/>
      <c r="C739" s="389"/>
      <c r="D739" s="389"/>
      <c r="E739" s="624"/>
      <c r="F739" s="624"/>
      <c r="G739" s="390"/>
      <c r="H739" s="390"/>
      <c r="I739" s="390"/>
      <c r="M739" s="390"/>
    </row>
    <row r="740" spans="1:13" s="391" customFormat="1">
      <c r="A740" s="392"/>
      <c r="B740" s="388"/>
      <c r="C740" s="389"/>
      <c r="D740" s="389"/>
      <c r="E740" s="624"/>
      <c r="F740" s="624"/>
      <c r="G740" s="390"/>
      <c r="H740" s="390"/>
      <c r="I740" s="390"/>
      <c r="M740" s="390"/>
    </row>
    <row r="741" spans="1:13" s="391" customFormat="1">
      <c r="A741" s="392"/>
      <c r="B741" s="388"/>
      <c r="C741" s="389"/>
      <c r="D741" s="389"/>
      <c r="E741" s="624"/>
      <c r="F741" s="624"/>
      <c r="G741" s="390"/>
      <c r="H741" s="390"/>
      <c r="I741" s="390"/>
      <c r="M741" s="390"/>
    </row>
    <row r="742" spans="1:13" s="391" customFormat="1">
      <c r="A742" s="392"/>
      <c r="B742" s="388"/>
      <c r="C742" s="389"/>
      <c r="D742" s="389"/>
      <c r="E742" s="624"/>
      <c r="F742" s="624"/>
      <c r="G742" s="390"/>
      <c r="H742" s="390"/>
      <c r="I742" s="390"/>
      <c r="M742" s="390"/>
    </row>
    <row r="743" spans="1:13" s="391" customFormat="1">
      <c r="A743" s="392"/>
      <c r="B743" s="388"/>
      <c r="C743" s="389"/>
      <c r="D743" s="389"/>
      <c r="E743" s="624"/>
      <c r="F743" s="624"/>
      <c r="G743" s="390"/>
      <c r="H743" s="390"/>
      <c r="I743" s="390"/>
      <c r="M743" s="390"/>
    </row>
    <row r="744" spans="1:13" s="391" customFormat="1">
      <c r="A744" s="392"/>
      <c r="B744" s="388"/>
      <c r="C744" s="389"/>
      <c r="D744" s="389"/>
      <c r="E744" s="624"/>
      <c r="F744" s="624"/>
      <c r="G744" s="390"/>
      <c r="H744" s="390"/>
      <c r="I744" s="390"/>
      <c r="M744" s="390"/>
    </row>
    <row r="745" spans="1:13" s="391" customFormat="1">
      <c r="A745" s="392"/>
      <c r="B745" s="388"/>
      <c r="C745" s="389"/>
      <c r="D745" s="389"/>
      <c r="E745" s="624"/>
      <c r="F745" s="624"/>
      <c r="G745" s="390"/>
      <c r="H745" s="390"/>
      <c r="I745" s="390"/>
      <c r="M745" s="390"/>
    </row>
    <row r="746" spans="1:13" s="391" customFormat="1">
      <c r="A746" s="392"/>
      <c r="B746" s="388"/>
      <c r="C746" s="389"/>
      <c r="D746" s="389"/>
      <c r="E746" s="624"/>
      <c r="F746" s="624"/>
      <c r="G746" s="390"/>
      <c r="H746" s="390"/>
      <c r="I746" s="390"/>
      <c r="M746" s="390"/>
    </row>
    <row r="747" spans="1:13" s="391" customFormat="1">
      <c r="A747" s="392"/>
      <c r="B747" s="388"/>
      <c r="C747" s="389"/>
      <c r="D747" s="389"/>
      <c r="E747" s="624"/>
      <c r="F747" s="624"/>
      <c r="G747" s="390"/>
      <c r="H747" s="390"/>
      <c r="I747" s="390"/>
      <c r="M747" s="390"/>
    </row>
    <row r="748" spans="1:13" s="391" customFormat="1">
      <c r="A748" s="392"/>
      <c r="B748" s="388"/>
      <c r="C748" s="389"/>
      <c r="D748" s="389"/>
      <c r="E748" s="624"/>
      <c r="F748" s="624"/>
      <c r="G748" s="390"/>
      <c r="H748" s="390"/>
      <c r="I748" s="390"/>
      <c r="M748" s="390"/>
    </row>
    <row r="749" spans="1:13" s="391" customFormat="1">
      <c r="A749" s="392"/>
      <c r="B749" s="388"/>
      <c r="C749" s="389"/>
      <c r="D749" s="389"/>
      <c r="E749" s="624"/>
      <c r="F749" s="624"/>
      <c r="G749" s="390"/>
      <c r="H749" s="390"/>
      <c r="I749" s="390"/>
      <c r="M749" s="390"/>
    </row>
    <row r="750" spans="1:13" s="391" customFormat="1">
      <c r="A750" s="392"/>
      <c r="B750" s="388"/>
      <c r="C750" s="389"/>
      <c r="D750" s="389"/>
      <c r="E750" s="624"/>
      <c r="F750" s="624"/>
      <c r="G750" s="390"/>
      <c r="H750" s="390"/>
      <c r="I750" s="390"/>
      <c r="M750" s="390"/>
    </row>
    <row r="751" spans="1:13" s="391" customFormat="1">
      <c r="A751" s="392"/>
      <c r="B751" s="388"/>
      <c r="C751" s="389"/>
      <c r="D751" s="389"/>
      <c r="E751" s="624"/>
      <c r="F751" s="624"/>
      <c r="G751" s="390"/>
      <c r="H751" s="390"/>
      <c r="I751" s="390"/>
      <c r="M751" s="390"/>
    </row>
    <row r="752" spans="1:13" s="391" customFormat="1">
      <c r="A752" s="392"/>
      <c r="B752" s="388"/>
      <c r="C752" s="389"/>
      <c r="D752" s="389"/>
      <c r="E752" s="624"/>
      <c r="F752" s="624"/>
      <c r="G752" s="390"/>
      <c r="H752" s="390"/>
      <c r="I752" s="390"/>
      <c r="M752" s="390"/>
    </row>
    <row r="753" spans="1:13" s="391" customFormat="1">
      <c r="A753" s="392"/>
      <c r="B753" s="388"/>
      <c r="C753" s="389"/>
      <c r="D753" s="389"/>
      <c r="E753" s="624"/>
      <c r="F753" s="624"/>
      <c r="G753" s="390"/>
      <c r="H753" s="390"/>
      <c r="I753" s="390"/>
      <c r="M753" s="390"/>
    </row>
    <row r="754" spans="1:13" s="391" customFormat="1">
      <c r="A754" s="392"/>
      <c r="B754" s="388"/>
      <c r="C754" s="389"/>
      <c r="D754" s="389"/>
      <c r="E754" s="624"/>
      <c r="F754" s="624"/>
      <c r="G754" s="390"/>
      <c r="H754" s="390"/>
      <c r="I754" s="390"/>
      <c r="M754" s="390"/>
    </row>
    <row r="755" spans="1:13" s="391" customFormat="1">
      <c r="A755" s="392"/>
      <c r="B755" s="388"/>
      <c r="C755" s="389"/>
      <c r="D755" s="389"/>
      <c r="E755" s="624"/>
      <c r="F755" s="624"/>
      <c r="G755" s="390"/>
      <c r="H755" s="390"/>
      <c r="I755" s="390"/>
      <c r="M755" s="390"/>
    </row>
    <row r="756" spans="1:13" s="391" customFormat="1">
      <c r="A756" s="392"/>
      <c r="B756" s="388"/>
      <c r="C756" s="389"/>
      <c r="D756" s="389"/>
      <c r="E756" s="624"/>
      <c r="F756" s="624"/>
      <c r="G756" s="390"/>
      <c r="H756" s="390"/>
      <c r="I756" s="390"/>
      <c r="M756" s="390"/>
    </row>
    <row r="757" spans="1:13" s="391" customFormat="1">
      <c r="A757" s="392"/>
      <c r="B757" s="388"/>
      <c r="C757" s="389"/>
      <c r="D757" s="389"/>
      <c r="E757" s="624"/>
      <c r="F757" s="624"/>
      <c r="G757" s="390"/>
      <c r="H757" s="390"/>
      <c r="I757" s="390"/>
      <c r="M757" s="390"/>
    </row>
    <row r="758" spans="1:13" s="391" customFormat="1">
      <c r="A758" s="392"/>
      <c r="B758" s="388"/>
      <c r="C758" s="389"/>
      <c r="D758" s="389"/>
      <c r="E758" s="624"/>
      <c r="F758" s="624"/>
      <c r="G758" s="390"/>
      <c r="H758" s="390"/>
      <c r="I758" s="390"/>
      <c r="M758" s="390"/>
    </row>
    <row r="759" spans="1:13" s="391" customFormat="1">
      <c r="A759" s="392"/>
      <c r="B759" s="388"/>
      <c r="C759" s="389"/>
      <c r="D759" s="389"/>
      <c r="E759" s="624"/>
      <c r="F759" s="624"/>
      <c r="G759" s="390"/>
      <c r="H759" s="390"/>
      <c r="I759" s="390"/>
      <c r="M759" s="390"/>
    </row>
    <row r="760" spans="1:13" s="391" customFormat="1">
      <c r="A760" s="392"/>
      <c r="B760" s="388"/>
      <c r="C760" s="389"/>
      <c r="D760" s="389"/>
      <c r="E760" s="624"/>
      <c r="F760" s="624"/>
      <c r="G760" s="390"/>
      <c r="H760" s="390"/>
      <c r="I760" s="390"/>
      <c r="M760" s="390"/>
    </row>
    <row r="761" spans="1:13" s="391" customFormat="1">
      <c r="A761" s="392"/>
      <c r="B761" s="388"/>
      <c r="C761" s="389"/>
      <c r="D761" s="389"/>
      <c r="E761" s="624"/>
      <c r="F761" s="624"/>
      <c r="G761" s="390"/>
      <c r="H761" s="390"/>
      <c r="I761" s="390"/>
      <c r="M761" s="390"/>
    </row>
    <row r="762" spans="1:13" s="391" customFormat="1">
      <c r="A762" s="392"/>
      <c r="B762" s="388"/>
      <c r="C762" s="389"/>
      <c r="D762" s="389"/>
      <c r="E762" s="624"/>
      <c r="F762" s="624"/>
      <c r="G762" s="390"/>
      <c r="H762" s="390"/>
      <c r="I762" s="390"/>
      <c r="M762" s="390"/>
    </row>
    <row r="763" spans="1:13" s="391" customFormat="1">
      <c r="A763" s="392"/>
      <c r="B763" s="388"/>
      <c r="C763" s="389"/>
      <c r="D763" s="389"/>
      <c r="E763" s="624"/>
      <c r="F763" s="624"/>
      <c r="G763" s="390"/>
      <c r="H763" s="390"/>
      <c r="I763" s="390"/>
      <c r="M763" s="390"/>
    </row>
    <row r="764" spans="1:13" s="391" customFormat="1">
      <c r="A764" s="392"/>
      <c r="B764" s="388"/>
      <c r="C764" s="389"/>
      <c r="D764" s="389"/>
      <c r="E764" s="624"/>
      <c r="F764" s="624"/>
      <c r="G764" s="390"/>
      <c r="H764" s="390"/>
      <c r="I764" s="390"/>
      <c r="M764" s="390"/>
    </row>
    <row r="765" spans="1:13" s="391" customFormat="1">
      <c r="A765" s="392"/>
      <c r="B765" s="388"/>
      <c r="C765" s="389"/>
      <c r="D765" s="389"/>
      <c r="E765" s="624"/>
      <c r="F765" s="624"/>
      <c r="G765" s="390"/>
      <c r="H765" s="390"/>
      <c r="I765" s="390"/>
      <c r="M765" s="390"/>
    </row>
    <row r="766" spans="1:13" s="391" customFormat="1">
      <c r="A766" s="392"/>
      <c r="B766" s="388"/>
      <c r="C766" s="389"/>
      <c r="D766" s="389"/>
      <c r="E766" s="624"/>
      <c r="F766" s="624"/>
      <c r="G766" s="390"/>
      <c r="H766" s="390"/>
      <c r="I766" s="390"/>
      <c r="M766" s="390"/>
    </row>
    <row r="767" spans="1:13" s="391" customFormat="1">
      <c r="A767" s="392"/>
      <c r="B767" s="388"/>
      <c r="C767" s="389"/>
      <c r="D767" s="389"/>
      <c r="E767" s="624"/>
      <c r="F767" s="624"/>
      <c r="G767" s="390"/>
      <c r="H767" s="390"/>
      <c r="I767" s="390"/>
      <c r="M767" s="390"/>
    </row>
    <row r="768" spans="1:13" s="391" customFormat="1">
      <c r="A768" s="392"/>
      <c r="B768" s="388"/>
      <c r="C768" s="389"/>
      <c r="D768" s="389"/>
      <c r="E768" s="624"/>
      <c r="F768" s="624"/>
      <c r="G768" s="390"/>
      <c r="H768" s="390"/>
      <c r="I768" s="390"/>
      <c r="M768" s="390"/>
    </row>
    <row r="769" spans="1:13" s="391" customFormat="1">
      <c r="A769" s="392"/>
      <c r="B769" s="388"/>
      <c r="C769" s="389"/>
      <c r="D769" s="389"/>
      <c r="E769" s="624"/>
      <c r="F769" s="624"/>
      <c r="G769" s="390"/>
      <c r="H769" s="390"/>
      <c r="I769" s="390"/>
      <c r="M769" s="390"/>
    </row>
    <row r="770" spans="1:13" s="391" customFormat="1">
      <c r="A770" s="392"/>
      <c r="B770" s="388"/>
      <c r="C770" s="389"/>
      <c r="D770" s="389"/>
      <c r="E770" s="624"/>
      <c r="F770" s="624"/>
      <c r="G770" s="390"/>
      <c r="H770" s="390"/>
      <c r="I770" s="390"/>
      <c r="M770" s="390"/>
    </row>
    <row r="771" spans="1:13" s="391" customFormat="1">
      <c r="A771" s="392"/>
      <c r="B771" s="388"/>
      <c r="C771" s="389"/>
      <c r="D771" s="389"/>
      <c r="E771" s="624"/>
      <c r="F771" s="624"/>
      <c r="G771" s="390"/>
      <c r="H771" s="390"/>
      <c r="I771" s="390"/>
      <c r="M771" s="390"/>
    </row>
    <row r="772" spans="1:13" s="391" customFormat="1">
      <c r="A772" s="392"/>
      <c r="B772" s="388"/>
      <c r="C772" s="389"/>
      <c r="D772" s="389"/>
      <c r="E772" s="624"/>
      <c r="F772" s="624"/>
      <c r="G772" s="390"/>
      <c r="H772" s="390"/>
      <c r="I772" s="390"/>
      <c r="M772" s="390"/>
    </row>
    <row r="773" spans="1:13" s="391" customFormat="1">
      <c r="A773" s="392"/>
      <c r="B773" s="388"/>
      <c r="C773" s="389"/>
      <c r="D773" s="389"/>
      <c r="E773" s="624"/>
      <c r="F773" s="624"/>
      <c r="G773" s="390"/>
      <c r="H773" s="390"/>
      <c r="I773" s="390"/>
      <c r="M773" s="390"/>
    </row>
    <row r="774" spans="1:13" s="391" customFormat="1">
      <c r="A774" s="392"/>
      <c r="B774" s="388"/>
      <c r="C774" s="389"/>
      <c r="D774" s="389"/>
      <c r="E774" s="624"/>
      <c r="F774" s="624"/>
      <c r="G774" s="390"/>
      <c r="H774" s="390"/>
      <c r="I774" s="390"/>
      <c r="M774" s="390"/>
    </row>
    <row r="775" spans="1:13" s="391" customFormat="1">
      <c r="A775" s="392"/>
      <c r="B775" s="388"/>
      <c r="C775" s="389"/>
      <c r="D775" s="389"/>
      <c r="E775" s="624"/>
      <c r="F775" s="624"/>
      <c r="G775" s="390"/>
      <c r="H775" s="390"/>
      <c r="I775" s="390"/>
      <c r="M775" s="390"/>
    </row>
    <row r="776" spans="1:13" s="391" customFormat="1">
      <c r="A776" s="392"/>
      <c r="B776" s="388"/>
      <c r="C776" s="389"/>
      <c r="D776" s="389"/>
      <c r="E776" s="624"/>
      <c r="F776" s="624"/>
      <c r="G776" s="390"/>
      <c r="H776" s="390"/>
      <c r="I776" s="390"/>
      <c r="M776" s="390"/>
    </row>
    <row r="777" spans="1:13" s="391" customFormat="1">
      <c r="A777" s="392"/>
      <c r="B777" s="388"/>
      <c r="C777" s="389"/>
      <c r="D777" s="389"/>
      <c r="E777" s="624"/>
      <c r="F777" s="624"/>
      <c r="G777" s="390"/>
      <c r="H777" s="390"/>
      <c r="I777" s="390"/>
      <c r="M777" s="390"/>
    </row>
    <row r="778" spans="1:13" s="391" customFormat="1">
      <c r="A778" s="392"/>
      <c r="B778" s="388"/>
      <c r="C778" s="389"/>
      <c r="D778" s="389"/>
      <c r="E778" s="624"/>
      <c r="F778" s="624"/>
      <c r="G778" s="390"/>
      <c r="H778" s="390"/>
      <c r="I778" s="390"/>
      <c r="M778" s="390"/>
    </row>
    <row r="779" spans="1:13" s="391" customFormat="1">
      <c r="A779" s="392"/>
      <c r="B779" s="388"/>
      <c r="C779" s="389"/>
      <c r="D779" s="389"/>
      <c r="E779" s="624"/>
      <c r="F779" s="624"/>
      <c r="G779" s="390"/>
      <c r="H779" s="390"/>
      <c r="I779" s="390"/>
      <c r="M779" s="390"/>
    </row>
    <row r="780" spans="1:13" s="391" customFormat="1">
      <c r="A780" s="392"/>
      <c r="B780" s="388"/>
      <c r="C780" s="389"/>
      <c r="D780" s="389"/>
      <c r="E780" s="624"/>
      <c r="F780" s="624"/>
      <c r="G780" s="390"/>
      <c r="H780" s="390"/>
      <c r="I780" s="390"/>
      <c r="M780" s="390"/>
    </row>
    <row r="781" spans="1:13" s="391" customFormat="1">
      <c r="A781" s="392"/>
      <c r="B781" s="388"/>
      <c r="C781" s="389"/>
      <c r="D781" s="389"/>
      <c r="E781" s="624"/>
      <c r="F781" s="624"/>
      <c r="G781" s="390"/>
      <c r="H781" s="390"/>
      <c r="I781" s="390"/>
      <c r="M781" s="390"/>
    </row>
    <row r="782" spans="1:13" s="391" customFormat="1">
      <c r="A782" s="392"/>
      <c r="B782" s="388"/>
      <c r="C782" s="389"/>
      <c r="D782" s="389"/>
      <c r="E782" s="624"/>
      <c r="F782" s="624"/>
      <c r="G782" s="390"/>
      <c r="H782" s="390"/>
      <c r="I782" s="390"/>
      <c r="M782" s="390"/>
    </row>
    <row r="783" spans="1:13" s="391" customFormat="1">
      <c r="A783" s="392"/>
      <c r="B783" s="388"/>
      <c r="C783" s="389"/>
      <c r="D783" s="389"/>
      <c r="E783" s="624"/>
      <c r="F783" s="624"/>
      <c r="G783" s="390"/>
      <c r="H783" s="390"/>
      <c r="I783" s="390"/>
      <c r="M783" s="390"/>
    </row>
    <row r="784" spans="1:13" s="391" customFormat="1">
      <c r="A784" s="392"/>
      <c r="B784" s="388"/>
      <c r="C784" s="389"/>
      <c r="D784" s="389"/>
      <c r="E784" s="624"/>
      <c r="F784" s="624"/>
      <c r="G784" s="390"/>
      <c r="H784" s="390"/>
      <c r="I784" s="390"/>
      <c r="M784" s="390"/>
    </row>
    <row r="785" spans="1:13" s="391" customFormat="1">
      <c r="A785" s="392"/>
      <c r="B785" s="388"/>
      <c r="C785" s="389"/>
      <c r="D785" s="389"/>
      <c r="E785" s="624"/>
      <c r="F785" s="624"/>
      <c r="G785" s="390"/>
      <c r="H785" s="390"/>
      <c r="I785" s="390"/>
      <c r="M785" s="390"/>
    </row>
    <row r="786" spans="1:13" s="391" customFormat="1">
      <c r="A786" s="392"/>
      <c r="B786" s="388"/>
      <c r="C786" s="389"/>
      <c r="D786" s="389"/>
      <c r="E786" s="624"/>
      <c r="F786" s="624"/>
      <c r="G786" s="390"/>
      <c r="H786" s="390"/>
      <c r="I786" s="390"/>
      <c r="M786" s="390"/>
    </row>
    <row r="787" spans="1:13" s="391" customFormat="1">
      <c r="A787" s="392"/>
      <c r="B787" s="388"/>
      <c r="C787" s="389"/>
      <c r="D787" s="389"/>
      <c r="E787" s="624"/>
      <c r="F787" s="624"/>
      <c r="G787" s="390"/>
      <c r="H787" s="390"/>
      <c r="I787" s="390"/>
      <c r="M787" s="390"/>
    </row>
    <row r="788" spans="1:13" s="391" customFormat="1">
      <c r="A788" s="392"/>
      <c r="B788" s="388"/>
      <c r="C788" s="389"/>
      <c r="D788" s="389"/>
      <c r="E788" s="624"/>
      <c r="F788" s="624"/>
      <c r="G788" s="390"/>
      <c r="H788" s="390"/>
      <c r="I788" s="390"/>
      <c r="M788" s="390"/>
    </row>
    <row r="789" spans="1:13" s="391" customFormat="1">
      <c r="A789" s="392"/>
      <c r="B789" s="388"/>
      <c r="C789" s="389"/>
      <c r="D789" s="389"/>
      <c r="E789" s="624"/>
      <c r="F789" s="624"/>
      <c r="G789" s="390"/>
      <c r="H789" s="390"/>
      <c r="I789" s="390"/>
      <c r="M789" s="390"/>
    </row>
    <row r="790" spans="1:13" s="391" customFormat="1">
      <c r="A790" s="392"/>
      <c r="B790" s="388"/>
      <c r="C790" s="389"/>
      <c r="D790" s="389"/>
      <c r="E790" s="624"/>
      <c r="F790" s="624"/>
      <c r="G790" s="390"/>
      <c r="H790" s="390"/>
      <c r="I790" s="390"/>
      <c r="M790" s="390"/>
    </row>
    <row r="791" spans="1:13" s="391" customFormat="1">
      <c r="A791" s="392"/>
      <c r="B791" s="388"/>
      <c r="C791" s="389"/>
      <c r="D791" s="389"/>
      <c r="E791" s="624"/>
      <c r="F791" s="624"/>
      <c r="G791" s="390"/>
      <c r="H791" s="390"/>
      <c r="I791" s="390"/>
      <c r="M791" s="390"/>
    </row>
    <row r="792" spans="1:13" s="391" customFormat="1">
      <c r="A792" s="392"/>
      <c r="B792" s="388"/>
      <c r="C792" s="389"/>
      <c r="D792" s="389"/>
      <c r="E792" s="624"/>
      <c r="F792" s="624"/>
      <c r="G792" s="390"/>
      <c r="H792" s="390"/>
      <c r="I792" s="390"/>
      <c r="M792" s="390"/>
    </row>
    <row r="793" spans="1:13" s="391" customFormat="1">
      <c r="A793" s="392"/>
      <c r="B793" s="388"/>
      <c r="C793" s="389"/>
      <c r="D793" s="389"/>
      <c r="E793" s="624"/>
      <c r="F793" s="624"/>
      <c r="G793" s="390"/>
      <c r="H793" s="390"/>
      <c r="I793" s="390"/>
      <c r="M793" s="390"/>
    </row>
    <row r="794" spans="1:13" s="391" customFormat="1">
      <c r="A794" s="392"/>
      <c r="B794" s="388"/>
      <c r="C794" s="389"/>
      <c r="D794" s="389"/>
      <c r="E794" s="624"/>
      <c r="F794" s="624"/>
      <c r="G794" s="390"/>
      <c r="H794" s="390"/>
      <c r="I794" s="390"/>
      <c r="M794" s="390"/>
    </row>
    <row r="795" spans="1:13" s="391" customFormat="1">
      <c r="A795" s="392"/>
      <c r="B795" s="388"/>
      <c r="C795" s="389"/>
      <c r="D795" s="389"/>
      <c r="E795" s="624"/>
      <c r="F795" s="624"/>
      <c r="G795" s="390"/>
      <c r="H795" s="390"/>
      <c r="I795" s="390"/>
      <c r="M795" s="390"/>
    </row>
    <row r="796" spans="1:13" s="391" customFormat="1">
      <c r="A796" s="392"/>
      <c r="B796" s="388"/>
      <c r="C796" s="389"/>
      <c r="D796" s="389"/>
      <c r="E796" s="624"/>
      <c r="F796" s="624"/>
      <c r="G796" s="390"/>
      <c r="H796" s="390"/>
      <c r="I796" s="390"/>
      <c r="M796" s="390"/>
    </row>
    <row r="797" spans="1:13" s="391" customFormat="1">
      <c r="A797" s="392"/>
      <c r="B797" s="388"/>
      <c r="C797" s="389"/>
      <c r="D797" s="389"/>
      <c r="E797" s="624"/>
      <c r="F797" s="624"/>
      <c r="G797" s="390"/>
      <c r="H797" s="390"/>
      <c r="I797" s="390"/>
      <c r="M797" s="390"/>
    </row>
    <row r="798" spans="1:13" s="391" customFormat="1">
      <c r="A798" s="392"/>
      <c r="B798" s="388"/>
      <c r="C798" s="389"/>
      <c r="D798" s="389"/>
      <c r="E798" s="624"/>
      <c r="F798" s="624"/>
      <c r="G798" s="390"/>
      <c r="H798" s="390"/>
      <c r="I798" s="390"/>
      <c r="M798" s="390"/>
    </row>
    <row r="799" spans="1:13" s="391" customFormat="1">
      <c r="A799" s="392"/>
      <c r="B799" s="388"/>
      <c r="C799" s="389"/>
      <c r="D799" s="389"/>
      <c r="E799" s="624"/>
      <c r="F799" s="624"/>
      <c r="G799" s="390"/>
      <c r="H799" s="390"/>
      <c r="I799" s="390"/>
      <c r="M799" s="390"/>
    </row>
    <row r="800" spans="1:13" s="391" customFormat="1">
      <c r="A800" s="392"/>
      <c r="B800" s="388"/>
      <c r="C800" s="389"/>
      <c r="D800" s="389"/>
      <c r="E800" s="624"/>
      <c r="F800" s="624"/>
      <c r="G800" s="390"/>
      <c r="H800" s="390"/>
      <c r="I800" s="390"/>
      <c r="M800" s="390"/>
    </row>
    <row r="801" spans="1:13" s="391" customFormat="1">
      <c r="A801" s="392"/>
      <c r="B801" s="388"/>
      <c r="C801" s="389"/>
      <c r="D801" s="389"/>
      <c r="E801" s="624"/>
      <c r="F801" s="624"/>
      <c r="G801" s="390"/>
      <c r="H801" s="390"/>
      <c r="I801" s="390"/>
      <c r="M801" s="390"/>
    </row>
    <row r="802" spans="1:13" s="391" customFormat="1">
      <c r="A802" s="392"/>
      <c r="B802" s="388"/>
      <c r="C802" s="389"/>
      <c r="D802" s="389"/>
      <c r="E802" s="624"/>
      <c r="F802" s="624"/>
      <c r="G802" s="390"/>
      <c r="H802" s="390"/>
      <c r="I802" s="390"/>
      <c r="M802" s="390"/>
    </row>
    <row r="803" spans="1:13" s="391" customFormat="1">
      <c r="A803" s="392"/>
      <c r="B803" s="388"/>
      <c r="C803" s="389"/>
      <c r="D803" s="389"/>
      <c r="E803" s="624"/>
      <c r="F803" s="624"/>
      <c r="G803" s="390"/>
      <c r="H803" s="390"/>
      <c r="I803" s="390"/>
      <c r="M803" s="390"/>
    </row>
    <row r="804" spans="1:13" s="391" customFormat="1">
      <c r="A804" s="392"/>
      <c r="B804" s="388"/>
      <c r="C804" s="389"/>
      <c r="D804" s="389"/>
      <c r="E804" s="624"/>
      <c r="F804" s="624"/>
      <c r="G804" s="390"/>
      <c r="H804" s="390"/>
      <c r="I804" s="390"/>
      <c r="M804" s="390"/>
    </row>
    <row r="805" spans="1:13" s="391" customFormat="1">
      <c r="A805" s="392"/>
      <c r="B805" s="388"/>
      <c r="C805" s="389"/>
      <c r="D805" s="389"/>
      <c r="E805" s="624"/>
      <c r="F805" s="624"/>
      <c r="G805" s="390"/>
      <c r="H805" s="390"/>
      <c r="I805" s="390"/>
      <c r="M805" s="390"/>
    </row>
    <row r="806" spans="1:13" s="391" customFormat="1">
      <c r="A806" s="392"/>
      <c r="B806" s="388"/>
      <c r="C806" s="389"/>
      <c r="D806" s="389"/>
      <c r="E806" s="624"/>
      <c r="F806" s="624"/>
      <c r="G806" s="390"/>
      <c r="H806" s="390"/>
      <c r="I806" s="390"/>
      <c r="M806" s="390"/>
    </row>
    <row r="807" spans="1:13" s="391" customFormat="1">
      <c r="A807" s="392"/>
      <c r="B807" s="388"/>
      <c r="C807" s="389"/>
      <c r="D807" s="389"/>
      <c r="E807" s="624"/>
      <c r="F807" s="624"/>
      <c r="G807" s="390"/>
      <c r="H807" s="390"/>
      <c r="I807" s="390"/>
      <c r="M807" s="390"/>
    </row>
    <row r="808" spans="1:13" s="391" customFormat="1">
      <c r="A808" s="392"/>
      <c r="B808" s="388"/>
      <c r="C808" s="389"/>
      <c r="D808" s="389"/>
      <c r="E808" s="624"/>
      <c r="F808" s="624"/>
      <c r="G808" s="390"/>
      <c r="H808" s="390"/>
      <c r="I808" s="390"/>
      <c r="M808" s="390"/>
    </row>
    <row r="809" spans="1:13" s="391" customFormat="1">
      <c r="A809" s="392"/>
      <c r="B809" s="388"/>
      <c r="C809" s="389"/>
      <c r="D809" s="389"/>
      <c r="E809" s="624"/>
      <c r="F809" s="624"/>
      <c r="G809" s="390"/>
      <c r="H809" s="390"/>
      <c r="I809" s="390"/>
      <c r="M809" s="390"/>
    </row>
    <row r="810" spans="1:13" s="391" customFormat="1">
      <c r="A810" s="392"/>
      <c r="B810" s="388"/>
      <c r="C810" s="389"/>
      <c r="D810" s="389"/>
      <c r="E810" s="624"/>
      <c r="F810" s="624"/>
      <c r="G810" s="390"/>
      <c r="H810" s="390"/>
      <c r="I810" s="390"/>
      <c r="M810" s="390"/>
    </row>
    <row r="811" spans="1:13" s="391" customFormat="1">
      <c r="A811" s="392"/>
      <c r="B811" s="388"/>
      <c r="C811" s="389"/>
      <c r="D811" s="389"/>
      <c r="E811" s="624"/>
      <c r="F811" s="624"/>
      <c r="G811" s="390"/>
      <c r="H811" s="390"/>
      <c r="I811" s="390"/>
      <c r="M811" s="390"/>
    </row>
    <row r="812" spans="1:13" s="391" customFormat="1">
      <c r="A812" s="392"/>
      <c r="B812" s="388"/>
      <c r="C812" s="389"/>
      <c r="D812" s="389"/>
      <c r="E812" s="624"/>
      <c r="F812" s="624"/>
      <c r="G812" s="390"/>
      <c r="H812" s="390"/>
      <c r="I812" s="390"/>
      <c r="M812" s="390"/>
    </row>
    <row r="813" spans="1:13" s="391" customFormat="1">
      <c r="A813" s="392"/>
      <c r="B813" s="388"/>
      <c r="C813" s="389"/>
      <c r="D813" s="389"/>
      <c r="E813" s="624"/>
      <c r="F813" s="624"/>
      <c r="G813" s="390"/>
      <c r="H813" s="390"/>
      <c r="I813" s="390"/>
      <c r="M813" s="390"/>
    </row>
    <row r="814" spans="1:13" s="391" customFormat="1">
      <c r="A814" s="392"/>
      <c r="B814" s="388"/>
      <c r="C814" s="389"/>
      <c r="D814" s="389"/>
      <c r="E814" s="624"/>
      <c r="F814" s="624"/>
      <c r="G814" s="390"/>
      <c r="H814" s="390"/>
      <c r="I814" s="390"/>
      <c r="M814" s="390"/>
    </row>
    <row r="815" spans="1:13" s="391" customFormat="1">
      <c r="A815" s="392"/>
      <c r="B815" s="388"/>
      <c r="C815" s="389"/>
      <c r="D815" s="389"/>
      <c r="E815" s="624"/>
      <c r="F815" s="624"/>
      <c r="G815" s="390"/>
      <c r="H815" s="390"/>
      <c r="I815" s="390"/>
      <c r="M815" s="390"/>
    </row>
    <row r="816" spans="1:13" s="391" customFormat="1">
      <c r="A816" s="392"/>
      <c r="B816" s="388"/>
      <c r="C816" s="389"/>
      <c r="D816" s="389"/>
      <c r="E816" s="624"/>
      <c r="F816" s="624"/>
      <c r="G816" s="390"/>
      <c r="H816" s="390"/>
      <c r="I816" s="390"/>
      <c r="M816" s="390"/>
    </row>
    <row r="817" spans="1:13" s="391" customFormat="1">
      <c r="A817" s="392"/>
      <c r="B817" s="388"/>
      <c r="C817" s="389"/>
      <c r="D817" s="389"/>
      <c r="E817" s="624"/>
      <c r="F817" s="624"/>
      <c r="G817" s="390"/>
      <c r="H817" s="390"/>
      <c r="I817" s="390"/>
      <c r="M817" s="390"/>
    </row>
    <row r="818" spans="1:13" s="391" customFormat="1">
      <c r="A818" s="392"/>
      <c r="B818" s="388"/>
      <c r="C818" s="389"/>
      <c r="D818" s="389"/>
      <c r="E818" s="624"/>
      <c r="F818" s="624"/>
      <c r="G818" s="390"/>
      <c r="H818" s="390"/>
      <c r="I818" s="390"/>
      <c r="M818" s="390"/>
    </row>
    <row r="819" spans="1:13" s="391" customFormat="1">
      <c r="A819" s="392"/>
      <c r="B819" s="388"/>
      <c r="C819" s="389"/>
      <c r="D819" s="389"/>
      <c r="E819" s="624"/>
      <c r="F819" s="624"/>
      <c r="G819" s="390"/>
      <c r="H819" s="390"/>
      <c r="I819" s="390"/>
      <c r="M819" s="390"/>
    </row>
    <row r="820" spans="1:13" s="391" customFormat="1">
      <c r="A820" s="392"/>
      <c r="B820" s="388"/>
      <c r="C820" s="389"/>
      <c r="D820" s="389"/>
      <c r="E820" s="624"/>
      <c r="F820" s="624"/>
      <c r="G820" s="390"/>
      <c r="H820" s="390"/>
      <c r="I820" s="390"/>
      <c r="M820" s="390"/>
    </row>
    <row r="821" spans="1:13" s="391" customFormat="1">
      <c r="A821" s="392"/>
      <c r="B821" s="388"/>
      <c r="C821" s="389"/>
      <c r="D821" s="389"/>
      <c r="E821" s="624"/>
      <c r="F821" s="624"/>
      <c r="G821" s="390"/>
      <c r="H821" s="390"/>
      <c r="I821" s="390"/>
      <c r="M821" s="390"/>
    </row>
    <row r="822" spans="1:13" s="391" customFormat="1">
      <c r="A822" s="392"/>
      <c r="B822" s="388"/>
      <c r="C822" s="389"/>
      <c r="D822" s="389"/>
      <c r="E822" s="624"/>
      <c r="F822" s="624"/>
      <c r="G822" s="390"/>
      <c r="H822" s="390"/>
      <c r="I822" s="390"/>
      <c r="M822" s="390"/>
    </row>
    <row r="823" spans="1:13" s="391" customFormat="1">
      <c r="A823" s="392"/>
      <c r="B823" s="388"/>
      <c r="C823" s="389"/>
      <c r="D823" s="389"/>
      <c r="E823" s="624"/>
      <c r="F823" s="624"/>
      <c r="G823" s="390"/>
      <c r="H823" s="390"/>
      <c r="I823" s="390"/>
      <c r="M823" s="390"/>
    </row>
    <row r="824" spans="1:13" s="391" customFormat="1">
      <c r="A824" s="392"/>
      <c r="B824" s="388"/>
      <c r="C824" s="389"/>
      <c r="D824" s="389"/>
      <c r="E824" s="624"/>
      <c r="F824" s="624"/>
      <c r="G824" s="390"/>
      <c r="H824" s="390"/>
      <c r="I824" s="390"/>
      <c r="M824" s="390"/>
    </row>
    <row r="825" spans="1:13" s="391" customFormat="1">
      <c r="A825" s="392"/>
      <c r="B825" s="388"/>
      <c r="C825" s="389"/>
      <c r="D825" s="389"/>
      <c r="E825" s="624"/>
      <c r="F825" s="624"/>
      <c r="G825" s="390"/>
      <c r="H825" s="390"/>
      <c r="I825" s="390"/>
      <c r="M825" s="390"/>
    </row>
    <row r="826" spans="1:13" s="391" customFormat="1">
      <c r="A826" s="392"/>
      <c r="B826" s="388"/>
      <c r="C826" s="389"/>
      <c r="D826" s="389"/>
      <c r="E826" s="624"/>
      <c r="F826" s="624"/>
      <c r="G826" s="390"/>
      <c r="H826" s="390"/>
      <c r="I826" s="390"/>
      <c r="M826" s="390"/>
    </row>
    <row r="827" spans="1:13" s="391" customFormat="1">
      <c r="A827" s="392"/>
      <c r="B827" s="388"/>
      <c r="C827" s="389"/>
      <c r="D827" s="389"/>
      <c r="E827" s="624"/>
      <c r="F827" s="624"/>
      <c r="G827" s="390"/>
      <c r="H827" s="390"/>
      <c r="I827" s="390"/>
      <c r="M827" s="390"/>
    </row>
    <row r="828" spans="1:13" s="391" customFormat="1">
      <c r="A828" s="392"/>
      <c r="B828" s="388"/>
      <c r="C828" s="389"/>
      <c r="D828" s="389"/>
      <c r="E828" s="624"/>
      <c r="F828" s="624"/>
      <c r="G828" s="390"/>
      <c r="H828" s="390"/>
      <c r="I828" s="390"/>
      <c r="M828" s="390"/>
    </row>
    <row r="829" spans="1:13" s="391" customFormat="1">
      <c r="A829" s="392"/>
      <c r="B829" s="388"/>
      <c r="C829" s="389"/>
      <c r="D829" s="389"/>
      <c r="E829" s="624"/>
      <c r="F829" s="624"/>
      <c r="G829" s="390"/>
      <c r="H829" s="390"/>
      <c r="I829" s="390"/>
      <c r="M829" s="390"/>
    </row>
    <row r="830" spans="1:13" s="391" customFormat="1">
      <c r="A830" s="392"/>
      <c r="B830" s="388"/>
      <c r="C830" s="389"/>
      <c r="D830" s="389"/>
      <c r="E830" s="624"/>
      <c r="F830" s="624"/>
      <c r="G830" s="390"/>
      <c r="H830" s="390"/>
      <c r="I830" s="390"/>
      <c r="M830" s="390"/>
    </row>
    <row r="831" spans="1:13" s="391" customFormat="1">
      <c r="A831" s="392"/>
      <c r="B831" s="388"/>
      <c r="C831" s="389"/>
      <c r="D831" s="389"/>
      <c r="E831" s="624"/>
      <c r="F831" s="624"/>
      <c r="G831" s="390"/>
      <c r="H831" s="390"/>
      <c r="I831" s="390"/>
      <c r="M831" s="390"/>
    </row>
    <row r="832" spans="1:13" s="391" customFormat="1">
      <c r="A832" s="392"/>
      <c r="B832" s="388"/>
      <c r="C832" s="389"/>
      <c r="D832" s="389"/>
      <c r="E832" s="624"/>
      <c r="F832" s="624"/>
      <c r="G832" s="390"/>
      <c r="H832" s="390"/>
      <c r="I832" s="390"/>
      <c r="M832" s="390"/>
    </row>
    <row r="833" spans="1:13" s="391" customFormat="1">
      <c r="A833" s="392"/>
      <c r="B833" s="388"/>
      <c r="C833" s="389"/>
      <c r="D833" s="389"/>
      <c r="E833" s="624"/>
      <c r="F833" s="624"/>
      <c r="G833" s="390"/>
      <c r="H833" s="390"/>
      <c r="I833" s="390"/>
      <c r="M833" s="390"/>
    </row>
    <row r="834" spans="1:13" s="391" customFormat="1">
      <c r="A834" s="392"/>
      <c r="B834" s="388"/>
      <c r="C834" s="389"/>
      <c r="D834" s="389"/>
      <c r="E834" s="624"/>
      <c r="F834" s="624"/>
      <c r="G834" s="390"/>
      <c r="H834" s="390"/>
      <c r="I834" s="390"/>
      <c r="M834" s="390"/>
    </row>
    <row r="835" spans="1:13" s="391" customFormat="1">
      <c r="A835" s="392"/>
      <c r="B835" s="388"/>
      <c r="C835" s="389"/>
      <c r="D835" s="389"/>
      <c r="E835" s="624"/>
      <c r="F835" s="624"/>
      <c r="G835" s="390"/>
      <c r="H835" s="390"/>
      <c r="I835" s="390"/>
      <c r="M835" s="390"/>
    </row>
    <row r="836" spans="1:13" s="391" customFormat="1">
      <c r="A836" s="392"/>
      <c r="B836" s="388"/>
      <c r="C836" s="389"/>
      <c r="D836" s="389"/>
      <c r="E836" s="624"/>
      <c r="F836" s="624"/>
      <c r="G836" s="390"/>
      <c r="H836" s="390"/>
      <c r="I836" s="390"/>
      <c r="M836" s="390"/>
    </row>
    <row r="837" spans="1:13" s="391" customFormat="1">
      <c r="A837" s="392"/>
      <c r="B837" s="388"/>
      <c r="C837" s="389"/>
      <c r="D837" s="389"/>
      <c r="E837" s="624"/>
      <c r="F837" s="624"/>
      <c r="G837" s="390"/>
      <c r="H837" s="390"/>
      <c r="I837" s="390"/>
      <c r="M837" s="390"/>
    </row>
    <row r="838" spans="1:13" s="391" customFormat="1">
      <c r="A838" s="392"/>
      <c r="B838" s="388"/>
      <c r="C838" s="389"/>
      <c r="D838" s="389"/>
      <c r="E838" s="624"/>
      <c r="F838" s="624"/>
      <c r="G838" s="390"/>
      <c r="H838" s="390"/>
      <c r="I838" s="390"/>
      <c r="M838" s="390"/>
    </row>
    <row r="839" spans="1:13" s="391" customFormat="1">
      <c r="A839" s="392"/>
      <c r="B839" s="388"/>
      <c r="C839" s="389"/>
      <c r="D839" s="389"/>
      <c r="E839" s="624"/>
      <c r="F839" s="624"/>
      <c r="G839" s="390"/>
      <c r="H839" s="390"/>
      <c r="I839" s="390"/>
      <c r="M839" s="390"/>
    </row>
    <row r="840" spans="1:13" s="391" customFormat="1">
      <c r="A840" s="392"/>
      <c r="B840" s="388"/>
      <c r="C840" s="389"/>
      <c r="D840" s="389"/>
      <c r="E840" s="624"/>
      <c r="F840" s="624"/>
      <c r="G840" s="390"/>
      <c r="H840" s="390"/>
      <c r="I840" s="390"/>
      <c r="M840" s="390"/>
    </row>
    <row r="841" spans="1:13" s="391" customFormat="1">
      <c r="A841" s="392"/>
      <c r="B841" s="388"/>
      <c r="C841" s="389"/>
      <c r="D841" s="389"/>
      <c r="E841" s="624"/>
      <c r="F841" s="624"/>
      <c r="G841" s="390"/>
      <c r="H841" s="390"/>
      <c r="I841" s="390"/>
      <c r="M841" s="390"/>
    </row>
    <row r="842" spans="1:13" s="391" customFormat="1">
      <c r="A842" s="392"/>
      <c r="B842" s="388"/>
      <c r="C842" s="389"/>
      <c r="D842" s="389"/>
      <c r="E842" s="624"/>
      <c r="F842" s="624"/>
      <c r="G842" s="390"/>
      <c r="H842" s="390"/>
      <c r="I842" s="390"/>
      <c r="M842" s="390"/>
    </row>
    <row r="843" spans="1:13" s="391" customFormat="1">
      <c r="A843" s="392"/>
      <c r="B843" s="388"/>
      <c r="C843" s="389"/>
      <c r="D843" s="389"/>
      <c r="E843" s="624"/>
      <c r="F843" s="624"/>
      <c r="G843" s="390"/>
      <c r="H843" s="390"/>
      <c r="I843" s="390"/>
      <c r="M843" s="390"/>
    </row>
    <row r="844" spans="1:13" s="391" customFormat="1">
      <c r="A844" s="392"/>
      <c r="B844" s="388"/>
      <c r="C844" s="389"/>
      <c r="D844" s="389"/>
      <c r="E844" s="624"/>
      <c r="F844" s="624"/>
      <c r="G844" s="390"/>
      <c r="H844" s="390"/>
      <c r="I844" s="390"/>
      <c r="M844" s="390"/>
    </row>
    <row r="845" spans="1:13" s="391" customFormat="1">
      <c r="A845" s="392"/>
      <c r="B845" s="388"/>
      <c r="C845" s="389"/>
      <c r="D845" s="389"/>
      <c r="E845" s="624"/>
      <c r="F845" s="624"/>
      <c r="G845" s="390"/>
      <c r="H845" s="390"/>
      <c r="I845" s="390"/>
      <c r="M845" s="390"/>
    </row>
    <row r="846" spans="1:13" s="391" customFormat="1">
      <c r="A846" s="392"/>
      <c r="B846" s="388"/>
      <c r="C846" s="389"/>
      <c r="D846" s="389"/>
      <c r="E846" s="624"/>
      <c r="F846" s="624"/>
      <c r="G846" s="390"/>
      <c r="H846" s="390"/>
      <c r="I846" s="390"/>
      <c r="M846" s="390"/>
    </row>
    <row r="847" spans="1:13" s="391" customFormat="1">
      <c r="A847" s="392"/>
      <c r="B847" s="388"/>
      <c r="C847" s="389"/>
      <c r="D847" s="389"/>
      <c r="E847" s="624"/>
      <c r="F847" s="624"/>
      <c r="G847" s="390"/>
      <c r="H847" s="390"/>
      <c r="I847" s="390"/>
      <c r="M847" s="390"/>
    </row>
    <row r="848" spans="1:13" s="391" customFormat="1">
      <c r="A848" s="392"/>
      <c r="B848" s="388"/>
      <c r="C848" s="389"/>
      <c r="D848" s="389"/>
      <c r="E848" s="624"/>
      <c r="F848" s="624"/>
      <c r="G848" s="390"/>
      <c r="H848" s="390"/>
      <c r="I848" s="390"/>
      <c r="M848" s="390"/>
    </row>
    <row r="849" spans="1:13" s="391" customFormat="1">
      <c r="A849" s="392"/>
      <c r="B849" s="388"/>
      <c r="C849" s="389"/>
      <c r="D849" s="389"/>
      <c r="E849" s="624"/>
      <c r="F849" s="624"/>
      <c r="G849" s="390"/>
      <c r="H849" s="390"/>
      <c r="I849" s="390"/>
      <c r="M849" s="390"/>
    </row>
    <row r="850" spans="1:13" s="391" customFormat="1">
      <c r="A850" s="392"/>
      <c r="B850" s="388"/>
      <c r="C850" s="389"/>
      <c r="D850" s="389"/>
      <c r="E850" s="624"/>
      <c r="F850" s="624"/>
      <c r="G850" s="390"/>
      <c r="H850" s="390"/>
      <c r="I850" s="390"/>
      <c r="M850" s="390"/>
    </row>
    <row r="851" spans="1:13" s="391" customFormat="1">
      <c r="A851" s="392"/>
      <c r="B851" s="388"/>
      <c r="C851" s="389"/>
      <c r="D851" s="389"/>
      <c r="E851" s="624"/>
      <c r="F851" s="624"/>
      <c r="G851" s="390"/>
      <c r="H851" s="390"/>
      <c r="I851" s="390"/>
      <c r="M851" s="390"/>
    </row>
    <row r="852" spans="1:13" s="391" customFormat="1">
      <c r="A852" s="392"/>
      <c r="B852" s="388"/>
      <c r="C852" s="389"/>
      <c r="D852" s="389"/>
      <c r="E852" s="624"/>
      <c r="F852" s="624"/>
      <c r="G852" s="390"/>
      <c r="H852" s="390"/>
      <c r="I852" s="390"/>
      <c r="M852" s="390"/>
    </row>
    <row r="853" spans="1:13" s="391" customFormat="1">
      <c r="A853" s="392"/>
      <c r="B853" s="388"/>
      <c r="C853" s="389"/>
      <c r="D853" s="389"/>
      <c r="E853" s="624"/>
      <c r="F853" s="624"/>
      <c r="G853" s="390"/>
      <c r="H853" s="390"/>
      <c r="I853" s="390"/>
      <c r="M853" s="390"/>
    </row>
    <row r="854" spans="1:13" s="391" customFormat="1">
      <c r="A854" s="392"/>
      <c r="B854" s="388"/>
      <c r="C854" s="389"/>
      <c r="D854" s="389"/>
      <c r="E854" s="624"/>
      <c r="F854" s="624"/>
      <c r="G854" s="390"/>
      <c r="H854" s="390"/>
      <c r="I854" s="390"/>
      <c r="M854" s="390"/>
    </row>
    <row r="855" spans="1:13" s="391" customFormat="1">
      <c r="A855" s="392"/>
      <c r="B855" s="388"/>
      <c r="C855" s="389"/>
      <c r="D855" s="389"/>
      <c r="E855" s="624"/>
      <c r="F855" s="624"/>
      <c r="G855" s="390"/>
      <c r="H855" s="390"/>
      <c r="I855" s="390"/>
      <c r="M855" s="390"/>
    </row>
    <row r="856" spans="1:13" s="391" customFormat="1">
      <c r="A856" s="392"/>
      <c r="B856" s="388"/>
      <c r="C856" s="389"/>
      <c r="D856" s="389"/>
      <c r="E856" s="624"/>
      <c r="F856" s="624"/>
      <c r="G856" s="390"/>
      <c r="H856" s="390"/>
      <c r="I856" s="390"/>
      <c r="M856" s="390"/>
    </row>
    <row r="857" spans="1:13" s="391" customFormat="1">
      <c r="A857" s="392"/>
      <c r="B857" s="388"/>
      <c r="C857" s="389"/>
      <c r="D857" s="389"/>
      <c r="E857" s="624"/>
      <c r="F857" s="624"/>
      <c r="G857" s="390"/>
      <c r="H857" s="390"/>
      <c r="I857" s="390"/>
      <c r="M857" s="390"/>
    </row>
    <row r="858" spans="1:13" s="391" customFormat="1">
      <c r="A858" s="392"/>
      <c r="B858" s="388"/>
      <c r="C858" s="389"/>
      <c r="D858" s="389"/>
      <c r="E858" s="624"/>
      <c r="F858" s="624"/>
      <c r="G858" s="390"/>
      <c r="H858" s="390"/>
      <c r="I858" s="390"/>
      <c r="M858" s="390"/>
    </row>
    <row r="859" spans="1:13" s="391" customFormat="1">
      <c r="A859" s="392"/>
      <c r="B859" s="388"/>
      <c r="C859" s="389"/>
      <c r="D859" s="389"/>
      <c r="E859" s="624"/>
      <c r="F859" s="624"/>
      <c r="G859" s="390"/>
      <c r="H859" s="390"/>
      <c r="I859" s="390"/>
      <c r="M859" s="390"/>
    </row>
    <row r="860" spans="1:13" s="391" customFormat="1">
      <c r="A860" s="392"/>
      <c r="B860" s="388"/>
      <c r="C860" s="389"/>
      <c r="D860" s="389"/>
      <c r="E860" s="624"/>
      <c r="F860" s="624"/>
      <c r="G860" s="390"/>
      <c r="H860" s="390"/>
      <c r="I860" s="390"/>
      <c r="M860" s="390"/>
    </row>
    <row r="861" spans="1:13" s="391" customFormat="1">
      <c r="A861" s="392"/>
      <c r="B861" s="388"/>
      <c r="C861" s="389"/>
      <c r="D861" s="389"/>
      <c r="E861" s="624"/>
      <c r="F861" s="624"/>
      <c r="G861" s="390"/>
      <c r="H861" s="390"/>
      <c r="I861" s="390"/>
      <c r="M861" s="390"/>
    </row>
    <row r="862" spans="1:13" s="391" customFormat="1">
      <c r="A862" s="392"/>
      <c r="B862" s="388"/>
      <c r="C862" s="389"/>
      <c r="D862" s="389"/>
      <c r="E862" s="624"/>
      <c r="F862" s="624"/>
      <c r="G862" s="390"/>
      <c r="H862" s="390"/>
      <c r="I862" s="390"/>
      <c r="M862" s="390"/>
    </row>
    <row r="863" spans="1:13" s="391" customFormat="1">
      <c r="A863" s="392"/>
      <c r="B863" s="388"/>
      <c r="C863" s="389"/>
      <c r="D863" s="389"/>
      <c r="E863" s="624"/>
      <c r="F863" s="624"/>
      <c r="G863" s="390"/>
      <c r="H863" s="390"/>
      <c r="I863" s="390"/>
      <c r="M863" s="390"/>
    </row>
    <row r="864" spans="1:13" s="391" customFormat="1">
      <c r="A864" s="392"/>
      <c r="B864" s="388"/>
      <c r="C864" s="389"/>
      <c r="D864" s="389"/>
      <c r="E864" s="624"/>
      <c r="F864" s="624"/>
      <c r="G864" s="390"/>
      <c r="H864" s="390"/>
      <c r="I864" s="390"/>
      <c r="M864" s="390"/>
    </row>
    <row r="865" spans="1:13" s="391" customFormat="1">
      <c r="A865" s="392"/>
      <c r="B865" s="388"/>
      <c r="C865" s="389"/>
      <c r="D865" s="389"/>
      <c r="E865" s="624"/>
      <c r="F865" s="624"/>
      <c r="G865" s="390"/>
      <c r="H865" s="390"/>
      <c r="I865" s="390"/>
      <c r="M865" s="390"/>
    </row>
    <row r="866" spans="1:13" s="391" customFormat="1">
      <c r="A866" s="392"/>
      <c r="B866" s="388"/>
      <c r="C866" s="389"/>
      <c r="D866" s="389"/>
      <c r="E866" s="624"/>
      <c r="F866" s="624"/>
      <c r="G866" s="390"/>
      <c r="H866" s="390"/>
      <c r="I866" s="390"/>
      <c r="M866" s="390"/>
    </row>
    <row r="867" spans="1:13" s="391" customFormat="1">
      <c r="A867" s="392"/>
      <c r="B867" s="388"/>
      <c r="C867" s="389"/>
      <c r="D867" s="389"/>
      <c r="E867" s="624"/>
      <c r="F867" s="624"/>
      <c r="G867" s="390"/>
      <c r="H867" s="390"/>
      <c r="I867" s="390"/>
      <c r="M867" s="390"/>
    </row>
    <row r="868" spans="1:13" s="391" customFormat="1">
      <c r="A868" s="392"/>
      <c r="B868" s="388"/>
      <c r="C868" s="389"/>
      <c r="D868" s="389"/>
      <c r="E868" s="624"/>
      <c r="F868" s="624"/>
      <c r="G868" s="390"/>
      <c r="H868" s="390"/>
      <c r="I868" s="390"/>
      <c r="M868" s="390"/>
    </row>
    <row r="869" spans="1:13" s="391" customFormat="1">
      <c r="A869" s="392"/>
      <c r="B869" s="388"/>
      <c r="C869" s="389"/>
      <c r="D869" s="389"/>
      <c r="E869" s="624"/>
      <c r="F869" s="624"/>
      <c r="G869" s="390"/>
      <c r="H869" s="390"/>
      <c r="I869" s="390"/>
      <c r="M869" s="390"/>
    </row>
    <row r="870" spans="1:13" s="391" customFormat="1">
      <c r="A870" s="392"/>
      <c r="B870" s="388"/>
      <c r="C870" s="389"/>
      <c r="D870" s="389"/>
      <c r="E870" s="624"/>
      <c r="F870" s="624"/>
      <c r="G870" s="390"/>
      <c r="H870" s="390"/>
      <c r="I870" s="390"/>
      <c r="M870" s="390"/>
    </row>
    <row r="871" spans="1:13" s="391" customFormat="1">
      <c r="A871" s="392"/>
      <c r="B871" s="388"/>
      <c r="C871" s="389"/>
      <c r="D871" s="389"/>
      <c r="E871" s="624"/>
      <c r="F871" s="624"/>
      <c r="G871" s="390"/>
      <c r="H871" s="390"/>
      <c r="I871" s="390"/>
      <c r="M871" s="390"/>
    </row>
    <row r="872" spans="1:13" s="391" customFormat="1">
      <c r="A872" s="392"/>
      <c r="B872" s="388"/>
      <c r="C872" s="389"/>
      <c r="D872" s="389"/>
      <c r="E872" s="624"/>
      <c r="F872" s="624"/>
      <c r="G872" s="390"/>
      <c r="H872" s="390"/>
      <c r="I872" s="390"/>
      <c r="M872" s="390"/>
    </row>
    <row r="873" spans="1:13" s="391" customFormat="1">
      <c r="A873" s="392"/>
      <c r="B873" s="388"/>
      <c r="C873" s="389"/>
      <c r="D873" s="389"/>
      <c r="E873" s="624"/>
      <c r="F873" s="624"/>
      <c r="G873" s="390"/>
      <c r="H873" s="390"/>
      <c r="I873" s="390"/>
      <c r="M873" s="390"/>
    </row>
    <row r="874" spans="1:13" s="391" customFormat="1">
      <c r="A874" s="392"/>
      <c r="B874" s="388"/>
      <c r="C874" s="389"/>
      <c r="D874" s="389"/>
      <c r="E874" s="624"/>
      <c r="F874" s="624"/>
      <c r="G874" s="390"/>
      <c r="H874" s="390"/>
      <c r="I874" s="390"/>
      <c r="M874" s="390"/>
    </row>
    <row r="875" spans="1:13" s="391" customFormat="1">
      <c r="A875" s="392"/>
      <c r="B875" s="388"/>
      <c r="C875" s="389"/>
      <c r="D875" s="389"/>
      <c r="E875" s="624"/>
      <c r="F875" s="624"/>
      <c r="G875" s="390"/>
      <c r="H875" s="390"/>
      <c r="I875" s="390"/>
      <c r="M875" s="390"/>
    </row>
    <row r="876" spans="1:13" s="391" customFormat="1">
      <c r="A876" s="392"/>
      <c r="B876" s="388"/>
      <c r="C876" s="389"/>
      <c r="D876" s="389"/>
      <c r="E876" s="624"/>
      <c r="F876" s="624"/>
      <c r="G876" s="390"/>
      <c r="H876" s="390"/>
      <c r="I876" s="390"/>
      <c r="M876" s="390"/>
    </row>
    <row r="877" spans="1:13" s="391" customFormat="1">
      <c r="A877" s="392"/>
      <c r="B877" s="388"/>
      <c r="C877" s="389"/>
      <c r="D877" s="389"/>
      <c r="E877" s="624"/>
      <c r="F877" s="624"/>
      <c r="G877" s="390"/>
      <c r="H877" s="390"/>
      <c r="I877" s="390"/>
      <c r="M877" s="390"/>
    </row>
    <row r="878" spans="1:13" s="391" customFormat="1">
      <c r="A878" s="392"/>
      <c r="B878" s="388"/>
      <c r="C878" s="389"/>
      <c r="D878" s="389"/>
      <c r="E878" s="624"/>
      <c r="F878" s="624"/>
      <c r="G878" s="390"/>
      <c r="H878" s="390"/>
      <c r="I878" s="390"/>
      <c r="M878" s="390"/>
    </row>
    <row r="879" spans="1:13" s="391" customFormat="1">
      <c r="A879" s="392"/>
      <c r="B879" s="388"/>
      <c r="C879" s="389"/>
      <c r="D879" s="389"/>
      <c r="E879" s="624"/>
      <c r="F879" s="624"/>
      <c r="G879" s="390"/>
      <c r="H879" s="390"/>
      <c r="I879" s="390"/>
      <c r="M879" s="390"/>
    </row>
    <row r="880" spans="1:13" s="391" customFormat="1">
      <c r="A880" s="392"/>
      <c r="B880" s="388"/>
      <c r="C880" s="389"/>
      <c r="D880" s="389"/>
      <c r="E880" s="624"/>
      <c r="F880" s="624"/>
      <c r="G880" s="390"/>
      <c r="H880" s="390"/>
      <c r="I880" s="390"/>
      <c r="M880" s="390"/>
    </row>
    <row r="881" spans="1:13" s="391" customFormat="1">
      <c r="A881" s="392"/>
      <c r="B881" s="388"/>
      <c r="C881" s="389"/>
      <c r="D881" s="389"/>
      <c r="E881" s="624"/>
      <c r="F881" s="624"/>
      <c r="G881" s="390"/>
      <c r="H881" s="390"/>
      <c r="I881" s="390"/>
      <c r="M881" s="390"/>
    </row>
    <row r="882" spans="1:13" s="391" customFormat="1">
      <c r="A882" s="392"/>
      <c r="B882" s="388"/>
      <c r="C882" s="389"/>
      <c r="D882" s="389"/>
      <c r="E882" s="624"/>
      <c r="F882" s="624"/>
      <c r="G882" s="390"/>
      <c r="H882" s="390"/>
      <c r="I882" s="390"/>
      <c r="M882" s="390"/>
    </row>
    <row r="883" spans="1:13" s="391" customFormat="1">
      <c r="A883" s="392"/>
      <c r="B883" s="388"/>
      <c r="C883" s="389"/>
      <c r="D883" s="389"/>
      <c r="E883" s="624"/>
      <c r="F883" s="624"/>
      <c r="G883" s="390"/>
      <c r="H883" s="390"/>
      <c r="I883" s="390"/>
      <c r="M883" s="390"/>
    </row>
    <row r="884" spans="1:13" s="391" customFormat="1">
      <c r="A884" s="392"/>
      <c r="B884" s="388"/>
      <c r="C884" s="389"/>
      <c r="D884" s="389"/>
      <c r="E884" s="624"/>
      <c r="F884" s="624"/>
      <c r="G884" s="390"/>
      <c r="H884" s="390"/>
      <c r="I884" s="390"/>
      <c r="M884" s="390"/>
    </row>
    <row r="885" spans="1:13" s="391" customFormat="1">
      <c r="A885" s="392"/>
      <c r="B885" s="388"/>
      <c r="C885" s="389"/>
      <c r="D885" s="389"/>
      <c r="E885" s="624"/>
      <c r="F885" s="624"/>
      <c r="G885" s="390"/>
      <c r="H885" s="390"/>
      <c r="I885" s="390"/>
      <c r="M885" s="390"/>
    </row>
    <row r="886" spans="1:13" s="391" customFormat="1">
      <c r="A886" s="392"/>
      <c r="B886" s="388"/>
      <c r="C886" s="389"/>
      <c r="D886" s="389"/>
      <c r="E886" s="624"/>
      <c r="F886" s="624"/>
      <c r="G886" s="390"/>
      <c r="H886" s="390"/>
      <c r="I886" s="390"/>
      <c r="M886" s="390"/>
    </row>
    <row r="887" spans="1:13" s="391" customFormat="1">
      <c r="A887" s="392"/>
      <c r="B887" s="388"/>
      <c r="C887" s="389"/>
      <c r="D887" s="389"/>
      <c r="E887" s="624"/>
      <c r="F887" s="624"/>
      <c r="G887" s="390"/>
      <c r="H887" s="390"/>
      <c r="I887" s="390"/>
      <c r="M887" s="390"/>
    </row>
    <row r="888" spans="1:13" s="391" customFormat="1">
      <c r="A888" s="392"/>
      <c r="B888" s="388"/>
      <c r="C888" s="389"/>
      <c r="D888" s="389"/>
      <c r="E888" s="624"/>
      <c r="F888" s="624"/>
      <c r="G888" s="390"/>
      <c r="H888" s="390"/>
      <c r="I888" s="390"/>
      <c r="M888" s="390"/>
    </row>
    <row r="889" spans="1:13" s="391" customFormat="1">
      <c r="A889" s="392"/>
      <c r="B889" s="388"/>
      <c r="C889" s="389"/>
      <c r="D889" s="389"/>
      <c r="E889" s="624"/>
      <c r="F889" s="624"/>
      <c r="G889" s="390"/>
      <c r="H889" s="390"/>
      <c r="I889" s="390"/>
      <c r="M889" s="390"/>
    </row>
    <row r="890" spans="1:13" s="391" customFormat="1">
      <c r="A890" s="392"/>
      <c r="B890" s="388"/>
      <c r="C890" s="389"/>
      <c r="D890" s="389"/>
      <c r="E890" s="624"/>
      <c r="F890" s="624"/>
      <c r="G890" s="390"/>
      <c r="H890" s="390"/>
      <c r="I890" s="390"/>
      <c r="M890" s="390"/>
    </row>
    <row r="891" spans="1:13" s="391" customFormat="1">
      <c r="A891" s="392"/>
      <c r="B891" s="388"/>
      <c r="C891" s="389"/>
      <c r="D891" s="389"/>
      <c r="E891" s="624"/>
      <c r="F891" s="624"/>
      <c r="G891" s="390"/>
      <c r="H891" s="390"/>
      <c r="I891" s="390"/>
      <c r="M891" s="390"/>
    </row>
    <row r="892" spans="1:13" s="391" customFormat="1">
      <c r="A892" s="392"/>
      <c r="B892" s="388"/>
      <c r="C892" s="389"/>
      <c r="D892" s="389"/>
      <c r="E892" s="624"/>
      <c r="F892" s="624"/>
      <c r="G892" s="390"/>
      <c r="H892" s="390"/>
      <c r="I892" s="390"/>
      <c r="M892" s="390"/>
    </row>
    <row r="893" spans="1:13" s="391" customFormat="1">
      <c r="A893" s="392"/>
      <c r="B893" s="388"/>
      <c r="C893" s="389"/>
      <c r="D893" s="389"/>
      <c r="E893" s="624"/>
      <c r="F893" s="624"/>
      <c r="G893" s="390"/>
      <c r="H893" s="390"/>
      <c r="I893" s="390"/>
      <c r="M893" s="390"/>
    </row>
    <row r="894" spans="1:13" s="391" customFormat="1">
      <c r="A894" s="392"/>
      <c r="B894" s="388"/>
      <c r="C894" s="389"/>
      <c r="D894" s="389"/>
      <c r="E894" s="624"/>
      <c r="F894" s="624"/>
      <c r="G894" s="390"/>
      <c r="H894" s="390"/>
      <c r="I894" s="390"/>
      <c r="M894" s="390"/>
    </row>
    <row r="895" spans="1:13" s="391" customFormat="1">
      <c r="A895" s="392"/>
      <c r="B895" s="388"/>
      <c r="C895" s="389"/>
      <c r="D895" s="389"/>
      <c r="E895" s="624"/>
      <c r="F895" s="624"/>
      <c r="G895" s="390"/>
      <c r="H895" s="390"/>
      <c r="I895" s="390"/>
      <c r="M895" s="390"/>
    </row>
    <row r="896" spans="1:13" s="391" customFormat="1">
      <c r="A896" s="392"/>
      <c r="B896" s="388"/>
      <c r="C896" s="389"/>
      <c r="D896" s="389"/>
      <c r="E896" s="624"/>
      <c r="F896" s="624"/>
      <c r="G896" s="390"/>
      <c r="H896" s="390"/>
      <c r="I896" s="390"/>
      <c r="M896" s="390"/>
    </row>
    <row r="897" spans="1:13" s="391" customFormat="1">
      <c r="A897" s="392"/>
      <c r="B897" s="388"/>
      <c r="C897" s="389"/>
      <c r="D897" s="389"/>
      <c r="E897" s="624"/>
      <c r="F897" s="624"/>
      <c r="G897" s="390"/>
      <c r="H897" s="390"/>
      <c r="I897" s="390"/>
      <c r="M897" s="390"/>
    </row>
    <row r="898" spans="1:13" s="391" customFormat="1">
      <c r="A898" s="392"/>
      <c r="B898" s="388"/>
      <c r="C898" s="389"/>
      <c r="D898" s="389"/>
      <c r="E898" s="624"/>
      <c r="F898" s="624"/>
      <c r="G898" s="390"/>
      <c r="H898" s="390"/>
      <c r="I898" s="390"/>
      <c r="M898" s="390"/>
    </row>
    <row r="899" spans="1:13" s="391" customFormat="1">
      <c r="A899" s="392"/>
      <c r="B899" s="388"/>
      <c r="C899" s="389"/>
      <c r="D899" s="389"/>
      <c r="E899" s="624"/>
      <c r="F899" s="624"/>
      <c r="G899" s="390"/>
      <c r="H899" s="390"/>
      <c r="I899" s="390"/>
      <c r="M899" s="390"/>
    </row>
    <row r="900" spans="1:13" s="391" customFormat="1">
      <c r="A900" s="392"/>
      <c r="B900" s="388"/>
      <c r="C900" s="389"/>
      <c r="D900" s="389"/>
      <c r="E900" s="624"/>
      <c r="F900" s="624"/>
      <c r="G900" s="390"/>
      <c r="H900" s="390"/>
      <c r="I900" s="390"/>
      <c r="M900" s="390"/>
    </row>
    <row r="901" spans="1:13" s="391" customFormat="1">
      <c r="A901" s="392"/>
      <c r="B901" s="388"/>
      <c r="C901" s="389"/>
      <c r="D901" s="389"/>
      <c r="E901" s="624"/>
      <c r="F901" s="624"/>
      <c r="G901" s="390"/>
      <c r="H901" s="390"/>
      <c r="I901" s="390"/>
      <c r="M901" s="390"/>
    </row>
    <row r="902" spans="1:13" s="391" customFormat="1">
      <c r="A902" s="392"/>
      <c r="B902" s="388"/>
      <c r="C902" s="389"/>
      <c r="D902" s="389"/>
      <c r="E902" s="624"/>
      <c r="F902" s="624"/>
      <c r="G902" s="390"/>
      <c r="H902" s="390"/>
      <c r="I902" s="390"/>
      <c r="M902" s="390"/>
    </row>
    <row r="903" spans="1:13" s="391" customFormat="1">
      <c r="A903" s="392"/>
      <c r="B903" s="388"/>
      <c r="C903" s="389"/>
      <c r="D903" s="389"/>
      <c r="E903" s="624"/>
      <c r="F903" s="624"/>
      <c r="G903" s="390"/>
      <c r="H903" s="390"/>
      <c r="I903" s="390"/>
      <c r="M903" s="390"/>
    </row>
    <row r="904" spans="1:13" s="391" customFormat="1">
      <c r="A904" s="392"/>
      <c r="B904" s="388"/>
      <c r="C904" s="389"/>
      <c r="D904" s="389"/>
      <c r="E904" s="624"/>
      <c r="F904" s="624"/>
      <c r="G904" s="390"/>
      <c r="H904" s="390"/>
      <c r="I904" s="390"/>
      <c r="M904" s="390"/>
    </row>
    <row r="905" spans="1:13" s="391" customFormat="1">
      <c r="A905" s="392"/>
      <c r="B905" s="388"/>
      <c r="C905" s="389"/>
      <c r="D905" s="389"/>
      <c r="E905" s="624"/>
      <c r="F905" s="624"/>
      <c r="G905" s="390"/>
      <c r="H905" s="390"/>
      <c r="I905" s="390"/>
      <c r="M905" s="390"/>
    </row>
    <row r="906" spans="1:13" s="391" customFormat="1">
      <c r="A906" s="392"/>
      <c r="B906" s="388"/>
      <c r="C906" s="389"/>
      <c r="D906" s="389"/>
      <c r="E906" s="624"/>
      <c r="F906" s="624"/>
      <c r="G906" s="390"/>
      <c r="H906" s="390"/>
      <c r="I906" s="390"/>
      <c r="M906" s="390"/>
    </row>
    <row r="907" spans="1:13" s="391" customFormat="1">
      <c r="A907" s="392"/>
      <c r="B907" s="388"/>
      <c r="C907" s="389"/>
      <c r="D907" s="389"/>
      <c r="E907" s="624"/>
      <c r="F907" s="624"/>
      <c r="G907" s="390"/>
      <c r="H907" s="390"/>
      <c r="I907" s="390"/>
      <c r="M907" s="390"/>
    </row>
    <row r="908" spans="1:13" s="391" customFormat="1">
      <c r="A908" s="392"/>
      <c r="B908" s="388"/>
      <c r="C908" s="389"/>
      <c r="D908" s="389"/>
      <c r="E908" s="624"/>
      <c r="F908" s="624"/>
      <c r="G908" s="390"/>
      <c r="H908" s="390"/>
      <c r="I908" s="390"/>
      <c r="M908" s="390"/>
    </row>
    <row r="909" spans="1:13" s="391" customFormat="1">
      <c r="A909" s="392"/>
      <c r="B909" s="388"/>
      <c r="C909" s="389"/>
      <c r="D909" s="389"/>
      <c r="E909" s="624"/>
      <c r="F909" s="624"/>
      <c r="G909" s="390"/>
      <c r="H909" s="390"/>
      <c r="I909" s="390"/>
      <c r="M909" s="390"/>
    </row>
    <row r="910" spans="1:13" s="391" customFormat="1">
      <c r="A910" s="392"/>
      <c r="B910" s="388"/>
      <c r="C910" s="389"/>
      <c r="D910" s="389"/>
      <c r="E910" s="624"/>
      <c r="F910" s="624"/>
      <c r="G910" s="390"/>
      <c r="H910" s="390"/>
      <c r="I910" s="390"/>
      <c r="M910" s="390"/>
    </row>
    <row r="911" spans="1:13" s="391" customFormat="1">
      <c r="A911" s="392"/>
      <c r="B911" s="388"/>
      <c r="C911" s="389"/>
      <c r="D911" s="389"/>
      <c r="E911" s="624"/>
      <c r="F911" s="624"/>
      <c r="G911" s="390"/>
      <c r="H911" s="390"/>
      <c r="I911" s="390"/>
      <c r="M911" s="390"/>
    </row>
    <row r="912" spans="1:13" s="391" customFormat="1">
      <c r="A912" s="392"/>
      <c r="B912" s="388"/>
      <c r="C912" s="389"/>
      <c r="D912" s="389"/>
      <c r="E912" s="624"/>
      <c r="F912" s="624"/>
      <c r="G912" s="390"/>
      <c r="H912" s="390"/>
      <c r="I912" s="390"/>
      <c r="M912" s="390"/>
    </row>
    <row r="913" spans="1:13" s="391" customFormat="1">
      <c r="A913" s="392"/>
      <c r="B913" s="388"/>
      <c r="C913" s="389"/>
      <c r="D913" s="389"/>
      <c r="E913" s="624"/>
      <c r="F913" s="624"/>
      <c r="G913" s="390"/>
      <c r="H913" s="390"/>
      <c r="I913" s="390"/>
      <c r="M913" s="390"/>
    </row>
    <row r="914" spans="1:13" s="391" customFormat="1">
      <c r="A914" s="392"/>
      <c r="B914" s="388"/>
      <c r="C914" s="389"/>
      <c r="D914" s="389"/>
      <c r="E914" s="624"/>
      <c r="F914" s="624"/>
      <c r="G914" s="390"/>
      <c r="H914" s="390"/>
      <c r="I914" s="390"/>
      <c r="M914" s="390"/>
    </row>
    <row r="915" spans="1:13" s="391" customFormat="1">
      <c r="A915" s="392"/>
      <c r="B915" s="388"/>
      <c r="C915" s="389"/>
      <c r="D915" s="389"/>
      <c r="E915" s="624"/>
      <c r="F915" s="624"/>
      <c r="G915" s="390"/>
      <c r="H915" s="390"/>
      <c r="I915" s="390"/>
      <c r="M915" s="390"/>
    </row>
    <row r="916" spans="1:13" s="391" customFormat="1">
      <c r="A916" s="392"/>
      <c r="B916" s="388"/>
      <c r="C916" s="389"/>
      <c r="D916" s="389"/>
      <c r="E916" s="624"/>
      <c r="F916" s="624"/>
      <c r="G916" s="390"/>
      <c r="H916" s="390"/>
      <c r="I916" s="390"/>
      <c r="M916" s="390"/>
    </row>
    <row r="917" spans="1:13" s="391" customFormat="1">
      <c r="A917" s="392"/>
      <c r="B917" s="388"/>
      <c r="C917" s="389"/>
      <c r="D917" s="389"/>
      <c r="E917" s="624"/>
      <c r="F917" s="624"/>
      <c r="G917" s="390"/>
      <c r="H917" s="390"/>
      <c r="I917" s="390"/>
      <c r="M917" s="390"/>
    </row>
    <row r="918" spans="1:13" s="391" customFormat="1">
      <c r="A918" s="392"/>
      <c r="B918" s="388"/>
      <c r="C918" s="389"/>
      <c r="D918" s="389"/>
      <c r="E918" s="624"/>
      <c r="F918" s="624"/>
      <c r="G918" s="390"/>
      <c r="H918" s="390"/>
      <c r="I918" s="390"/>
      <c r="M918" s="390"/>
    </row>
    <row r="919" spans="1:13" s="391" customFormat="1">
      <c r="A919" s="392"/>
      <c r="B919" s="388"/>
      <c r="C919" s="389"/>
      <c r="D919" s="389"/>
      <c r="E919" s="624"/>
      <c r="F919" s="624"/>
      <c r="G919" s="390"/>
      <c r="H919" s="390"/>
      <c r="I919" s="390"/>
      <c r="M919" s="390"/>
    </row>
    <row r="920" spans="1:13" s="391" customFormat="1">
      <c r="A920" s="392"/>
      <c r="B920" s="388"/>
      <c r="C920" s="389"/>
      <c r="D920" s="389"/>
      <c r="E920" s="624"/>
      <c r="F920" s="624"/>
      <c r="G920" s="390"/>
      <c r="H920" s="390"/>
      <c r="I920" s="390"/>
      <c r="M920" s="390"/>
    </row>
    <row r="921" spans="1:13" s="391" customFormat="1">
      <c r="A921" s="392"/>
      <c r="B921" s="388"/>
      <c r="C921" s="389"/>
      <c r="D921" s="389"/>
      <c r="E921" s="624"/>
      <c r="F921" s="624"/>
      <c r="G921" s="390"/>
      <c r="H921" s="390"/>
      <c r="I921" s="390"/>
      <c r="M921" s="390"/>
    </row>
    <row r="922" spans="1:13" s="391" customFormat="1">
      <c r="A922" s="392"/>
      <c r="B922" s="388"/>
      <c r="C922" s="389"/>
      <c r="D922" s="389"/>
      <c r="E922" s="624"/>
      <c r="F922" s="624"/>
      <c r="G922" s="390"/>
      <c r="H922" s="390"/>
      <c r="I922" s="390"/>
      <c r="M922" s="390"/>
    </row>
    <row r="923" spans="1:13" s="391" customFormat="1">
      <c r="A923" s="392"/>
      <c r="B923" s="388"/>
      <c r="C923" s="389"/>
      <c r="D923" s="389"/>
      <c r="E923" s="624"/>
      <c r="F923" s="624"/>
      <c r="G923" s="390"/>
      <c r="H923" s="390"/>
      <c r="I923" s="390"/>
      <c r="M923" s="390"/>
    </row>
    <row r="924" spans="1:13" s="391" customFormat="1">
      <c r="A924" s="392"/>
      <c r="B924" s="388"/>
      <c r="C924" s="389"/>
      <c r="D924" s="389"/>
      <c r="E924" s="624"/>
      <c r="F924" s="624"/>
      <c r="G924" s="390"/>
      <c r="H924" s="390"/>
      <c r="I924" s="390"/>
      <c r="M924" s="390"/>
    </row>
    <row r="925" spans="1:13" s="391" customFormat="1">
      <c r="A925" s="392"/>
      <c r="B925" s="388"/>
      <c r="C925" s="389"/>
      <c r="D925" s="389"/>
      <c r="E925" s="624"/>
      <c r="F925" s="624"/>
      <c r="G925" s="390"/>
      <c r="H925" s="390"/>
      <c r="I925" s="390"/>
      <c r="M925" s="390"/>
    </row>
    <row r="926" spans="1:13" s="391" customFormat="1">
      <c r="A926" s="392"/>
      <c r="B926" s="388"/>
      <c r="C926" s="389"/>
      <c r="D926" s="389"/>
      <c r="E926" s="624"/>
      <c r="F926" s="624"/>
      <c r="G926" s="390"/>
      <c r="H926" s="390"/>
      <c r="I926" s="390"/>
      <c r="M926" s="390"/>
    </row>
    <row r="927" spans="1:13" s="391" customFormat="1">
      <c r="A927" s="392"/>
      <c r="B927" s="388"/>
      <c r="C927" s="389"/>
      <c r="D927" s="389"/>
      <c r="E927" s="624"/>
      <c r="F927" s="624"/>
      <c r="G927" s="390"/>
      <c r="H927" s="390"/>
      <c r="I927" s="390"/>
      <c r="M927" s="390"/>
    </row>
    <row r="928" spans="1:13" s="391" customFormat="1">
      <c r="A928" s="392"/>
      <c r="B928" s="388"/>
      <c r="C928" s="389"/>
      <c r="D928" s="389"/>
      <c r="E928" s="624"/>
      <c r="F928" s="624"/>
      <c r="G928" s="390"/>
      <c r="H928" s="390"/>
      <c r="I928" s="390"/>
      <c r="M928" s="390"/>
    </row>
    <row r="929" spans="1:13" s="391" customFormat="1">
      <c r="A929" s="392"/>
      <c r="B929" s="388"/>
      <c r="C929" s="389"/>
      <c r="D929" s="389"/>
      <c r="E929" s="624"/>
      <c r="F929" s="624"/>
      <c r="G929" s="390"/>
      <c r="H929" s="390"/>
      <c r="I929" s="390"/>
      <c r="M929" s="390"/>
    </row>
    <row r="930" spans="1:13" s="391" customFormat="1">
      <c r="A930" s="392"/>
      <c r="B930" s="388"/>
      <c r="C930" s="389"/>
      <c r="D930" s="389"/>
      <c r="E930" s="624"/>
      <c r="F930" s="624"/>
      <c r="G930" s="390"/>
      <c r="H930" s="390"/>
      <c r="I930" s="390"/>
      <c r="M930" s="390"/>
    </row>
    <row r="931" spans="1:13" s="391" customFormat="1">
      <c r="A931" s="392"/>
      <c r="B931" s="388"/>
      <c r="C931" s="389"/>
      <c r="D931" s="389"/>
      <c r="E931" s="624"/>
      <c r="F931" s="624"/>
      <c r="G931" s="390"/>
      <c r="H931" s="390"/>
      <c r="I931" s="390"/>
      <c r="M931" s="390"/>
    </row>
    <row r="932" spans="1:13" s="391" customFormat="1">
      <c r="A932" s="392"/>
      <c r="B932" s="388"/>
      <c r="C932" s="389"/>
      <c r="D932" s="389"/>
      <c r="E932" s="624"/>
      <c r="F932" s="624"/>
      <c r="G932" s="390"/>
      <c r="H932" s="390"/>
      <c r="I932" s="390"/>
      <c r="M932" s="390"/>
    </row>
    <row r="933" spans="1:13" s="391" customFormat="1">
      <c r="A933" s="392"/>
      <c r="B933" s="388"/>
      <c r="C933" s="389"/>
      <c r="D933" s="389"/>
      <c r="E933" s="624"/>
      <c r="F933" s="624"/>
      <c r="G933" s="390"/>
      <c r="H933" s="390"/>
      <c r="I933" s="390"/>
      <c r="M933" s="390"/>
    </row>
    <row r="934" spans="1:13" s="391" customFormat="1">
      <c r="A934" s="392"/>
      <c r="B934" s="388"/>
      <c r="C934" s="389"/>
      <c r="D934" s="389"/>
      <c r="E934" s="624"/>
      <c r="F934" s="624"/>
      <c r="G934" s="390"/>
      <c r="H934" s="390"/>
      <c r="I934" s="390"/>
      <c r="M934" s="390"/>
    </row>
    <row r="935" spans="1:13" s="391" customFormat="1">
      <c r="A935" s="392"/>
      <c r="B935" s="388"/>
      <c r="C935" s="389"/>
      <c r="D935" s="389"/>
      <c r="E935" s="624"/>
      <c r="F935" s="624"/>
      <c r="G935" s="390"/>
      <c r="H935" s="390"/>
      <c r="I935" s="390"/>
      <c r="M935" s="390"/>
    </row>
    <row r="936" spans="1:13" s="391" customFormat="1">
      <c r="A936" s="392"/>
      <c r="B936" s="388"/>
      <c r="C936" s="389"/>
      <c r="D936" s="389"/>
      <c r="E936" s="624"/>
      <c r="F936" s="624"/>
      <c r="G936" s="390"/>
      <c r="H936" s="390"/>
      <c r="I936" s="390"/>
      <c r="M936" s="390"/>
    </row>
    <row r="937" spans="1:13" s="391" customFormat="1">
      <c r="A937" s="392"/>
      <c r="B937" s="388"/>
      <c r="C937" s="389"/>
      <c r="D937" s="389"/>
      <c r="E937" s="624"/>
      <c r="F937" s="624"/>
      <c r="G937" s="390"/>
      <c r="H937" s="390"/>
      <c r="I937" s="390"/>
      <c r="M937" s="390"/>
    </row>
    <row r="938" spans="1:13" s="391" customFormat="1">
      <c r="A938" s="392"/>
      <c r="B938" s="388"/>
      <c r="C938" s="389"/>
      <c r="D938" s="389"/>
      <c r="E938" s="624"/>
      <c r="F938" s="624"/>
      <c r="G938" s="390"/>
      <c r="H938" s="390"/>
      <c r="I938" s="390"/>
      <c r="M938" s="390"/>
    </row>
    <row r="939" spans="1:13" s="391" customFormat="1">
      <c r="A939" s="392"/>
      <c r="B939" s="388"/>
      <c r="C939" s="389"/>
      <c r="D939" s="389"/>
      <c r="E939" s="624"/>
      <c r="F939" s="624"/>
      <c r="G939" s="390"/>
      <c r="H939" s="390"/>
      <c r="I939" s="390"/>
      <c r="M939" s="390"/>
    </row>
    <row r="940" spans="1:13" s="391" customFormat="1">
      <c r="A940" s="392"/>
      <c r="B940" s="388"/>
      <c r="C940" s="389"/>
      <c r="D940" s="389"/>
      <c r="E940" s="624"/>
      <c r="F940" s="624"/>
      <c r="G940" s="390"/>
      <c r="H940" s="390"/>
      <c r="I940" s="390"/>
      <c r="M940" s="390"/>
    </row>
    <row r="941" spans="1:13" s="391" customFormat="1">
      <c r="A941" s="392"/>
      <c r="B941" s="388"/>
      <c r="C941" s="389"/>
      <c r="D941" s="389"/>
      <c r="E941" s="624"/>
      <c r="F941" s="624"/>
      <c r="G941" s="390"/>
      <c r="H941" s="390"/>
      <c r="I941" s="390"/>
      <c r="M941" s="390"/>
    </row>
    <row r="942" spans="1:13" s="391" customFormat="1">
      <c r="A942" s="392"/>
      <c r="B942" s="388"/>
      <c r="C942" s="389"/>
      <c r="D942" s="389"/>
      <c r="E942" s="624"/>
      <c r="F942" s="624"/>
      <c r="G942" s="390"/>
      <c r="H942" s="390"/>
      <c r="I942" s="390"/>
      <c r="M942" s="390"/>
    </row>
    <row r="943" spans="1:13" s="391" customFormat="1">
      <c r="A943" s="392"/>
      <c r="B943" s="388"/>
      <c r="C943" s="389"/>
      <c r="D943" s="389"/>
      <c r="E943" s="624"/>
      <c r="F943" s="624"/>
      <c r="G943" s="390"/>
      <c r="H943" s="390"/>
      <c r="I943" s="390"/>
      <c r="M943" s="390"/>
    </row>
    <row r="944" spans="1:13" s="391" customFormat="1">
      <c r="A944" s="392"/>
      <c r="B944" s="388"/>
      <c r="C944" s="389"/>
      <c r="D944" s="389"/>
      <c r="E944" s="624"/>
      <c r="F944" s="624"/>
      <c r="G944" s="390"/>
      <c r="H944" s="390"/>
      <c r="I944" s="390"/>
      <c r="M944" s="390"/>
    </row>
    <row r="945" spans="1:13" s="391" customFormat="1">
      <c r="A945" s="392"/>
      <c r="B945" s="388"/>
      <c r="C945" s="389"/>
      <c r="D945" s="389"/>
      <c r="E945" s="624"/>
      <c r="F945" s="624"/>
      <c r="G945" s="390"/>
      <c r="H945" s="390"/>
      <c r="I945" s="390"/>
      <c r="M945" s="390"/>
    </row>
    <row r="946" spans="1:13" s="391" customFormat="1">
      <c r="A946" s="392"/>
      <c r="B946" s="388"/>
      <c r="C946" s="389"/>
      <c r="D946" s="389"/>
      <c r="E946" s="624"/>
      <c r="F946" s="624"/>
      <c r="G946" s="390"/>
      <c r="H946" s="390"/>
      <c r="I946" s="390"/>
      <c r="M946" s="390"/>
    </row>
    <row r="947" spans="1:13" s="391" customFormat="1">
      <c r="A947" s="392"/>
      <c r="B947" s="388"/>
      <c r="C947" s="389"/>
      <c r="D947" s="389"/>
      <c r="E947" s="624"/>
      <c r="F947" s="624"/>
      <c r="G947" s="390"/>
      <c r="H947" s="390"/>
      <c r="I947" s="390"/>
      <c r="M947" s="390"/>
    </row>
    <row r="948" spans="1:13" s="391" customFormat="1">
      <c r="A948" s="392"/>
      <c r="B948" s="388"/>
      <c r="C948" s="389"/>
      <c r="D948" s="389"/>
      <c r="E948" s="624"/>
      <c r="F948" s="624"/>
      <c r="G948" s="390"/>
      <c r="H948" s="390"/>
      <c r="I948" s="390"/>
      <c r="M948" s="390"/>
    </row>
    <row r="949" spans="1:13" s="391" customFormat="1">
      <c r="A949" s="392"/>
      <c r="B949" s="388"/>
      <c r="C949" s="389"/>
      <c r="D949" s="389"/>
      <c r="E949" s="624"/>
      <c r="F949" s="624"/>
      <c r="G949" s="390"/>
      <c r="H949" s="390"/>
      <c r="I949" s="390"/>
      <c r="M949" s="390"/>
    </row>
    <row r="950" spans="1:13" s="391" customFormat="1">
      <c r="A950" s="392"/>
      <c r="B950" s="388"/>
      <c r="C950" s="389"/>
      <c r="D950" s="389"/>
      <c r="E950" s="624"/>
      <c r="F950" s="624"/>
      <c r="G950" s="390"/>
      <c r="H950" s="390"/>
      <c r="I950" s="390"/>
      <c r="M950" s="390"/>
    </row>
    <row r="951" spans="1:13" s="391" customFormat="1">
      <c r="A951" s="392"/>
      <c r="B951" s="388"/>
      <c r="C951" s="389"/>
      <c r="D951" s="389"/>
      <c r="E951" s="624"/>
      <c r="F951" s="624"/>
      <c r="G951" s="390"/>
      <c r="H951" s="390"/>
      <c r="I951" s="390"/>
      <c r="M951" s="390"/>
    </row>
    <row r="952" spans="1:13" s="391" customFormat="1">
      <c r="A952" s="392"/>
      <c r="B952" s="388"/>
      <c r="C952" s="389"/>
      <c r="D952" s="389"/>
      <c r="E952" s="624"/>
      <c r="F952" s="624"/>
      <c r="G952" s="390"/>
      <c r="H952" s="390"/>
      <c r="I952" s="390"/>
      <c r="M952" s="390"/>
    </row>
    <row r="953" spans="1:13" s="391" customFormat="1">
      <c r="A953" s="392"/>
      <c r="B953" s="388"/>
      <c r="C953" s="389"/>
      <c r="D953" s="389"/>
      <c r="E953" s="624"/>
      <c r="F953" s="624"/>
      <c r="G953" s="390"/>
      <c r="H953" s="390"/>
      <c r="I953" s="390"/>
      <c r="M953" s="390"/>
    </row>
    <row r="954" spans="1:13" s="391" customFormat="1">
      <c r="A954" s="392"/>
      <c r="B954" s="388"/>
      <c r="C954" s="389"/>
      <c r="D954" s="389"/>
      <c r="E954" s="624"/>
      <c r="F954" s="624"/>
      <c r="G954" s="390"/>
      <c r="H954" s="390"/>
      <c r="I954" s="390"/>
      <c r="M954" s="390"/>
    </row>
    <row r="955" spans="1:13" s="391" customFormat="1">
      <c r="A955" s="392"/>
      <c r="B955" s="388"/>
      <c r="C955" s="389"/>
      <c r="D955" s="389"/>
      <c r="E955" s="624"/>
      <c r="F955" s="624"/>
      <c r="G955" s="390"/>
      <c r="H955" s="390"/>
      <c r="I955" s="390"/>
      <c r="M955" s="390"/>
    </row>
    <row r="956" spans="1:13" s="391" customFormat="1">
      <c r="A956" s="392"/>
      <c r="B956" s="388"/>
      <c r="C956" s="389"/>
      <c r="D956" s="389"/>
      <c r="E956" s="624"/>
      <c r="F956" s="624"/>
      <c r="G956" s="390"/>
      <c r="H956" s="390"/>
      <c r="I956" s="390"/>
      <c r="M956" s="390"/>
    </row>
    <row r="957" spans="1:13" s="391" customFormat="1">
      <c r="A957" s="392"/>
      <c r="B957" s="388"/>
      <c r="C957" s="389"/>
      <c r="D957" s="389"/>
      <c r="E957" s="624"/>
      <c r="F957" s="624"/>
      <c r="G957" s="390"/>
      <c r="H957" s="390"/>
      <c r="I957" s="390"/>
      <c r="M957" s="390"/>
    </row>
    <row r="958" spans="1:13" s="391" customFormat="1">
      <c r="A958" s="392"/>
      <c r="B958" s="388"/>
      <c r="C958" s="389"/>
      <c r="D958" s="389"/>
      <c r="E958" s="624"/>
      <c r="F958" s="624"/>
      <c r="G958" s="390"/>
      <c r="H958" s="390"/>
      <c r="I958" s="390"/>
      <c r="M958" s="390"/>
    </row>
    <row r="959" spans="1:13" s="391" customFormat="1">
      <c r="A959" s="392"/>
      <c r="B959" s="388"/>
      <c r="C959" s="389"/>
      <c r="D959" s="389"/>
      <c r="E959" s="624"/>
      <c r="F959" s="624"/>
      <c r="G959" s="390"/>
      <c r="H959" s="390"/>
      <c r="I959" s="390"/>
      <c r="M959" s="390"/>
    </row>
    <row r="960" spans="1:13" s="391" customFormat="1">
      <c r="A960" s="392"/>
      <c r="B960" s="388"/>
      <c r="C960" s="389"/>
      <c r="D960" s="389"/>
      <c r="E960" s="624"/>
      <c r="F960" s="624"/>
      <c r="G960" s="390"/>
      <c r="H960" s="390"/>
      <c r="I960" s="390"/>
      <c r="M960" s="390"/>
    </row>
    <row r="961" spans="1:13" s="391" customFormat="1">
      <c r="A961" s="392"/>
      <c r="B961" s="388"/>
      <c r="C961" s="389"/>
      <c r="D961" s="389"/>
      <c r="E961" s="624"/>
      <c r="F961" s="624"/>
      <c r="G961" s="390"/>
      <c r="H961" s="390"/>
      <c r="I961" s="390"/>
      <c r="M961" s="390"/>
    </row>
    <row r="962" spans="1:13" s="391" customFormat="1">
      <c r="A962" s="392"/>
      <c r="B962" s="388"/>
      <c r="C962" s="389"/>
      <c r="D962" s="389"/>
      <c r="E962" s="624"/>
      <c r="F962" s="624"/>
      <c r="G962" s="390"/>
      <c r="H962" s="390"/>
      <c r="I962" s="390"/>
      <c r="M962" s="390"/>
    </row>
    <row r="963" spans="1:13" s="391" customFormat="1">
      <c r="A963" s="392"/>
      <c r="B963" s="388"/>
      <c r="C963" s="389"/>
      <c r="D963" s="389"/>
      <c r="E963" s="624"/>
      <c r="F963" s="624"/>
      <c r="G963" s="390"/>
      <c r="H963" s="390"/>
      <c r="I963" s="390"/>
      <c r="M963" s="390"/>
    </row>
    <row r="964" spans="1:13" s="391" customFormat="1">
      <c r="A964" s="392"/>
      <c r="B964" s="388"/>
      <c r="C964" s="389"/>
      <c r="D964" s="389"/>
      <c r="E964" s="624"/>
      <c r="F964" s="624"/>
      <c r="G964" s="390"/>
      <c r="H964" s="390"/>
      <c r="I964" s="390"/>
      <c r="M964" s="390"/>
    </row>
    <row r="965" spans="1:13" s="391" customFormat="1">
      <c r="A965" s="392"/>
      <c r="B965" s="388"/>
      <c r="C965" s="389"/>
      <c r="D965" s="389"/>
      <c r="E965" s="624"/>
      <c r="F965" s="624"/>
      <c r="G965" s="390"/>
      <c r="H965" s="390"/>
      <c r="I965" s="390"/>
      <c r="M965" s="390"/>
    </row>
    <row r="966" spans="1:13" s="391" customFormat="1">
      <c r="A966" s="392"/>
      <c r="B966" s="388"/>
      <c r="C966" s="389"/>
      <c r="D966" s="389"/>
      <c r="E966" s="624"/>
      <c r="F966" s="624"/>
      <c r="G966" s="390"/>
      <c r="H966" s="390"/>
      <c r="I966" s="390"/>
      <c r="M966" s="390"/>
    </row>
    <row r="967" spans="1:13" s="391" customFormat="1">
      <c r="A967" s="392"/>
      <c r="B967" s="388"/>
      <c r="C967" s="389"/>
      <c r="D967" s="389"/>
      <c r="E967" s="624"/>
      <c r="F967" s="624"/>
      <c r="G967" s="390"/>
      <c r="H967" s="390"/>
      <c r="I967" s="390"/>
      <c r="M967" s="390"/>
    </row>
    <row r="968" spans="1:13" s="391" customFormat="1">
      <c r="A968" s="392"/>
      <c r="B968" s="388"/>
      <c r="C968" s="389"/>
      <c r="D968" s="389"/>
      <c r="E968" s="624"/>
      <c r="F968" s="624"/>
      <c r="G968" s="390"/>
      <c r="H968" s="390"/>
      <c r="I968" s="390"/>
      <c r="M968" s="390"/>
    </row>
    <row r="969" spans="1:13" s="391" customFormat="1">
      <c r="A969" s="392"/>
      <c r="B969" s="388"/>
      <c r="C969" s="389"/>
      <c r="D969" s="389"/>
      <c r="E969" s="624"/>
      <c r="F969" s="624"/>
      <c r="G969" s="390"/>
      <c r="H969" s="390"/>
      <c r="I969" s="390"/>
      <c r="M969" s="390"/>
    </row>
    <row r="970" spans="1:13" s="391" customFormat="1">
      <c r="A970" s="392"/>
      <c r="B970" s="388"/>
      <c r="C970" s="389"/>
      <c r="D970" s="389"/>
      <c r="E970" s="624"/>
      <c r="F970" s="624"/>
      <c r="G970" s="390"/>
      <c r="H970" s="390"/>
      <c r="I970" s="390"/>
      <c r="M970" s="390"/>
    </row>
    <row r="971" spans="1:13" s="391" customFormat="1">
      <c r="A971" s="392"/>
      <c r="B971" s="388"/>
      <c r="C971" s="389"/>
      <c r="D971" s="389"/>
      <c r="E971" s="624"/>
      <c r="F971" s="624"/>
      <c r="G971" s="390"/>
      <c r="H971" s="390"/>
      <c r="I971" s="390"/>
      <c r="M971" s="390"/>
    </row>
    <row r="972" spans="1:13" s="391" customFormat="1">
      <c r="A972" s="392"/>
      <c r="B972" s="388"/>
      <c r="C972" s="389"/>
      <c r="D972" s="389"/>
      <c r="E972" s="624"/>
      <c r="F972" s="624"/>
      <c r="G972" s="390"/>
      <c r="H972" s="390"/>
      <c r="I972" s="390"/>
      <c r="M972" s="390"/>
    </row>
    <row r="973" spans="1:13" s="391" customFormat="1">
      <c r="A973" s="392"/>
      <c r="B973" s="388"/>
      <c r="C973" s="389"/>
      <c r="D973" s="389"/>
      <c r="E973" s="624"/>
      <c r="F973" s="624"/>
      <c r="G973" s="390"/>
      <c r="H973" s="390"/>
      <c r="I973" s="390"/>
      <c r="M973" s="390"/>
    </row>
    <row r="974" spans="1:13" s="391" customFormat="1">
      <c r="A974" s="392"/>
      <c r="B974" s="388"/>
      <c r="C974" s="389"/>
      <c r="D974" s="389"/>
      <c r="E974" s="624"/>
      <c r="F974" s="624"/>
      <c r="G974" s="390"/>
      <c r="H974" s="390"/>
      <c r="I974" s="390"/>
      <c r="M974" s="390"/>
    </row>
    <row r="975" spans="1:13" s="391" customFormat="1">
      <c r="A975" s="392"/>
      <c r="B975" s="388"/>
      <c r="C975" s="389"/>
      <c r="D975" s="389"/>
      <c r="E975" s="624"/>
      <c r="F975" s="624"/>
      <c r="G975" s="390"/>
      <c r="H975" s="390"/>
      <c r="I975" s="390"/>
      <c r="M975" s="390"/>
    </row>
    <row r="976" spans="1:13" s="391" customFormat="1">
      <c r="A976" s="392"/>
      <c r="B976" s="388"/>
      <c r="C976" s="389"/>
      <c r="D976" s="389"/>
      <c r="E976" s="624"/>
      <c r="F976" s="624"/>
      <c r="G976" s="390"/>
      <c r="H976" s="390"/>
      <c r="I976" s="390"/>
      <c r="M976" s="390"/>
    </row>
    <row r="977" spans="1:13" s="391" customFormat="1">
      <c r="A977" s="392"/>
      <c r="B977" s="388"/>
      <c r="C977" s="389"/>
      <c r="D977" s="389"/>
      <c r="E977" s="624"/>
      <c r="F977" s="624"/>
      <c r="G977" s="390"/>
      <c r="H977" s="390"/>
      <c r="I977" s="390"/>
      <c r="M977" s="390"/>
    </row>
    <row r="978" spans="1:13" s="391" customFormat="1">
      <c r="A978" s="392"/>
      <c r="B978" s="388"/>
      <c r="C978" s="389"/>
      <c r="D978" s="389"/>
      <c r="E978" s="624"/>
      <c r="F978" s="624"/>
      <c r="G978" s="390"/>
      <c r="H978" s="390"/>
      <c r="I978" s="390"/>
      <c r="M978" s="390"/>
    </row>
    <row r="979" spans="1:13" s="391" customFormat="1">
      <c r="A979" s="392"/>
      <c r="B979" s="388"/>
      <c r="C979" s="389"/>
      <c r="D979" s="389"/>
      <c r="E979" s="624"/>
      <c r="F979" s="624"/>
      <c r="G979" s="390"/>
      <c r="H979" s="390"/>
      <c r="I979" s="390"/>
      <c r="M979" s="390"/>
    </row>
    <row r="980" spans="1:13" s="391" customFormat="1">
      <c r="A980" s="392"/>
      <c r="B980" s="388"/>
      <c r="C980" s="389"/>
      <c r="D980" s="389"/>
      <c r="E980" s="624"/>
      <c r="F980" s="624"/>
      <c r="G980" s="390"/>
      <c r="H980" s="390"/>
      <c r="I980" s="390"/>
      <c r="M980" s="390"/>
    </row>
    <row r="981" spans="1:13" s="391" customFormat="1">
      <c r="A981" s="392"/>
      <c r="B981" s="388"/>
      <c r="C981" s="389"/>
      <c r="D981" s="389"/>
      <c r="E981" s="624"/>
      <c r="F981" s="624"/>
      <c r="G981" s="390"/>
      <c r="H981" s="390"/>
      <c r="I981" s="390"/>
      <c r="M981" s="390"/>
    </row>
    <row r="982" spans="1:13" s="391" customFormat="1">
      <c r="A982" s="392"/>
      <c r="B982" s="388"/>
      <c r="C982" s="389"/>
      <c r="D982" s="389"/>
      <c r="E982" s="624"/>
      <c r="F982" s="624"/>
      <c r="G982" s="390"/>
      <c r="H982" s="390"/>
      <c r="I982" s="390"/>
      <c r="M982" s="390"/>
    </row>
    <row r="983" spans="1:13" s="391" customFormat="1">
      <c r="A983" s="392"/>
      <c r="B983" s="388"/>
      <c r="C983" s="389"/>
      <c r="D983" s="389"/>
      <c r="E983" s="624"/>
      <c r="F983" s="624"/>
      <c r="G983" s="390"/>
      <c r="H983" s="390"/>
      <c r="I983" s="390"/>
      <c r="M983" s="390"/>
    </row>
    <row r="984" spans="1:13" s="391" customFormat="1">
      <c r="A984" s="392"/>
      <c r="B984" s="388"/>
      <c r="C984" s="389"/>
      <c r="D984" s="389"/>
      <c r="E984" s="624"/>
      <c r="F984" s="624"/>
      <c r="G984" s="390"/>
      <c r="H984" s="390"/>
      <c r="I984" s="390"/>
      <c r="M984" s="390"/>
    </row>
    <row r="985" spans="1:13" s="391" customFormat="1">
      <c r="A985" s="392"/>
      <c r="B985" s="388"/>
      <c r="C985" s="389"/>
      <c r="D985" s="389"/>
      <c r="E985" s="624"/>
      <c r="F985" s="624"/>
      <c r="G985" s="390"/>
      <c r="H985" s="390"/>
      <c r="I985" s="390"/>
      <c r="M985" s="390"/>
    </row>
    <row r="986" spans="1:13" s="391" customFormat="1">
      <c r="A986" s="392"/>
      <c r="B986" s="388"/>
      <c r="C986" s="389"/>
      <c r="D986" s="389"/>
      <c r="E986" s="624"/>
      <c r="F986" s="624"/>
      <c r="G986" s="390"/>
      <c r="H986" s="390"/>
      <c r="I986" s="390"/>
      <c r="M986" s="390"/>
    </row>
    <row r="987" spans="1:13" s="391" customFormat="1">
      <c r="A987" s="392"/>
      <c r="B987" s="388"/>
      <c r="C987" s="389"/>
      <c r="D987" s="389"/>
      <c r="E987" s="624"/>
      <c r="F987" s="624"/>
      <c r="G987" s="390"/>
      <c r="H987" s="390"/>
      <c r="I987" s="390"/>
      <c r="M987" s="390"/>
    </row>
    <row r="988" spans="1:13" s="391" customFormat="1">
      <c r="A988" s="392"/>
      <c r="B988" s="388"/>
      <c r="C988" s="389"/>
      <c r="D988" s="389"/>
      <c r="E988" s="624"/>
      <c r="F988" s="624"/>
      <c r="G988" s="390"/>
      <c r="H988" s="390"/>
      <c r="I988" s="390"/>
      <c r="M988" s="390"/>
    </row>
    <row r="989" spans="1:13" s="391" customFormat="1">
      <c r="A989" s="392"/>
      <c r="B989" s="388"/>
      <c r="C989" s="389"/>
      <c r="D989" s="389"/>
      <c r="E989" s="624"/>
      <c r="F989" s="624"/>
      <c r="G989" s="390"/>
      <c r="H989" s="390"/>
      <c r="I989" s="390"/>
      <c r="M989" s="390"/>
    </row>
    <row r="990" spans="1:13" s="391" customFormat="1">
      <c r="A990" s="392"/>
      <c r="B990" s="388"/>
      <c r="C990" s="389"/>
      <c r="D990" s="389"/>
      <c r="E990" s="624"/>
      <c r="F990" s="624"/>
      <c r="G990" s="390"/>
      <c r="H990" s="390"/>
      <c r="I990" s="390"/>
      <c r="M990" s="390"/>
    </row>
    <row r="991" spans="1:13" s="391" customFormat="1">
      <c r="A991" s="392"/>
      <c r="B991" s="388"/>
      <c r="C991" s="389"/>
      <c r="D991" s="389"/>
      <c r="E991" s="624"/>
      <c r="F991" s="624"/>
      <c r="G991" s="390"/>
      <c r="H991" s="390"/>
      <c r="I991" s="390"/>
      <c r="M991" s="390"/>
    </row>
    <row r="992" spans="1:13" s="391" customFormat="1">
      <c r="A992" s="392"/>
      <c r="B992" s="388"/>
      <c r="C992" s="389"/>
      <c r="D992" s="389"/>
      <c r="E992" s="624"/>
      <c r="F992" s="624"/>
      <c r="G992" s="390"/>
      <c r="H992" s="390"/>
      <c r="I992" s="390"/>
      <c r="M992" s="390"/>
    </row>
    <row r="993" spans="1:13" s="391" customFormat="1">
      <c r="A993" s="392"/>
      <c r="B993" s="388"/>
      <c r="C993" s="389"/>
      <c r="D993" s="389"/>
      <c r="E993" s="624"/>
      <c r="F993" s="624"/>
      <c r="G993" s="390"/>
      <c r="H993" s="390"/>
      <c r="I993" s="390"/>
      <c r="M993" s="390"/>
    </row>
    <row r="994" spans="1:13" s="391" customFormat="1">
      <c r="A994" s="392"/>
      <c r="B994" s="388"/>
      <c r="C994" s="389"/>
      <c r="D994" s="389"/>
      <c r="E994" s="624"/>
      <c r="F994" s="624"/>
      <c r="G994" s="390"/>
      <c r="H994" s="390"/>
      <c r="I994" s="390"/>
      <c r="M994" s="390"/>
    </row>
    <row r="995" spans="1:13" s="391" customFormat="1">
      <c r="A995" s="392"/>
      <c r="B995" s="388"/>
      <c r="C995" s="389"/>
      <c r="D995" s="389"/>
      <c r="E995" s="624"/>
      <c r="F995" s="624"/>
      <c r="G995" s="390"/>
      <c r="H995" s="390"/>
      <c r="I995" s="390"/>
      <c r="M995" s="390"/>
    </row>
    <row r="996" spans="1:13" s="391" customFormat="1">
      <c r="A996" s="392"/>
      <c r="B996" s="388"/>
      <c r="C996" s="389"/>
      <c r="D996" s="389"/>
      <c r="E996" s="624"/>
      <c r="F996" s="624"/>
      <c r="G996" s="390"/>
      <c r="H996" s="390"/>
      <c r="I996" s="390"/>
      <c r="M996" s="390"/>
    </row>
    <row r="997" spans="1:13" s="391" customFormat="1">
      <c r="A997" s="392"/>
      <c r="B997" s="388"/>
      <c r="C997" s="389"/>
      <c r="D997" s="389"/>
      <c r="E997" s="624"/>
      <c r="F997" s="624"/>
      <c r="G997" s="390"/>
      <c r="H997" s="390"/>
      <c r="I997" s="390"/>
      <c r="M997" s="390"/>
    </row>
    <row r="998" spans="1:13" s="391" customFormat="1">
      <c r="A998" s="392"/>
      <c r="B998" s="388"/>
      <c r="C998" s="389"/>
      <c r="D998" s="389"/>
      <c r="E998" s="624"/>
      <c r="F998" s="624"/>
      <c r="G998" s="390"/>
      <c r="H998" s="390"/>
      <c r="I998" s="390"/>
      <c r="M998" s="390"/>
    </row>
    <row r="999" spans="1:13" s="391" customFormat="1">
      <c r="A999" s="392"/>
      <c r="B999" s="388"/>
      <c r="C999" s="389"/>
      <c r="D999" s="389"/>
      <c r="E999" s="624"/>
      <c r="F999" s="624"/>
      <c r="G999" s="390"/>
      <c r="H999" s="390"/>
      <c r="I999" s="390"/>
      <c r="M999" s="390"/>
    </row>
    <row r="1000" spans="1:13" s="391" customFormat="1">
      <c r="A1000" s="392"/>
      <c r="B1000" s="388"/>
      <c r="C1000" s="389"/>
      <c r="D1000" s="389"/>
      <c r="E1000" s="624"/>
      <c r="F1000" s="624"/>
      <c r="G1000" s="390"/>
      <c r="H1000" s="390"/>
      <c r="I1000" s="390"/>
      <c r="M1000" s="390"/>
    </row>
    <row r="1001" spans="1:13" s="391" customFormat="1">
      <c r="A1001" s="392"/>
      <c r="B1001" s="388"/>
      <c r="C1001" s="389"/>
      <c r="D1001" s="389"/>
      <c r="E1001" s="624"/>
      <c r="F1001" s="624"/>
      <c r="G1001" s="390"/>
      <c r="H1001" s="390"/>
      <c r="I1001" s="390"/>
      <c r="M1001" s="390"/>
    </row>
    <row r="1002" spans="1:13" s="391" customFormat="1">
      <c r="A1002" s="392"/>
      <c r="B1002" s="388"/>
      <c r="C1002" s="389"/>
      <c r="D1002" s="389"/>
      <c r="E1002" s="624"/>
      <c r="F1002" s="624"/>
      <c r="G1002" s="390"/>
      <c r="H1002" s="390"/>
      <c r="I1002" s="390"/>
      <c r="M1002" s="390"/>
    </row>
    <row r="1003" spans="1:13" s="391" customFormat="1">
      <c r="A1003" s="392"/>
      <c r="B1003" s="388"/>
      <c r="C1003" s="389"/>
      <c r="D1003" s="389"/>
      <c r="E1003" s="624"/>
      <c r="F1003" s="624"/>
      <c r="G1003" s="390"/>
      <c r="H1003" s="390"/>
      <c r="I1003" s="390"/>
      <c r="M1003" s="390"/>
    </row>
    <row r="1004" spans="1:13" s="391" customFormat="1">
      <c r="A1004" s="392"/>
      <c r="B1004" s="388"/>
      <c r="C1004" s="389"/>
      <c r="D1004" s="389"/>
      <c r="E1004" s="624"/>
      <c r="F1004" s="624"/>
      <c r="G1004" s="390"/>
      <c r="H1004" s="390"/>
      <c r="I1004" s="390"/>
      <c r="M1004" s="390"/>
    </row>
    <row r="1005" spans="1:13" s="391" customFormat="1">
      <c r="A1005" s="392"/>
      <c r="B1005" s="388"/>
      <c r="C1005" s="389"/>
      <c r="D1005" s="389"/>
      <c r="E1005" s="624"/>
      <c r="F1005" s="624"/>
      <c r="G1005" s="390"/>
      <c r="H1005" s="390"/>
      <c r="I1005" s="390"/>
      <c r="M1005" s="390"/>
    </row>
    <row r="1006" spans="1:13" s="391" customFormat="1">
      <c r="A1006" s="392"/>
      <c r="B1006" s="388"/>
      <c r="C1006" s="389"/>
      <c r="D1006" s="389"/>
      <c r="E1006" s="624"/>
      <c r="F1006" s="624"/>
      <c r="G1006" s="390"/>
      <c r="H1006" s="390"/>
      <c r="I1006" s="390"/>
      <c r="M1006" s="390"/>
    </row>
    <row r="1007" spans="1:13" s="391" customFormat="1">
      <c r="A1007" s="392"/>
      <c r="B1007" s="388"/>
      <c r="C1007" s="389"/>
      <c r="D1007" s="389"/>
      <c r="E1007" s="624"/>
      <c r="F1007" s="624"/>
      <c r="G1007" s="390"/>
      <c r="H1007" s="390"/>
      <c r="I1007" s="390"/>
      <c r="M1007" s="390"/>
    </row>
    <row r="1008" spans="1:13" s="391" customFormat="1">
      <c r="A1008" s="392"/>
      <c r="B1008" s="388"/>
      <c r="C1008" s="389"/>
      <c r="D1008" s="389"/>
      <c r="E1008" s="624"/>
      <c r="F1008" s="624"/>
      <c r="G1008" s="390"/>
      <c r="H1008" s="390"/>
      <c r="I1008" s="390"/>
      <c r="M1008" s="390"/>
    </row>
    <row r="1009" spans="1:13" s="391" customFormat="1">
      <c r="A1009" s="392"/>
      <c r="B1009" s="388"/>
      <c r="C1009" s="389"/>
      <c r="D1009" s="389"/>
      <c r="E1009" s="624"/>
      <c r="F1009" s="624"/>
      <c r="G1009" s="390"/>
      <c r="H1009" s="390"/>
      <c r="I1009" s="390"/>
      <c r="M1009" s="390"/>
    </row>
    <row r="1010" spans="1:13" s="391" customFormat="1">
      <c r="A1010" s="392"/>
      <c r="B1010" s="388"/>
      <c r="C1010" s="389"/>
      <c r="D1010" s="389"/>
      <c r="E1010" s="624"/>
      <c r="F1010" s="624"/>
      <c r="G1010" s="390"/>
      <c r="H1010" s="390"/>
      <c r="I1010" s="390"/>
      <c r="M1010" s="390"/>
    </row>
    <row r="1011" spans="1:13" s="391" customFormat="1">
      <c r="A1011" s="392"/>
      <c r="B1011" s="388"/>
      <c r="C1011" s="389"/>
      <c r="D1011" s="389"/>
      <c r="E1011" s="624"/>
      <c r="F1011" s="624"/>
      <c r="G1011" s="390"/>
      <c r="H1011" s="390"/>
      <c r="I1011" s="390"/>
      <c r="M1011" s="390"/>
    </row>
    <row r="1012" spans="1:13" s="391" customFormat="1">
      <c r="A1012" s="392"/>
      <c r="B1012" s="388"/>
      <c r="C1012" s="389"/>
      <c r="D1012" s="389"/>
      <c r="E1012" s="624"/>
      <c r="F1012" s="624"/>
      <c r="G1012" s="390"/>
      <c r="H1012" s="390"/>
      <c r="I1012" s="390"/>
      <c r="M1012" s="390"/>
    </row>
    <row r="1013" spans="1:13" s="391" customFormat="1">
      <c r="A1013" s="392"/>
      <c r="B1013" s="388"/>
      <c r="C1013" s="389"/>
      <c r="D1013" s="389"/>
      <c r="E1013" s="624"/>
      <c r="F1013" s="624"/>
      <c r="G1013" s="390"/>
      <c r="H1013" s="390"/>
      <c r="I1013" s="390"/>
      <c r="M1013" s="390"/>
    </row>
    <row r="1014" spans="1:13" s="391" customFormat="1">
      <c r="A1014" s="392"/>
      <c r="B1014" s="388"/>
      <c r="C1014" s="389"/>
      <c r="D1014" s="389"/>
      <c r="E1014" s="624"/>
      <c r="F1014" s="624"/>
      <c r="G1014" s="390"/>
      <c r="H1014" s="390"/>
      <c r="I1014" s="390"/>
      <c r="M1014" s="390"/>
    </row>
    <row r="1015" spans="1:13" s="391" customFormat="1">
      <c r="A1015" s="392"/>
      <c r="B1015" s="388"/>
      <c r="C1015" s="389"/>
      <c r="D1015" s="389"/>
      <c r="E1015" s="624"/>
      <c r="F1015" s="624"/>
      <c r="G1015" s="390"/>
      <c r="H1015" s="390"/>
      <c r="I1015" s="390"/>
      <c r="M1015" s="390"/>
    </row>
    <row r="1016" spans="1:13" s="391" customFormat="1">
      <c r="A1016" s="392"/>
      <c r="B1016" s="388"/>
      <c r="C1016" s="389"/>
      <c r="D1016" s="389"/>
      <c r="E1016" s="624"/>
      <c r="F1016" s="624"/>
      <c r="G1016" s="390"/>
      <c r="H1016" s="390"/>
      <c r="I1016" s="390"/>
      <c r="M1016" s="390"/>
    </row>
    <row r="1017" spans="1:13" s="391" customFormat="1">
      <c r="A1017" s="392"/>
      <c r="B1017" s="388"/>
      <c r="C1017" s="389"/>
      <c r="D1017" s="389"/>
      <c r="E1017" s="624"/>
      <c r="F1017" s="624"/>
      <c r="G1017" s="390"/>
      <c r="H1017" s="390"/>
      <c r="I1017" s="390"/>
      <c r="M1017" s="390"/>
    </row>
    <row r="1018" spans="1:13" s="391" customFormat="1">
      <c r="A1018" s="392"/>
      <c r="B1018" s="388"/>
      <c r="C1018" s="389"/>
      <c r="D1018" s="389"/>
      <c r="E1018" s="624"/>
      <c r="F1018" s="624"/>
      <c r="G1018" s="390"/>
      <c r="H1018" s="390"/>
      <c r="I1018" s="390"/>
      <c r="M1018" s="390"/>
    </row>
    <row r="1019" spans="1:13" s="391" customFormat="1">
      <c r="A1019" s="392"/>
      <c r="B1019" s="388"/>
      <c r="C1019" s="389"/>
      <c r="D1019" s="389"/>
      <c r="E1019" s="624"/>
      <c r="F1019" s="624"/>
      <c r="G1019" s="390"/>
      <c r="H1019" s="390"/>
      <c r="I1019" s="390"/>
      <c r="M1019" s="390"/>
    </row>
    <row r="1020" spans="1:13" s="391" customFormat="1">
      <c r="A1020" s="392"/>
      <c r="B1020" s="388"/>
      <c r="C1020" s="389"/>
      <c r="D1020" s="389"/>
      <c r="E1020" s="624"/>
      <c r="F1020" s="624"/>
      <c r="G1020" s="390"/>
      <c r="H1020" s="390"/>
      <c r="I1020" s="390"/>
      <c r="M1020" s="390"/>
    </row>
    <row r="1021" spans="1:13" s="391" customFormat="1">
      <c r="A1021" s="392"/>
      <c r="B1021" s="388"/>
      <c r="C1021" s="389"/>
      <c r="D1021" s="389"/>
      <c r="E1021" s="624"/>
      <c r="F1021" s="624"/>
      <c r="G1021" s="390"/>
      <c r="H1021" s="390"/>
      <c r="I1021" s="390"/>
      <c r="M1021" s="390"/>
    </row>
    <row r="1022" spans="1:13" s="391" customFormat="1">
      <c r="A1022" s="392"/>
      <c r="B1022" s="388"/>
      <c r="C1022" s="389"/>
      <c r="D1022" s="389"/>
      <c r="E1022" s="624"/>
      <c r="F1022" s="624"/>
      <c r="G1022" s="390"/>
      <c r="H1022" s="390"/>
      <c r="I1022" s="390"/>
      <c r="M1022" s="390"/>
    </row>
    <row r="1023" spans="1:13" s="391" customFormat="1">
      <c r="A1023" s="392"/>
      <c r="B1023" s="388"/>
      <c r="C1023" s="389"/>
      <c r="D1023" s="389"/>
      <c r="E1023" s="624"/>
      <c r="F1023" s="624"/>
      <c r="G1023" s="390"/>
      <c r="H1023" s="390"/>
      <c r="I1023" s="390"/>
      <c r="M1023" s="390"/>
    </row>
    <row r="1024" spans="1:13" s="391" customFormat="1">
      <c r="A1024" s="392"/>
      <c r="B1024" s="388"/>
      <c r="C1024" s="389"/>
      <c r="D1024" s="389"/>
      <c r="E1024" s="624"/>
      <c r="F1024" s="624"/>
      <c r="G1024" s="390"/>
      <c r="H1024" s="390"/>
      <c r="I1024" s="390"/>
      <c r="M1024" s="390"/>
    </row>
    <row r="1025" spans="1:13" s="391" customFormat="1">
      <c r="A1025" s="392"/>
      <c r="B1025" s="388"/>
      <c r="C1025" s="389"/>
      <c r="D1025" s="389"/>
      <c r="E1025" s="624"/>
      <c r="F1025" s="624"/>
      <c r="G1025" s="390"/>
      <c r="H1025" s="390"/>
      <c r="I1025" s="390"/>
      <c r="M1025" s="390"/>
    </row>
    <row r="1026" spans="1:13" s="391" customFormat="1">
      <c r="A1026" s="392"/>
      <c r="B1026" s="388"/>
      <c r="C1026" s="389"/>
      <c r="D1026" s="389"/>
      <c r="E1026" s="624"/>
      <c r="F1026" s="624"/>
      <c r="G1026" s="390"/>
      <c r="H1026" s="390"/>
      <c r="I1026" s="390"/>
      <c r="M1026" s="390"/>
    </row>
    <row r="1027" spans="1:13" s="391" customFormat="1">
      <c r="A1027" s="392"/>
      <c r="B1027" s="388"/>
      <c r="C1027" s="389"/>
      <c r="D1027" s="389"/>
      <c r="E1027" s="624"/>
      <c r="F1027" s="624"/>
      <c r="G1027" s="390"/>
      <c r="H1027" s="390"/>
      <c r="I1027" s="390"/>
      <c r="M1027" s="390"/>
    </row>
    <row r="1028" spans="1:13" s="391" customFormat="1">
      <c r="A1028" s="392"/>
      <c r="B1028" s="388"/>
      <c r="C1028" s="389"/>
      <c r="D1028" s="389"/>
      <c r="E1028" s="624"/>
      <c r="F1028" s="624"/>
      <c r="G1028" s="390"/>
      <c r="H1028" s="390"/>
      <c r="I1028" s="390"/>
      <c r="M1028" s="390"/>
    </row>
    <row r="1029" spans="1:13" s="391" customFormat="1">
      <c r="A1029" s="392"/>
      <c r="B1029" s="388"/>
      <c r="C1029" s="389"/>
      <c r="D1029" s="389"/>
      <c r="E1029" s="624"/>
      <c r="F1029" s="624"/>
      <c r="G1029" s="390"/>
      <c r="H1029" s="390"/>
      <c r="I1029" s="390"/>
      <c r="M1029" s="390"/>
    </row>
    <row r="1030" spans="1:13" s="391" customFormat="1">
      <c r="A1030" s="392"/>
      <c r="B1030" s="388"/>
      <c r="C1030" s="389"/>
      <c r="D1030" s="389"/>
      <c r="E1030" s="624"/>
      <c r="F1030" s="624"/>
      <c r="G1030" s="390"/>
      <c r="H1030" s="390"/>
      <c r="I1030" s="390"/>
      <c r="M1030" s="390"/>
    </row>
    <row r="1031" spans="1:13" s="391" customFormat="1">
      <c r="A1031" s="392"/>
      <c r="B1031" s="388"/>
      <c r="C1031" s="389"/>
      <c r="D1031" s="389"/>
      <c r="E1031" s="624"/>
      <c r="F1031" s="624"/>
      <c r="G1031" s="390"/>
      <c r="H1031" s="390"/>
      <c r="I1031" s="390"/>
      <c r="M1031" s="390"/>
    </row>
    <row r="1032" spans="1:13" s="391" customFormat="1">
      <c r="A1032" s="392"/>
      <c r="B1032" s="388"/>
      <c r="C1032" s="389"/>
      <c r="D1032" s="389"/>
      <c r="E1032" s="624"/>
      <c r="F1032" s="624"/>
      <c r="G1032" s="390"/>
      <c r="H1032" s="390"/>
      <c r="I1032" s="390"/>
      <c r="M1032" s="390"/>
    </row>
    <row r="1033" spans="1:13" s="391" customFormat="1">
      <c r="A1033" s="392"/>
      <c r="B1033" s="388"/>
      <c r="C1033" s="389"/>
      <c r="D1033" s="389"/>
      <c r="E1033" s="624"/>
      <c r="F1033" s="624"/>
      <c r="G1033" s="390"/>
      <c r="H1033" s="390"/>
      <c r="I1033" s="390"/>
      <c r="M1033" s="390"/>
    </row>
    <row r="1034" spans="1:13" s="391" customFormat="1">
      <c r="A1034" s="392"/>
      <c r="B1034" s="388"/>
      <c r="C1034" s="389"/>
      <c r="D1034" s="389"/>
      <c r="E1034" s="624"/>
      <c r="F1034" s="624"/>
      <c r="G1034" s="390"/>
      <c r="H1034" s="390"/>
      <c r="I1034" s="390"/>
      <c r="M1034" s="390"/>
    </row>
    <row r="1035" spans="1:13" s="391" customFormat="1">
      <c r="A1035" s="392"/>
      <c r="B1035" s="388"/>
      <c r="C1035" s="389"/>
      <c r="D1035" s="389"/>
      <c r="E1035" s="624"/>
      <c r="F1035" s="624"/>
      <c r="G1035" s="390"/>
      <c r="H1035" s="390"/>
      <c r="I1035" s="390"/>
      <c r="M1035" s="390"/>
    </row>
    <row r="1036" spans="1:13" s="391" customFormat="1">
      <c r="A1036" s="392"/>
      <c r="B1036" s="388"/>
      <c r="C1036" s="389"/>
      <c r="D1036" s="389"/>
      <c r="E1036" s="624"/>
      <c r="F1036" s="624"/>
      <c r="G1036" s="390"/>
      <c r="H1036" s="390"/>
      <c r="I1036" s="390"/>
      <c r="M1036" s="390"/>
    </row>
    <row r="1037" spans="1:13" s="391" customFormat="1">
      <c r="A1037" s="392"/>
      <c r="B1037" s="388"/>
      <c r="C1037" s="389"/>
      <c r="D1037" s="389"/>
      <c r="E1037" s="624"/>
      <c r="F1037" s="624"/>
      <c r="G1037" s="390"/>
      <c r="H1037" s="390"/>
      <c r="I1037" s="390"/>
      <c r="M1037" s="390"/>
    </row>
    <row r="1038" spans="1:13" s="391" customFormat="1">
      <c r="A1038" s="392"/>
      <c r="B1038" s="388"/>
      <c r="C1038" s="389"/>
      <c r="D1038" s="389"/>
      <c r="E1038" s="624"/>
      <c r="F1038" s="624"/>
      <c r="G1038" s="390"/>
      <c r="H1038" s="390"/>
      <c r="I1038" s="390"/>
      <c r="M1038" s="390"/>
    </row>
    <row r="1039" spans="1:13" s="391" customFormat="1">
      <c r="A1039" s="392"/>
      <c r="B1039" s="388"/>
      <c r="C1039" s="389"/>
      <c r="D1039" s="389"/>
      <c r="E1039" s="624"/>
      <c r="F1039" s="624"/>
      <c r="G1039" s="390"/>
      <c r="H1039" s="390"/>
      <c r="I1039" s="390"/>
      <c r="M1039" s="390"/>
    </row>
    <row r="1040" spans="1:13" s="391" customFormat="1">
      <c r="A1040" s="392"/>
      <c r="B1040" s="388"/>
      <c r="C1040" s="389"/>
      <c r="D1040" s="389"/>
      <c r="E1040" s="624"/>
      <c r="F1040" s="624"/>
      <c r="G1040" s="390"/>
      <c r="H1040" s="390"/>
      <c r="I1040" s="390"/>
      <c r="M1040" s="390"/>
    </row>
    <row r="1041" spans="1:13" s="391" customFormat="1">
      <c r="A1041" s="392"/>
      <c r="B1041" s="388"/>
      <c r="C1041" s="389"/>
      <c r="D1041" s="389"/>
      <c r="E1041" s="624"/>
      <c r="F1041" s="624"/>
      <c r="G1041" s="390"/>
      <c r="H1041" s="390"/>
      <c r="I1041" s="390"/>
      <c r="M1041" s="390"/>
    </row>
    <row r="1042" spans="1:13" s="391" customFormat="1">
      <c r="A1042" s="392"/>
      <c r="B1042" s="388"/>
      <c r="C1042" s="389"/>
      <c r="D1042" s="389"/>
      <c r="E1042" s="624"/>
      <c r="F1042" s="624"/>
      <c r="G1042" s="390"/>
      <c r="H1042" s="390"/>
      <c r="I1042" s="390"/>
      <c r="M1042" s="390"/>
    </row>
    <row r="1043" spans="1:13" s="391" customFormat="1">
      <c r="A1043" s="392"/>
      <c r="B1043" s="388"/>
      <c r="C1043" s="389"/>
      <c r="D1043" s="389"/>
      <c r="E1043" s="624"/>
      <c r="F1043" s="624"/>
      <c r="G1043" s="390"/>
      <c r="H1043" s="390"/>
      <c r="I1043" s="390"/>
      <c r="M1043" s="390"/>
    </row>
    <row r="1044" spans="1:13" s="391" customFormat="1">
      <c r="A1044" s="392"/>
      <c r="B1044" s="388"/>
      <c r="C1044" s="389"/>
      <c r="D1044" s="389"/>
      <c r="E1044" s="624"/>
      <c r="F1044" s="624"/>
      <c r="G1044" s="390"/>
      <c r="H1044" s="390"/>
      <c r="I1044" s="390"/>
      <c r="M1044" s="390"/>
    </row>
    <row r="1045" spans="1:13" s="391" customFormat="1">
      <c r="A1045" s="392"/>
      <c r="B1045" s="388"/>
      <c r="C1045" s="389"/>
      <c r="D1045" s="389"/>
      <c r="E1045" s="624"/>
      <c r="F1045" s="624"/>
      <c r="G1045" s="390"/>
      <c r="H1045" s="390"/>
      <c r="I1045" s="390"/>
      <c r="M1045" s="390"/>
    </row>
    <row r="1046" spans="1:13" s="391" customFormat="1">
      <c r="A1046" s="392"/>
      <c r="B1046" s="388"/>
      <c r="C1046" s="389"/>
      <c r="D1046" s="389"/>
      <c r="E1046" s="624"/>
      <c r="F1046" s="624"/>
      <c r="G1046" s="390"/>
      <c r="H1046" s="390"/>
      <c r="I1046" s="390"/>
      <c r="M1046" s="390"/>
    </row>
    <row r="1047" spans="1:13" s="391" customFormat="1">
      <c r="A1047" s="392"/>
      <c r="B1047" s="388"/>
      <c r="C1047" s="389"/>
      <c r="D1047" s="389"/>
      <c r="E1047" s="624"/>
      <c r="F1047" s="624"/>
      <c r="G1047" s="390"/>
      <c r="H1047" s="390"/>
      <c r="I1047" s="390"/>
      <c r="M1047" s="390"/>
    </row>
    <row r="1048" spans="1:13" s="391" customFormat="1">
      <c r="A1048" s="392"/>
      <c r="B1048" s="388"/>
      <c r="C1048" s="389"/>
      <c r="D1048" s="389"/>
      <c r="E1048" s="624"/>
      <c r="F1048" s="624"/>
      <c r="G1048" s="390"/>
      <c r="H1048" s="390"/>
      <c r="I1048" s="390"/>
      <c r="M1048" s="390"/>
    </row>
    <row r="1049" spans="1:13" s="391" customFormat="1">
      <c r="A1049" s="392"/>
      <c r="B1049" s="388"/>
      <c r="C1049" s="389"/>
      <c r="D1049" s="389"/>
      <c r="E1049" s="624"/>
      <c r="F1049" s="624"/>
      <c r="G1049" s="390"/>
      <c r="H1049" s="390"/>
      <c r="I1049" s="390"/>
      <c r="M1049" s="390"/>
    </row>
    <row r="1050" spans="1:13" s="391" customFormat="1">
      <c r="A1050" s="392"/>
      <c r="B1050" s="388"/>
      <c r="C1050" s="389"/>
      <c r="D1050" s="389"/>
      <c r="E1050" s="624"/>
      <c r="F1050" s="624"/>
      <c r="G1050" s="390"/>
      <c r="H1050" s="390"/>
      <c r="I1050" s="390"/>
      <c r="M1050" s="390"/>
    </row>
    <row r="1051" spans="1:13" s="391" customFormat="1">
      <c r="A1051" s="392"/>
      <c r="B1051" s="388"/>
      <c r="C1051" s="389"/>
      <c r="D1051" s="389"/>
      <c r="E1051" s="624"/>
      <c r="F1051" s="624"/>
      <c r="G1051" s="390"/>
      <c r="H1051" s="390"/>
      <c r="I1051" s="390"/>
      <c r="M1051" s="390"/>
    </row>
    <row r="1052" spans="1:13" s="391" customFormat="1">
      <c r="A1052" s="392"/>
      <c r="B1052" s="388"/>
      <c r="C1052" s="389"/>
      <c r="D1052" s="389"/>
      <c r="E1052" s="624"/>
      <c r="F1052" s="624"/>
      <c r="G1052" s="390"/>
      <c r="H1052" s="390"/>
      <c r="I1052" s="390"/>
      <c r="M1052" s="390"/>
    </row>
    <row r="1053" spans="1:13" s="391" customFormat="1">
      <c r="A1053" s="392"/>
      <c r="B1053" s="388"/>
      <c r="C1053" s="389"/>
      <c r="D1053" s="389"/>
      <c r="E1053" s="624"/>
      <c r="F1053" s="624"/>
      <c r="G1053" s="390"/>
      <c r="H1053" s="390"/>
      <c r="I1053" s="390"/>
      <c r="M1053" s="390"/>
    </row>
    <row r="1054" spans="1:13" s="391" customFormat="1">
      <c r="A1054" s="392"/>
      <c r="B1054" s="388"/>
      <c r="C1054" s="389"/>
      <c r="D1054" s="389"/>
      <c r="E1054" s="624"/>
      <c r="F1054" s="624"/>
      <c r="G1054" s="390"/>
      <c r="H1054" s="390"/>
      <c r="I1054" s="390"/>
      <c r="M1054" s="390"/>
    </row>
    <row r="1055" spans="1:13" s="391" customFormat="1">
      <c r="A1055" s="392"/>
      <c r="B1055" s="388"/>
      <c r="C1055" s="389"/>
      <c r="D1055" s="389"/>
      <c r="E1055" s="624"/>
      <c r="F1055" s="624"/>
      <c r="G1055" s="390"/>
      <c r="H1055" s="390"/>
      <c r="I1055" s="390"/>
      <c r="M1055" s="390"/>
    </row>
    <row r="1056" spans="1:13" s="391" customFormat="1">
      <c r="A1056" s="392"/>
      <c r="B1056" s="388"/>
      <c r="C1056" s="389"/>
      <c r="D1056" s="389"/>
      <c r="E1056" s="624"/>
      <c r="F1056" s="624"/>
      <c r="G1056" s="390"/>
      <c r="H1056" s="390"/>
      <c r="I1056" s="390"/>
      <c r="M1056" s="390"/>
    </row>
    <row r="1057" spans="1:13" s="391" customFormat="1">
      <c r="A1057" s="392"/>
      <c r="B1057" s="388"/>
      <c r="C1057" s="389"/>
      <c r="D1057" s="389"/>
      <c r="E1057" s="624"/>
      <c r="F1057" s="624"/>
      <c r="G1057" s="390"/>
      <c r="H1057" s="390"/>
      <c r="I1057" s="390"/>
      <c r="M1057" s="390"/>
    </row>
    <row r="1058" spans="1:13" s="391" customFormat="1">
      <c r="A1058" s="392"/>
      <c r="B1058" s="388"/>
      <c r="C1058" s="389"/>
      <c r="D1058" s="389"/>
      <c r="E1058" s="624"/>
      <c r="F1058" s="624"/>
      <c r="G1058" s="390"/>
      <c r="H1058" s="390"/>
      <c r="I1058" s="390"/>
      <c r="M1058" s="390"/>
    </row>
    <row r="1059" spans="1:13" s="391" customFormat="1">
      <c r="A1059" s="392"/>
      <c r="B1059" s="388"/>
      <c r="C1059" s="389"/>
      <c r="D1059" s="389"/>
      <c r="E1059" s="624"/>
      <c r="F1059" s="624"/>
      <c r="G1059" s="390"/>
      <c r="H1059" s="390"/>
      <c r="I1059" s="390"/>
      <c r="M1059" s="390"/>
    </row>
    <row r="1060" spans="1:13" s="391" customFormat="1">
      <c r="A1060" s="392"/>
      <c r="B1060" s="388"/>
      <c r="C1060" s="389"/>
      <c r="D1060" s="389"/>
      <c r="E1060" s="624"/>
      <c r="F1060" s="624"/>
      <c r="G1060" s="390"/>
      <c r="H1060" s="390"/>
      <c r="I1060" s="390"/>
      <c r="M1060" s="390"/>
    </row>
    <row r="1061" spans="1:13" s="391" customFormat="1">
      <c r="A1061" s="392"/>
      <c r="B1061" s="388"/>
      <c r="C1061" s="389"/>
      <c r="D1061" s="389"/>
      <c r="E1061" s="624"/>
      <c r="F1061" s="624"/>
      <c r="G1061" s="390"/>
      <c r="H1061" s="390"/>
      <c r="I1061" s="390"/>
      <c r="M1061" s="390"/>
    </row>
    <row r="1062" spans="1:13" s="391" customFormat="1">
      <c r="A1062" s="392"/>
      <c r="B1062" s="388"/>
      <c r="C1062" s="389"/>
      <c r="D1062" s="389"/>
      <c r="E1062" s="624"/>
      <c r="F1062" s="624"/>
      <c r="G1062" s="390"/>
      <c r="H1062" s="390"/>
      <c r="I1062" s="390"/>
      <c r="M1062" s="390"/>
    </row>
    <row r="1063" spans="1:13" s="391" customFormat="1">
      <c r="A1063" s="392"/>
      <c r="B1063" s="388"/>
      <c r="C1063" s="389"/>
      <c r="D1063" s="389"/>
      <c r="E1063" s="624"/>
      <c r="F1063" s="624"/>
      <c r="G1063" s="390"/>
      <c r="H1063" s="390"/>
      <c r="I1063" s="390"/>
      <c r="M1063" s="390"/>
    </row>
    <row r="1064" spans="1:13" s="391" customFormat="1">
      <c r="A1064" s="392"/>
      <c r="B1064" s="388"/>
      <c r="C1064" s="389"/>
      <c r="D1064" s="389"/>
      <c r="E1064" s="624"/>
      <c r="F1064" s="624"/>
      <c r="G1064" s="390"/>
      <c r="H1064" s="390"/>
      <c r="I1064" s="390"/>
      <c r="M1064" s="390"/>
    </row>
    <row r="1065" spans="1:13" s="391" customFormat="1">
      <c r="A1065" s="392"/>
      <c r="B1065" s="388"/>
      <c r="C1065" s="389"/>
      <c r="D1065" s="389"/>
      <c r="E1065" s="624"/>
      <c r="F1065" s="624"/>
      <c r="G1065" s="390"/>
      <c r="H1065" s="390"/>
      <c r="I1065" s="390"/>
      <c r="M1065" s="390"/>
    </row>
    <row r="1066" spans="1:13" s="391" customFormat="1">
      <c r="A1066" s="392"/>
      <c r="B1066" s="388"/>
      <c r="C1066" s="389"/>
      <c r="D1066" s="389"/>
      <c r="E1066" s="624"/>
      <c r="F1066" s="624"/>
      <c r="G1066" s="390"/>
      <c r="H1066" s="390"/>
      <c r="I1066" s="390"/>
      <c r="M1066" s="390"/>
    </row>
    <row r="1067" spans="1:13" s="391" customFormat="1">
      <c r="A1067" s="392"/>
      <c r="B1067" s="388"/>
      <c r="C1067" s="389"/>
      <c r="D1067" s="389"/>
      <c r="E1067" s="624"/>
      <c r="F1067" s="624"/>
      <c r="G1067" s="390"/>
      <c r="H1067" s="390"/>
      <c r="I1067" s="390"/>
      <c r="M1067" s="390"/>
    </row>
    <row r="1068" spans="1:13" s="391" customFormat="1">
      <c r="A1068" s="392"/>
      <c r="B1068" s="388"/>
      <c r="C1068" s="389"/>
      <c r="D1068" s="389"/>
      <c r="E1068" s="624"/>
      <c r="F1068" s="624"/>
      <c r="G1068" s="390"/>
      <c r="H1068" s="390"/>
      <c r="I1068" s="390"/>
      <c r="M1068" s="390"/>
    </row>
    <row r="1069" spans="1:13" s="391" customFormat="1">
      <c r="A1069" s="392"/>
      <c r="B1069" s="388"/>
      <c r="C1069" s="389"/>
      <c r="D1069" s="389"/>
      <c r="E1069" s="624"/>
      <c r="F1069" s="624"/>
      <c r="G1069" s="390"/>
      <c r="H1069" s="390"/>
      <c r="I1069" s="390"/>
      <c r="M1069" s="390"/>
    </row>
    <row r="1070" spans="1:13" s="391" customFormat="1">
      <c r="A1070" s="392"/>
      <c r="B1070" s="388"/>
      <c r="C1070" s="389"/>
      <c r="D1070" s="389"/>
      <c r="E1070" s="624"/>
      <c r="F1070" s="624"/>
      <c r="G1070" s="390"/>
      <c r="H1070" s="390"/>
      <c r="I1070" s="390"/>
      <c r="M1070" s="390"/>
    </row>
    <row r="1071" spans="1:13" s="391" customFormat="1">
      <c r="A1071" s="392"/>
      <c r="B1071" s="388"/>
      <c r="C1071" s="389"/>
      <c r="D1071" s="389"/>
      <c r="E1071" s="624"/>
      <c r="F1071" s="624"/>
      <c r="G1071" s="390"/>
      <c r="H1071" s="390"/>
      <c r="I1071" s="390"/>
      <c r="M1071" s="390"/>
    </row>
    <row r="1072" spans="1:13" s="391" customFormat="1">
      <c r="A1072" s="392"/>
      <c r="B1072" s="388"/>
      <c r="C1072" s="389"/>
      <c r="D1072" s="389"/>
      <c r="E1072" s="624"/>
      <c r="F1072" s="624"/>
      <c r="G1072" s="390"/>
      <c r="H1072" s="390"/>
      <c r="I1072" s="390"/>
      <c r="M1072" s="390"/>
    </row>
    <row r="1073" spans="1:13" s="391" customFormat="1">
      <c r="A1073" s="392"/>
      <c r="B1073" s="388"/>
      <c r="C1073" s="389"/>
      <c r="D1073" s="389"/>
      <c r="E1073" s="624"/>
      <c r="F1073" s="624"/>
      <c r="G1073" s="390"/>
      <c r="H1073" s="390"/>
      <c r="I1073" s="390"/>
      <c r="M1073" s="390"/>
    </row>
    <row r="1074" spans="1:13" s="391" customFormat="1">
      <c r="A1074" s="392"/>
      <c r="B1074" s="388"/>
      <c r="C1074" s="389"/>
      <c r="D1074" s="389"/>
      <c r="E1074" s="624"/>
      <c r="F1074" s="624"/>
      <c r="G1074" s="390"/>
      <c r="H1074" s="390"/>
      <c r="I1074" s="390"/>
      <c r="M1074" s="390"/>
    </row>
    <row r="1075" spans="1:13" s="391" customFormat="1">
      <c r="A1075" s="392"/>
      <c r="B1075" s="388"/>
      <c r="C1075" s="389"/>
      <c r="D1075" s="389"/>
      <c r="E1075" s="624"/>
      <c r="F1075" s="624"/>
      <c r="G1075" s="390"/>
      <c r="H1075" s="390"/>
      <c r="I1075" s="390"/>
      <c r="M1075" s="390"/>
    </row>
    <row r="1076" spans="1:13" s="391" customFormat="1">
      <c r="A1076" s="392"/>
      <c r="B1076" s="388"/>
      <c r="C1076" s="389"/>
      <c r="D1076" s="389"/>
      <c r="E1076" s="624"/>
      <c r="F1076" s="624"/>
      <c r="G1076" s="390"/>
      <c r="H1076" s="390"/>
      <c r="I1076" s="390"/>
      <c r="M1076" s="390"/>
    </row>
    <row r="1077" spans="1:13" s="391" customFormat="1">
      <c r="A1077" s="392"/>
      <c r="B1077" s="388"/>
      <c r="C1077" s="389"/>
      <c r="D1077" s="389"/>
      <c r="E1077" s="624"/>
      <c r="F1077" s="624"/>
      <c r="G1077" s="390"/>
      <c r="H1077" s="390"/>
      <c r="I1077" s="390"/>
      <c r="M1077" s="390"/>
    </row>
    <row r="1078" spans="1:13" s="391" customFormat="1">
      <c r="A1078" s="392"/>
      <c r="B1078" s="388"/>
      <c r="C1078" s="389"/>
      <c r="D1078" s="389"/>
      <c r="E1078" s="624"/>
      <c r="F1078" s="624"/>
      <c r="G1078" s="390"/>
      <c r="H1078" s="390"/>
      <c r="I1078" s="390"/>
      <c r="M1078" s="390"/>
    </row>
    <row r="1079" spans="1:13" s="391" customFormat="1">
      <c r="A1079" s="392"/>
      <c r="B1079" s="388"/>
      <c r="C1079" s="389"/>
      <c r="D1079" s="389"/>
      <c r="E1079" s="624"/>
      <c r="F1079" s="624"/>
      <c r="G1079" s="390"/>
      <c r="H1079" s="390"/>
      <c r="I1079" s="390"/>
      <c r="M1079" s="390"/>
    </row>
    <row r="1080" spans="1:13" s="391" customFormat="1">
      <c r="A1080" s="392"/>
      <c r="B1080" s="388"/>
      <c r="C1080" s="389"/>
      <c r="D1080" s="389"/>
      <c r="E1080" s="624"/>
      <c r="F1080" s="624"/>
      <c r="G1080" s="390"/>
      <c r="H1080" s="390"/>
      <c r="I1080" s="390"/>
      <c r="M1080" s="390"/>
    </row>
    <row r="1081" spans="1:13" s="391" customFormat="1">
      <c r="A1081" s="392"/>
      <c r="B1081" s="388"/>
      <c r="C1081" s="389"/>
      <c r="D1081" s="389"/>
      <c r="E1081" s="624"/>
      <c r="F1081" s="624"/>
      <c r="G1081" s="390"/>
      <c r="H1081" s="390"/>
      <c r="I1081" s="390"/>
      <c r="M1081" s="390"/>
    </row>
    <row r="1082" spans="1:13" s="391" customFormat="1">
      <c r="A1082" s="392"/>
      <c r="B1082" s="388"/>
      <c r="C1082" s="389"/>
      <c r="D1082" s="389"/>
      <c r="E1082" s="624"/>
      <c r="F1082" s="624"/>
      <c r="G1082" s="390"/>
      <c r="H1082" s="390"/>
      <c r="I1082" s="390"/>
      <c r="M1082" s="390"/>
    </row>
    <row r="1083" spans="1:13" s="391" customFormat="1">
      <c r="A1083" s="392"/>
      <c r="B1083" s="388"/>
      <c r="C1083" s="389"/>
      <c r="D1083" s="389"/>
      <c r="E1083" s="624"/>
      <c r="F1083" s="624"/>
      <c r="G1083" s="390"/>
      <c r="H1083" s="390"/>
      <c r="I1083" s="390"/>
      <c r="M1083" s="390"/>
    </row>
    <row r="1084" spans="1:13" s="391" customFormat="1">
      <c r="A1084" s="392"/>
      <c r="B1084" s="388"/>
      <c r="C1084" s="389"/>
      <c r="D1084" s="389"/>
      <c r="E1084" s="624"/>
      <c r="F1084" s="624"/>
      <c r="G1084" s="390"/>
      <c r="H1084" s="390"/>
      <c r="I1084" s="390"/>
      <c r="M1084" s="390"/>
    </row>
    <row r="1085" spans="1:13" s="391" customFormat="1">
      <c r="A1085" s="392"/>
      <c r="B1085" s="388"/>
      <c r="C1085" s="389"/>
      <c r="D1085" s="389"/>
      <c r="E1085" s="624"/>
      <c r="F1085" s="624"/>
      <c r="G1085" s="390"/>
      <c r="H1085" s="390"/>
      <c r="I1085" s="390"/>
      <c r="M1085" s="390"/>
    </row>
    <row r="1086" spans="1:13" s="391" customFormat="1">
      <c r="A1086" s="392"/>
      <c r="B1086" s="388"/>
      <c r="C1086" s="389"/>
      <c r="D1086" s="389"/>
      <c r="E1086" s="624"/>
      <c r="F1086" s="624"/>
      <c r="G1086" s="390"/>
      <c r="H1086" s="390"/>
      <c r="I1086" s="390"/>
      <c r="M1086" s="390"/>
    </row>
    <row r="1087" spans="1:13" s="391" customFormat="1">
      <c r="A1087" s="392"/>
      <c r="B1087" s="388"/>
      <c r="C1087" s="389"/>
      <c r="D1087" s="389"/>
      <c r="E1087" s="624"/>
      <c r="F1087" s="624"/>
      <c r="G1087" s="390"/>
      <c r="H1087" s="390"/>
      <c r="I1087" s="390"/>
      <c r="M1087" s="390"/>
    </row>
    <row r="1088" spans="1:13" s="391" customFormat="1">
      <c r="A1088" s="392"/>
      <c r="B1088" s="388"/>
      <c r="C1088" s="389"/>
      <c r="D1088" s="389"/>
      <c r="E1088" s="624"/>
      <c r="F1088" s="624"/>
      <c r="G1088" s="390"/>
      <c r="H1088" s="390"/>
      <c r="I1088" s="390"/>
      <c r="M1088" s="390"/>
    </row>
    <row r="1089" spans="1:13" s="391" customFormat="1">
      <c r="A1089" s="392"/>
      <c r="B1089" s="388"/>
      <c r="C1089" s="389"/>
      <c r="D1089" s="389"/>
      <c r="E1089" s="624"/>
      <c r="F1089" s="624"/>
      <c r="G1089" s="390"/>
      <c r="H1089" s="390"/>
      <c r="I1089" s="390"/>
      <c r="M1089" s="390"/>
    </row>
    <row r="1090" spans="1:13" s="391" customFormat="1">
      <c r="A1090" s="392"/>
      <c r="B1090" s="388"/>
      <c r="C1090" s="389"/>
      <c r="D1090" s="389"/>
      <c r="E1090" s="624"/>
      <c r="F1090" s="624"/>
      <c r="G1090" s="390"/>
      <c r="H1090" s="390"/>
      <c r="I1090" s="390"/>
      <c r="M1090" s="390"/>
    </row>
    <row r="1091" spans="1:13" s="391" customFormat="1">
      <c r="A1091" s="392"/>
      <c r="B1091" s="388"/>
      <c r="C1091" s="389"/>
      <c r="D1091" s="389"/>
      <c r="E1091" s="624"/>
      <c r="F1091" s="624"/>
      <c r="G1091" s="390"/>
      <c r="H1091" s="390"/>
      <c r="I1091" s="390"/>
      <c r="M1091" s="390"/>
    </row>
    <row r="1092" spans="1:13" s="391" customFormat="1">
      <c r="A1092" s="392"/>
      <c r="B1092" s="388"/>
      <c r="C1092" s="389"/>
      <c r="D1092" s="389"/>
      <c r="E1092" s="624"/>
      <c r="F1092" s="624"/>
      <c r="G1092" s="390"/>
      <c r="H1092" s="390"/>
      <c r="I1092" s="390"/>
      <c r="M1092" s="390"/>
    </row>
    <row r="1093" spans="1:13" s="391" customFormat="1">
      <c r="A1093" s="392"/>
      <c r="B1093" s="388"/>
      <c r="C1093" s="389"/>
      <c r="D1093" s="389"/>
      <c r="E1093" s="624"/>
      <c r="F1093" s="624"/>
      <c r="G1093" s="390"/>
      <c r="H1093" s="390"/>
      <c r="I1093" s="390"/>
      <c r="M1093" s="390"/>
    </row>
    <row r="1094" spans="1:13" s="391" customFormat="1">
      <c r="A1094" s="392"/>
      <c r="B1094" s="388"/>
      <c r="C1094" s="389"/>
      <c r="D1094" s="389"/>
      <c r="E1094" s="624"/>
      <c r="F1094" s="624"/>
      <c r="G1094" s="390"/>
      <c r="H1094" s="390"/>
      <c r="I1094" s="390"/>
      <c r="M1094" s="390"/>
    </row>
    <row r="1095" spans="1:13" s="391" customFormat="1">
      <c r="A1095" s="392"/>
      <c r="B1095" s="388"/>
      <c r="C1095" s="389"/>
      <c r="D1095" s="389"/>
      <c r="E1095" s="624"/>
      <c r="F1095" s="624"/>
      <c r="G1095" s="390"/>
      <c r="H1095" s="390"/>
      <c r="I1095" s="390"/>
      <c r="M1095" s="390"/>
    </row>
    <row r="1096" spans="1:13" s="391" customFormat="1">
      <c r="A1096" s="392"/>
      <c r="B1096" s="388"/>
      <c r="C1096" s="389"/>
      <c r="D1096" s="389"/>
      <c r="E1096" s="624"/>
      <c r="F1096" s="624"/>
      <c r="G1096" s="390"/>
      <c r="H1096" s="390"/>
      <c r="I1096" s="390"/>
      <c r="M1096" s="390"/>
    </row>
    <row r="1097" spans="1:13" s="391" customFormat="1">
      <c r="A1097" s="392"/>
      <c r="B1097" s="388"/>
      <c r="C1097" s="389"/>
      <c r="D1097" s="389"/>
      <c r="E1097" s="624"/>
      <c r="F1097" s="624"/>
      <c r="G1097" s="390"/>
      <c r="H1097" s="390"/>
      <c r="I1097" s="390"/>
      <c r="M1097" s="390"/>
    </row>
    <row r="1098" spans="1:13" s="391" customFormat="1">
      <c r="A1098" s="392"/>
      <c r="B1098" s="388"/>
      <c r="C1098" s="389"/>
      <c r="D1098" s="389"/>
      <c r="E1098" s="624"/>
      <c r="F1098" s="624"/>
      <c r="G1098" s="390"/>
      <c r="H1098" s="390"/>
      <c r="I1098" s="390"/>
      <c r="M1098" s="390"/>
    </row>
    <row r="1099" spans="1:13" s="391" customFormat="1">
      <c r="A1099" s="392"/>
      <c r="B1099" s="388"/>
      <c r="C1099" s="389"/>
      <c r="D1099" s="389"/>
      <c r="E1099" s="624"/>
      <c r="F1099" s="624"/>
      <c r="G1099" s="390"/>
      <c r="H1099" s="390"/>
      <c r="I1099" s="390"/>
      <c r="M1099" s="390"/>
    </row>
    <row r="1100" spans="1:13" s="391" customFormat="1">
      <c r="A1100" s="392"/>
      <c r="B1100" s="388"/>
      <c r="C1100" s="389"/>
      <c r="D1100" s="389"/>
      <c r="E1100" s="624"/>
      <c r="F1100" s="624"/>
      <c r="G1100" s="390"/>
      <c r="H1100" s="390"/>
      <c r="I1100" s="390"/>
      <c r="M1100" s="390"/>
    </row>
    <row r="1101" spans="1:13" s="391" customFormat="1">
      <c r="A1101" s="392"/>
      <c r="B1101" s="388"/>
      <c r="C1101" s="389"/>
      <c r="D1101" s="389"/>
      <c r="E1101" s="624"/>
      <c r="F1101" s="624"/>
      <c r="G1101" s="390"/>
      <c r="H1101" s="390"/>
      <c r="I1101" s="390"/>
      <c r="M1101" s="390"/>
    </row>
    <row r="1102" spans="1:13" s="391" customFormat="1">
      <c r="A1102" s="392"/>
      <c r="B1102" s="388"/>
      <c r="C1102" s="389"/>
      <c r="D1102" s="389"/>
      <c r="E1102" s="624"/>
      <c r="F1102" s="624"/>
      <c r="G1102" s="390"/>
      <c r="H1102" s="390"/>
      <c r="I1102" s="390"/>
      <c r="M1102" s="390"/>
    </row>
    <row r="1103" spans="1:13" s="391" customFormat="1">
      <c r="A1103" s="392"/>
      <c r="B1103" s="388"/>
      <c r="C1103" s="389"/>
      <c r="D1103" s="389"/>
      <c r="E1103" s="624"/>
      <c r="F1103" s="624"/>
      <c r="G1103" s="390"/>
      <c r="H1103" s="390"/>
      <c r="I1103" s="390"/>
      <c r="M1103" s="390"/>
    </row>
    <row r="1104" spans="1:13" s="391" customFormat="1">
      <c r="A1104" s="392"/>
      <c r="B1104" s="388"/>
      <c r="C1104" s="389"/>
      <c r="D1104" s="389"/>
      <c r="E1104" s="624"/>
      <c r="F1104" s="624"/>
      <c r="G1104" s="390"/>
      <c r="H1104" s="390"/>
      <c r="I1104" s="390"/>
      <c r="M1104" s="390"/>
    </row>
    <row r="1105" spans="1:13" s="391" customFormat="1">
      <c r="A1105" s="392"/>
      <c r="B1105" s="388"/>
      <c r="C1105" s="389"/>
      <c r="D1105" s="389"/>
      <c r="E1105" s="624"/>
      <c r="F1105" s="624"/>
      <c r="G1105" s="390"/>
      <c r="H1105" s="390"/>
      <c r="I1105" s="390"/>
      <c r="M1105" s="390"/>
    </row>
    <row r="1106" spans="1:13" s="391" customFormat="1">
      <c r="A1106" s="392"/>
      <c r="B1106" s="388"/>
      <c r="C1106" s="389"/>
      <c r="D1106" s="389"/>
      <c r="E1106" s="624"/>
      <c r="F1106" s="624"/>
      <c r="G1106" s="390"/>
      <c r="H1106" s="390"/>
      <c r="I1106" s="390"/>
      <c r="M1106" s="390"/>
    </row>
    <row r="1107" spans="1:13" s="391" customFormat="1">
      <c r="A1107" s="392"/>
      <c r="B1107" s="388"/>
      <c r="C1107" s="389"/>
      <c r="D1107" s="389"/>
      <c r="E1107" s="624"/>
      <c r="F1107" s="624"/>
      <c r="G1107" s="390"/>
      <c r="H1107" s="390"/>
      <c r="I1107" s="390"/>
      <c r="M1107" s="390"/>
    </row>
    <row r="1108" spans="1:13" s="391" customFormat="1">
      <c r="A1108" s="392"/>
      <c r="B1108" s="388"/>
      <c r="C1108" s="389"/>
      <c r="D1108" s="389"/>
      <c r="E1108" s="624"/>
      <c r="F1108" s="624"/>
      <c r="G1108" s="390"/>
      <c r="H1108" s="390"/>
      <c r="I1108" s="390"/>
      <c r="M1108" s="390"/>
    </row>
    <row r="1109" spans="1:13" s="391" customFormat="1">
      <c r="A1109" s="392"/>
      <c r="B1109" s="388"/>
      <c r="C1109" s="389"/>
      <c r="D1109" s="389"/>
      <c r="E1109" s="624"/>
      <c r="F1109" s="624"/>
      <c r="G1109" s="390"/>
      <c r="H1109" s="390"/>
      <c r="I1109" s="390"/>
      <c r="M1109" s="390"/>
    </row>
    <row r="1110" spans="1:13" s="391" customFormat="1">
      <c r="A1110" s="392"/>
      <c r="B1110" s="388"/>
      <c r="C1110" s="389"/>
      <c r="D1110" s="389"/>
      <c r="E1110" s="624"/>
      <c r="F1110" s="624"/>
      <c r="G1110" s="390"/>
      <c r="H1110" s="390"/>
      <c r="I1110" s="390"/>
      <c r="M1110" s="390"/>
    </row>
    <row r="1111" spans="1:13" s="391" customFormat="1">
      <c r="A1111" s="392"/>
      <c r="B1111" s="388"/>
      <c r="C1111" s="389"/>
      <c r="D1111" s="389"/>
      <c r="E1111" s="624"/>
      <c r="F1111" s="624"/>
      <c r="G1111" s="390"/>
      <c r="H1111" s="390"/>
      <c r="I1111" s="390"/>
      <c r="M1111" s="390"/>
    </row>
    <row r="1112" spans="1:13" s="391" customFormat="1">
      <c r="A1112" s="392"/>
      <c r="B1112" s="388"/>
      <c r="C1112" s="389"/>
      <c r="D1112" s="389"/>
      <c r="E1112" s="624"/>
      <c r="F1112" s="624"/>
      <c r="G1112" s="390"/>
      <c r="H1112" s="390"/>
      <c r="I1112" s="390"/>
      <c r="M1112" s="390"/>
    </row>
    <row r="1113" spans="1:13" s="391" customFormat="1">
      <c r="A1113" s="392"/>
      <c r="B1113" s="388"/>
      <c r="C1113" s="389"/>
      <c r="D1113" s="389"/>
      <c r="E1113" s="624"/>
      <c r="F1113" s="624"/>
      <c r="G1113" s="390"/>
      <c r="H1113" s="390"/>
      <c r="I1113" s="390"/>
      <c r="M1113" s="390"/>
    </row>
    <row r="1114" spans="1:13" s="391" customFormat="1">
      <c r="A1114" s="392"/>
      <c r="B1114" s="388"/>
      <c r="C1114" s="389"/>
      <c r="D1114" s="389"/>
      <c r="E1114" s="624"/>
      <c r="F1114" s="624"/>
      <c r="G1114" s="390"/>
      <c r="H1114" s="390"/>
      <c r="I1114" s="390"/>
      <c r="M1114" s="390"/>
    </row>
    <row r="1115" spans="1:13" s="391" customFormat="1">
      <c r="A1115" s="392"/>
      <c r="B1115" s="388"/>
      <c r="C1115" s="389"/>
      <c r="D1115" s="389"/>
      <c r="E1115" s="624"/>
      <c r="F1115" s="624"/>
      <c r="G1115" s="390"/>
      <c r="H1115" s="390"/>
      <c r="I1115" s="390"/>
      <c r="M1115" s="390"/>
    </row>
    <row r="1116" spans="1:13" s="391" customFormat="1">
      <c r="A1116" s="392"/>
      <c r="B1116" s="388"/>
      <c r="C1116" s="389"/>
      <c r="D1116" s="389"/>
      <c r="E1116" s="624"/>
      <c r="F1116" s="624"/>
      <c r="G1116" s="390"/>
      <c r="H1116" s="390"/>
      <c r="I1116" s="390"/>
      <c r="M1116" s="390"/>
    </row>
    <row r="1117" spans="1:13" s="391" customFormat="1">
      <c r="A1117" s="392"/>
      <c r="B1117" s="388"/>
      <c r="C1117" s="389"/>
      <c r="D1117" s="389"/>
      <c r="E1117" s="624"/>
      <c r="F1117" s="624"/>
      <c r="G1117" s="390"/>
      <c r="H1117" s="390"/>
      <c r="I1117" s="390"/>
      <c r="M1117" s="390"/>
    </row>
    <row r="1118" spans="1:13" s="391" customFormat="1">
      <c r="A1118" s="392"/>
      <c r="B1118" s="388"/>
      <c r="C1118" s="389"/>
      <c r="D1118" s="389"/>
      <c r="E1118" s="624"/>
      <c r="F1118" s="624"/>
      <c r="G1118" s="390"/>
      <c r="H1118" s="390"/>
      <c r="I1118" s="390"/>
      <c r="M1118" s="390"/>
    </row>
    <row r="1119" spans="1:13" s="391" customFormat="1">
      <c r="A1119" s="392"/>
      <c r="B1119" s="388"/>
      <c r="C1119" s="389"/>
      <c r="D1119" s="389"/>
      <c r="E1119" s="624"/>
      <c r="F1119" s="624"/>
      <c r="G1119" s="390"/>
      <c r="H1119" s="390"/>
      <c r="I1119" s="390"/>
      <c r="M1119" s="390"/>
    </row>
    <row r="1120" spans="1:13" s="391" customFormat="1">
      <c r="A1120" s="392"/>
      <c r="B1120" s="388"/>
      <c r="C1120" s="389"/>
      <c r="D1120" s="389"/>
      <c r="E1120" s="624"/>
      <c r="F1120" s="624"/>
      <c r="G1120" s="390"/>
      <c r="H1120" s="390"/>
      <c r="I1120" s="390"/>
      <c r="M1120" s="390"/>
    </row>
    <row r="1121" spans="1:13" s="391" customFormat="1">
      <c r="A1121" s="392"/>
      <c r="B1121" s="388"/>
      <c r="C1121" s="389"/>
      <c r="D1121" s="389"/>
      <c r="E1121" s="624"/>
      <c r="F1121" s="624"/>
      <c r="G1121" s="390"/>
      <c r="H1121" s="390"/>
      <c r="I1121" s="390"/>
      <c r="M1121" s="390"/>
    </row>
    <row r="1122" spans="1:13" s="391" customFormat="1">
      <c r="A1122" s="392"/>
      <c r="B1122" s="388"/>
      <c r="C1122" s="389"/>
      <c r="D1122" s="389"/>
      <c r="E1122" s="624"/>
      <c r="F1122" s="624"/>
      <c r="G1122" s="390"/>
      <c r="H1122" s="390"/>
      <c r="I1122" s="390"/>
      <c r="M1122" s="390"/>
    </row>
    <row r="1123" spans="1:13" s="391" customFormat="1">
      <c r="A1123" s="392"/>
      <c r="B1123" s="388"/>
      <c r="C1123" s="389"/>
      <c r="D1123" s="389"/>
      <c r="E1123" s="624"/>
      <c r="F1123" s="624"/>
      <c r="G1123" s="390"/>
      <c r="H1123" s="390"/>
      <c r="I1123" s="390"/>
      <c r="M1123" s="390"/>
    </row>
    <row r="1124" spans="1:13" s="391" customFormat="1">
      <c r="A1124" s="392"/>
      <c r="B1124" s="388"/>
      <c r="C1124" s="389"/>
      <c r="D1124" s="389"/>
      <c r="E1124" s="624"/>
      <c r="F1124" s="624"/>
      <c r="G1124" s="390"/>
      <c r="H1124" s="390"/>
      <c r="I1124" s="390"/>
      <c r="M1124" s="390"/>
    </row>
    <row r="1125" spans="1:13" s="391" customFormat="1">
      <c r="A1125" s="392"/>
      <c r="B1125" s="388"/>
      <c r="C1125" s="389"/>
      <c r="D1125" s="389"/>
      <c r="E1125" s="624"/>
      <c r="F1125" s="624"/>
      <c r="G1125" s="390"/>
      <c r="H1125" s="390"/>
      <c r="I1125" s="390"/>
      <c r="M1125" s="390"/>
    </row>
    <row r="1126" spans="1:13" s="391" customFormat="1">
      <c r="A1126" s="392"/>
      <c r="B1126" s="388"/>
      <c r="C1126" s="389"/>
      <c r="D1126" s="389"/>
      <c r="E1126" s="624"/>
      <c r="F1126" s="624"/>
      <c r="G1126" s="390"/>
      <c r="H1126" s="390"/>
      <c r="I1126" s="390"/>
      <c r="M1126" s="390"/>
    </row>
    <row r="1127" spans="1:13" s="391" customFormat="1">
      <c r="A1127" s="392"/>
      <c r="B1127" s="388"/>
      <c r="C1127" s="389"/>
      <c r="D1127" s="389"/>
      <c r="E1127" s="624"/>
      <c r="F1127" s="624"/>
      <c r="G1127" s="390"/>
      <c r="H1127" s="390"/>
      <c r="I1127" s="390"/>
      <c r="M1127" s="390"/>
    </row>
    <row r="1128" spans="1:13" s="391" customFormat="1">
      <c r="A1128" s="392"/>
      <c r="B1128" s="388"/>
      <c r="C1128" s="389"/>
      <c r="D1128" s="389"/>
      <c r="E1128" s="624"/>
      <c r="F1128" s="624"/>
      <c r="G1128" s="390"/>
      <c r="H1128" s="390"/>
      <c r="I1128" s="390"/>
      <c r="M1128" s="390"/>
    </row>
    <row r="1129" spans="1:13" s="391" customFormat="1">
      <c r="A1129" s="392"/>
      <c r="B1129" s="388"/>
      <c r="C1129" s="389"/>
      <c r="D1129" s="389"/>
      <c r="E1129" s="624"/>
      <c r="F1129" s="624"/>
      <c r="G1129" s="390"/>
      <c r="H1129" s="390"/>
      <c r="I1129" s="390"/>
      <c r="M1129" s="390"/>
    </row>
    <row r="1130" spans="1:13" s="391" customFormat="1">
      <c r="A1130" s="392"/>
      <c r="B1130" s="388"/>
      <c r="C1130" s="389"/>
      <c r="D1130" s="389"/>
      <c r="E1130" s="624"/>
      <c r="F1130" s="624"/>
      <c r="G1130" s="390"/>
      <c r="H1130" s="390"/>
      <c r="I1130" s="390"/>
      <c r="M1130" s="390"/>
    </row>
    <row r="1131" spans="1:13" s="391" customFormat="1">
      <c r="A1131" s="392"/>
      <c r="B1131" s="388"/>
      <c r="C1131" s="389"/>
      <c r="D1131" s="389"/>
      <c r="E1131" s="624"/>
      <c r="F1131" s="624"/>
      <c r="G1131" s="390"/>
      <c r="H1131" s="390"/>
      <c r="I1131" s="390"/>
      <c r="M1131" s="390"/>
    </row>
    <row r="1132" spans="1:13" s="391" customFormat="1">
      <c r="A1132" s="392"/>
      <c r="B1132" s="388"/>
      <c r="C1132" s="389"/>
      <c r="D1132" s="389"/>
      <c r="E1132" s="624"/>
      <c r="F1132" s="624"/>
      <c r="G1132" s="390"/>
      <c r="H1132" s="390"/>
      <c r="I1132" s="390"/>
      <c r="M1132" s="390"/>
    </row>
    <row r="1133" spans="1:13" s="391" customFormat="1">
      <c r="A1133" s="392"/>
      <c r="B1133" s="388"/>
      <c r="C1133" s="389"/>
      <c r="D1133" s="389"/>
      <c r="E1133" s="624"/>
      <c r="F1133" s="624"/>
      <c r="G1133" s="390"/>
      <c r="H1133" s="390"/>
      <c r="I1133" s="390"/>
      <c r="M1133" s="390"/>
    </row>
    <row r="1134" spans="1:13" s="391" customFormat="1">
      <c r="A1134" s="392"/>
      <c r="B1134" s="388"/>
      <c r="C1134" s="389"/>
      <c r="D1134" s="389"/>
      <c r="E1134" s="624"/>
      <c r="F1134" s="624"/>
      <c r="G1134" s="390"/>
      <c r="H1134" s="390"/>
      <c r="I1134" s="390"/>
      <c r="M1134" s="390"/>
    </row>
    <row r="1135" spans="1:13" s="391" customFormat="1">
      <c r="A1135" s="392"/>
      <c r="B1135" s="388"/>
      <c r="C1135" s="389"/>
      <c r="D1135" s="389"/>
      <c r="E1135" s="624"/>
      <c r="F1135" s="624"/>
      <c r="G1135" s="390"/>
      <c r="H1135" s="390"/>
      <c r="I1135" s="390"/>
      <c r="M1135" s="390"/>
    </row>
    <row r="1136" spans="1:13" s="391" customFormat="1">
      <c r="A1136" s="392"/>
      <c r="B1136" s="388"/>
      <c r="C1136" s="389"/>
      <c r="D1136" s="389"/>
      <c r="E1136" s="624"/>
      <c r="F1136" s="624"/>
      <c r="G1136" s="390"/>
      <c r="H1136" s="390"/>
      <c r="I1136" s="390"/>
      <c r="M1136" s="390"/>
    </row>
    <row r="1137" spans="1:13" s="391" customFormat="1">
      <c r="A1137" s="392"/>
      <c r="B1137" s="388"/>
      <c r="C1137" s="389"/>
      <c r="D1137" s="389"/>
      <c r="E1137" s="624"/>
      <c r="F1137" s="624"/>
      <c r="G1137" s="390"/>
      <c r="H1137" s="390"/>
      <c r="I1137" s="390"/>
      <c r="M1137" s="390"/>
    </row>
    <row r="1138" spans="1:13" s="391" customFormat="1">
      <c r="A1138" s="392"/>
      <c r="B1138" s="388"/>
      <c r="C1138" s="389"/>
      <c r="D1138" s="389"/>
      <c r="E1138" s="624"/>
      <c r="F1138" s="624"/>
      <c r="G1138" s="390"/>
      <c r="H1138" s="390"/>
      <c r="I1138" s="390"/>
      <c r="M1138" s="390"/>
    </row>
    <row r="1139" spans="1:13" s="391" customFormat="1">
      <c r="A1139" s="392"/>
      <c r="B1139" s="388"/>
      <c r="C1139" s="389"/>
      <c r="D1139" s="389"/>
      <c r="E1139" s="624"/>
      <c r="F1139" s="624"/>
      <c r="G1139" s="390"/>
      <c r="H1139" s="390"/>
      <c r="I1139" s="390"/>
      <c r="M1139" s="390"/>
    </row>
    <row r="1140" spans="1:13" s="391" customFormat="1">
      <c r="A1140" s="392"/>
      <c r="B1140" s="388"/>
      <c r="C1140" s="389"/>
      <c r="D1140" s="389"/>
      <c r="E1140" s="624"/>
      <c r="F1140" s="624"/>
      <c r="G1140" s="390"/>
      <c r="H1140" s="390"/>
      <c r="I1140" s="390"/>
      <c r="M1140" s="390"/>
    </row>
    <row r="1141" spans="1:13" s="391" customFormat="1">
      <c r="A1141" s="392"/>
      <c r="B1141" s="388"/>
      <c r="C1141" s="389"/>
      <c r="D1141" s="389"/>
      <c r="E1141" s="624"/>
      <c r="F1141" s="624"/>
      <c r="G1141" s="390"/>
      <c r="H1141" s="390"/>
      <c r="I1141" s="390"/>
      <c r="M1141" s="390"/>
    </row>
    <row r="1142" spans="1:13" s="391" customFormat="1">
      <c r="A1142" s="392"/>
      <c r="B1142" s="388"/>
      <c r="C1142" s="389"/>
      <c r="D1142" s="389"/>
      <c r="E1142" s="624"/>
      <c r="F1142" s="624"/>
      <c r="G1142" s="390"/>
      <c r="H1142" s="390"/>
      <c r="I1142" s="390"/>
      <c r="M1142" s="390"/>
    </row>
    <row r="1143" spans="1:13" s="391" customFormat="1">
      <c r="A1143" s="392"/>
      <c r="B1143" s="388"/>
      <c r="C1143" s="389"/>
      <c r="D1143" s="389"/>
      <c r="E1143" s="624"/>
      <c r="F1143" s="624"/>
      <c r="G1143" s="390"/>
      <c r="H1143" s="390"/>
      <c r="I1143" s="390"/>
      <c r="M1143" s="390"/>
    </row>
    <row r="1144" spans="1:13" s="391" customFormat="1">
      <c r="A1144" s="392"/>
      <c r="B1144" s="388"/>
      <c r="C1144" s="389"/>
      <c r="D1144" s="389"/>
      <c r="E1144" s="624"/>
      <c r="F1144" s="624"/>
      <c r="G1144" s="390"/>
      <c r="H1144" s="390"/>
      <c r="I1144" s="390"/>
      <c r="M1144" s="390"/>
    </row>
    <row r="1145" spans="1:13" s="391" customFormat="1">
      <c r="A1145" s="392"/>
      <c r="B1145" s="388"/>
      <c r="C1145" s="389"/>
      <c r="D1145" s="389"/>
      <c r="E1145" s="624"/>
      <c r="F1145" s="624"/>
      <c r="G1145" s="390"/>
      <c r="H1145" s="390"/>
      <c r="I1145" s="390"/>
      <c r="M1145" s="390"/>
    </row>
    <row r="1146" spans="1:13" s="391" customFormat="1">
      <c r="A1146" s="392"/>
      <c r="B1146" s="388"/>
      <c r="C1146" s="389"/>
      <c r="D1146" s="389"/>
      <c r="E1146" s="624"/>
      <c r="F1146" s="624"/>
      <c r="G1146" s="390"/>
      <c r="H1146" s="390"/>
      <c r="I1146" s="390"/>
      <c r="M1146" s="390"/>
    </row>
    <row r="1147" spans="1:13" s="391" customFormat="1">
      <c r="A1147" s="392"/>
      <c r="B1147" s="388"/>
      <c r="C1147" s="389"/>
      <c r="D1147" s="389"/>
      <c r="E1147" s="624"/>
      <c r="F1147" s="624"/>
      <c r="G1147" s="390"/>
      <c r="H1147" s="390"/>
      <c r="I1147" s="390"/>
      <c r="M1147" s="390"/>
    </row>
    <row r="1148" spans="1:13" s="391" customFormat="1">
      <c r="A1148" s="392"/>
      <c r="B1148" s="388"/>
      <c r="C1148" s="389"/>
      <c r="D1148" s="389"/>
      <c r="E1148" s="624"/>
      <c r="F1148" s="624"/>
      <c r="G1148" s="390"/>
      <c r="H1148" s="390"/>
      <c r="I1148" s="390"/>
      <c r="M1148" s="390"/>
    </row>
    <row r="1149" spans="1:13" s="391" customFormat="1">
      <c r="A1149" s="392"/>
      <c r="B1149" s="388"/>
      <c r="C1149" s="389"/>
      <c r="D1149" s="389"/>
      <c r="E1149" s="624"/>
      <c r="F1149" s="624"/>
      <c r="G1149" s="390"/>
      <c r="H1149" s="390"/>
      <c r="I1149" s="390"/>
      <c r="M1149" s="390"/>
    </row>
    <row r="1150" spans="1:13" s="391" customFormat="1">
      <c r="A1150" s="392"/>
      <c r="B1150" s="388"/>
      <c r="C1150" s="389"/>
      <c r="D1150" s="389"/>
      <c r="E1150" s="624"/>
      <c r="F1150" s="624"/>
      <c r="G1150" s="390"/>
      <c r="H1150" s="390"/>
      <c r="I1150" s="390"/>
      <c r="M1150" s="390"/>
    </row>
    <row r="1151" spans="1:13" s="391" customFormat="1">
      <c r="A1151" s="392"/>
      <c r="B1151" s="388"/>
      <c r="C1151" s="389"/>
      <c r="D1151" s="389"/>
      <c r="E1151" s="624"/>
      <c r="F1151" s="624"/>
      <c r="G1151" s="390"/>
      <c r="H1151" s="390"/>
      <c r="I1151" s="390"/>
      <c r="M1151" s="390"/>
    </row>
    <row r="1152" spans="1:13" s="391" customFormat="1">
      <c r="A1152" s="392"/>
      <c r="B1152" s="388"/>
      <c r="C1152" s="389"/>
      <c r="D1152" s="389"/>
      <c r="E1152" s="624"/>
      <c r="F1152" s="624"/>
      <c r="G1152" s="390"/>
      <c r="H1152" s="390"/>
      <c r="I1152" s="390"/>
      <c r="M1152" s="390"/>
    </row>
    <row r="1153" spans="1:13" s="391" customFormat="1">
      <c r="A1153" s="392"/>
      <c r="B1153" s="388"/>
      <c r="C1153" s="389"/>
      <c r="D1153" s="389"/>
      <c r="E1153" s="624"/>
      <c r="F1153" s="624"/>
      <c r="G1153" s="390"/>
      <c r="H1153" s="390"/>
      <c r="I1153" s="390"/>
      <c r="M1153" s="390"/>
    </row>
    <row r="1154" spans="1:13" s="391" customFormat="1">
      <c r="A1154" s="392"/>
      <c r="B1154" s="388"/>
      <c r="C1154" s="389"/>
      <c r="D1154" s="389"/>
      <c r="E1154" s="624"/>
      <c r="F1154" s="624"/>
      <c r="G1154" s="390"/>
      <c r="H1154" s="390"/>
      <c r="I1154" s="390"/>
      <c r="M1154" s="390"/>
    </row>
    <row r="1155" spans="1:13" s="391" customFormat="1">
      <c r="A1155" s="392"/>
      <c r="B1155" s="388"/>
      <c r="C1155" s="389"/>
      <c r="D1155" s="389"/>
      <c r="E1155" s="624"/>
      <c r="F1155" s="624"/>
      <c r="G1155" s="390"/>
      <c r="H1155" s="390"/>
      <c r="I1155" s="390"/>
      <c r="M1155" s="390"/>
    </row>
    <row r="1156" spans="1:13" s="391" customFormat="1">
      <c r="A1156" s="392"/>
      <c r="B1156" s="388"/>
      <c r="C1156" s="389"/>
      <c r="D1156" s="389"/>
      <c r="E1156" s="624"/>
      <c r="F1156" s="624"/>
      <c r="G1156" s="390"/>
      <c r="H1156" s="390"/>
      <c r="I1156" s="390"/>
      <c r="M1156" s="390"/>
    </row>
    <row r="1157" spans="1:13" s="391" customFormat="1">
      <c r="A1157" s="392"/>
      <c r="B1157" s="388"/>
      <c r="C1157" s="389"/>
      <c r="D1157" s="389"/>
      <c r="E1157" s="624"/>
      <c r="F1157" s="624"/>
      <c r="G1157" s="390"/>
      <c r="H1157" s="390"/>
      <c r="I1157" s="390"/>
      <c r="M1157" s="390"/>
    </row>
    <row r="1158" spans="1:13" s="391" customFormat="1">
      <c r="A1158" s="392"/>
      <c r="B1158" s="388"/>
      <c r="C1158" s="389"/>
      <c r="D1158" s="389"/>
      <c r="E1158" s="624"/>
      <c r="F1158" s="624"/>
      <c r="G1158" s="390"/>
      <c r="H1158" s="390"/>
      <c r="I1158" s="390"/>
      <c r="M1158" s="390"/>
    </row>
    <row r="1159" spans="1:13" s="391" customFormat="1">
      <c r="A1159" s="392"/>
      <c r="B1159" s="388"/>
      <c r="C1159" s="389"/>
      <c r="D1159" s="389"/>
      <c r="E1159" s="624"/>
      <c r="F1159" s="624"/>
      <c r="G1159" s="390"/>
      <c r="H1159" s="390"/>
      <c r="I1159" s="390"/>
      <c r="M1159" s="390"/>
    </row>
    <row r="1160" spans="1:13" s="391" customFormat="1">
      <c r="A1160" s="392"/>
      <c r="B1160" s="388"/>
      <c r="C1160" s="389"/>
      <c r="D1160" s="389"/>
      <c r="E1160" s="624"/>
      <c r="F1160" s="624"/>
      <c r="G1160" s="390"/>
      <c r="H1160" s="390"/>
      <c r="I1160" s="390"/>
      <c r="M1160" s="390"/>
    </row>
    <row r="1161" spans="1:13" s="391" customFormat="1">
      <c r="A1161" s="392"/>
      <c r="B1161" s="388"/>
      <c r="C1161" s="389"/>
      <c r="D1161" s="389"/>
      <c r="E1161" s="624"/>
      <c r="F1161" s="624"/>
      <c r="G1161" s="390"/>
      <c r="H1161" s="390"/>
      <c r="I1161" s="390"/>
      <c r="M1161" s="390"/>
    </row>
    <row r="1162" spans="1:13" s="391" customFormat="1">
      <c r="A1162" s="392"/>
      <c r="B1162" s="388"/>
      <c r="C1162" s="389"/>
      <c r="D1162" s="389"/>
      <c r="E1162" s="624"/>
      <c r="F1162" s="624"/>
      <c r="G1162" s="390"/>
      <c r="H1162" s="390"/>
      <c r="I1162" s="390"/>
      <c r="M1162" s="390"/>
    </row>
    <row r="1163" spans="1:13" s="391" customFormat="1">
      <c r="A1163" s="392"/>
      <c r="B1163" s="388"/>
      <c r="C1163" s="389"/>
      <c r="D1163" s="389"/>
      <c r="E1163" s="624"/>
      <c r="F1163" s="624"/>
      <c r="G1163" s="390"/>
      <c r="H1163" s="390"/>
      <c r="I1163" s="390"/>
      <c r="M1163" s="390"/>
    </row>
    <row r="1164" spans="1:13" s="391" customFormat="1">
      <c r="A1164" s="392"/>
      <c r="B1164" s="388"/>
      <c r="C1164" s="389"/>
      <c r="D1164" s="389"/>
      <c r="E1164" s="624"/>
      <c r="F1164" s="624"/>
      <c r="G1164" s="390"/>
      <c r="H1164" s="390"/>
      <c r="I1164" s="390"/>
      <c r="M1164" s="390"/>
    </row>
    <row r="1165" spans="1:13" s="391" customFormat="1">
      <c r="A1165" s="392"/>
      <c r="B1165" s="388"/>
      <c r="C1165" s="389"/>
      <c r="D1165" s="389"/>
      <c r="E1165" s="624"/>
      <c r="F1165" s="624"/>
      <c r="G1165" s="390"/>
      <c r="H1165" s="390"/>
      <c r="I1165" s="390"/>
      <c r="M1165" s="390"/>
    </row>
    <row r="1166" spans="1:13" s="391" customFormat="1">
      <c r="A1166" s="392"/>
      <c r="B1166" s="388"/>
      <c r="C1166" s="389"/>
      <c r="D1166" s="389"/>
      <c r="E1166" s="624"/>
      <c r="F1166" s="624"/>
      <c r="G1166" s="390"/>
      <c r="H1166" s="390"/>
      <c r="I1166" s="390"/>
      <c r="M1166" s="390"/>
    </row>
    <row r="1167" spans="1:13" s="391" customFormat="1">
      <c r="A1167" s="392"/>
      <c r="B1167" s="388"/>
      <c r="C1167" s="389"/>
      <c r="D1167" s="389"/>
      <c r="E1167" s="624"/>
      <c r="F1167" s="624"/>
      <c r="G1167" s="390"/>
      <c r="H1167" s="390"/>
      <c r="I1167" s="390"/>
      <c r="M1167" s="390"/>
    </row>
    <row r="1168" spans="1:13" s="391" customFormat="1">
      <c r="A1168" s="392"/>
      <c r="B1168" s="388"/>
      <c r="C1168" s="389"/>
      <c r="D1168" s="389"/>
      <c r="E1168" s="624"/>
      <c r="F1168" s="624"/>
      <c r="G1168" s="390"/>
      <c r="H1168" s="390"/>
      <c r="I1168" s="390"/>
      <c r="M1168" s="390"/>
    </row>
    <row r="1169" spans="1:13" s="391" customFormat="1">
      <c r="A1169" s="392"/>
      <c r="B1169" s="388"/>
      <c r="C1169" s="389"/>
      <c r="D1169" s="389"/>
      <c r="E1169" s="624"/>
      <c r="F1169" s="624"/>
      <c r="G1169" s="390"/>
      <c r="H1169" s="390"/>
      <c r="I1169" s="390"/>
      <c r="M1169" s="390"/>
    </row>
    <row r="1170" spans="1:13" s="391" customFormat="1">
      <c r="A1170" s="392"/>
      <c r="B1170" s="388"/>
      <c r="C1170" s="389"/>
      <c r="D1170" s="389"/>
      <c r="E1170" s="624"/>
      <c r="F1170" s="624"/>
      <c r="G1170" s="390"/>
      <c r="H1170" s="390"/>
      <c r="I1170" s="390"/>
      <c r="M1170" s="390"/>
    </row>
    <row r="1171" spans="1:13" s="391" customFormat="1">
      <c r="A1171" s="392"/>
      <c r="B1171" s="388"/>
      <c r="C1171" s="389"/>
      <c r="D1171" s="389"/>
      <c r="E1171" s="624"/>
      <c r="F1171" s="624"/>
      <c r="G1171" s="390"/>
      <c r="H1171" s="390"/>
      <c r="I1171" s="390"/>
      <c r="M1171" s="390"/>
    </row>
    <row r="1172" spans="1:13" s="391" customFormat="1">
      <c r="A1172" s="392"/>
      <c r="B1172" s="388"/>
      <c r="C1172" s="389"/>
      <c r="D1172" s="389"/>
      <c r="E1172" s="624"/>
      <c r="F1172" s="624"/>
      <c r="G1172" s="390"/>
      <c r="H1172" s="390"/>
      <c r="I1172" s="390"/>
      <c r="M1172" s="390"/>
    </row>
    <row r="1173" spans="1:13" s="391" customFormat="1">
      <c r="A1173" s="392"/>
      <c r="B1173" s="388"/>
      <c r="C1173" s="389"/>
      <c r="D1173" s="389"/>
      <c r="E1173" s="624"/>
      <c r="F1173" s="624"/>
      <c r="G1173" s="390"/>
      <c r="H1173" s="390"/>
      <c r="I1173" s="390"/>
      <c r="M1173" s="390"/>
    </row>
    <row r="1174" spans="1:13" s="391" customFormat="1">
      <c r="A1174" s="392"/>
      <c r="B1174" s="388"/>
      <c r="C1174" s="389"/>
      <c r="D1174" s="389"/>
      <c r="E1174" s="624"/>
      <c r="F1174" s="624"/>
      <c r="G1174" s="390"/>
      <c r="H1174" s="390"/>
      <c r="I1174" s="390"/>
      <c r="M1174" s="390"/>
    </row>
    <row r="1175" spans="1:13" s="391" customFormat="1">
      <c r="A1175" s="392"/>
      <c r="B1175" s="388"/>
      <c r="C1175" s="389"/>
      <c r="D1175" s="389"/>
      <c r="E1175" s="624"/>
      <c r="F1175" s="624"/>
      <c r="G1175" s="390"/>
      <c r="H1175" s="390"/>
      <c r="I1175" s="390"/>
      <c r="M1175" s="390"/>
    </row>
    <row r="1176" spans="1:13" s="391" customFormat="1">
      <c r="A1176" s="392"/>
      <c r="B1176" s="388"/>
      <c r="C1176" s="389"/>
      <c r="D1176" s="389"/>
      <c r="E1176" s="624"/>
      <c r="F1176" s="624"/>
      <c r="G1176" s="390"/>
      <c r="H1176" s="390"/>
      <c r="I1176" s="390"/>
      <c r="M1176" s="390"/>
    </row>
    <row r="1177" spans="1:13" s="391" customFormat="1">
      <c r="A1177" s="392"/>
      <c r="B1177" s="388"/>
      <c r="C1177" s="389"/>
      <c r="D1177" s="389"/>
      <c r="E1177" s="624"/>
      <c r="F1177" s="624"/>
      <c r="G1177" s="390"/>
      <c r="H1177" s="390"/>
      <c r="I1177" s="390"/>
      <c r="M1177" s="390"/>
    </row>
    <row r="1178" spans="1:13" s="391" customFormat="1">
      <c r="A1178" s="392"/>
      <c r="B1178" s="388"/>
      <c r="C1178" s="389"/>
      <c r="D1178" s="389"/>
      <c r="E1178" s="624"/>
      <c r="F1178" s="624"/>
      <c r="G1178" s="390"/>
      <c r="H1178" s="390"/>
      <c r="I1178" s="390"/>
      <c r="M1178" s="390"/>
    </row>
    <row r="1179" spans="1:13" s="391" customFormat="1">
      <c r="A1179" s="392"/>
      <c r="B1179" s="388"/>
      <c r="C1179" s="389"/>
      <c r="D1179" s="389"/>
      <c r="E1179" s="624"/>
      <c r="F1179" s="624"/>
      <c r="G1179" s="390"/>
      <c r="H1179" s="390"/>
      <c r="I1179" s="390"/>
      <c r="M1179" s="390"/>
    </row>
    <row r="1180" spans="1:13" s="391" customFormat="1">
      <c r="A1180" s="392"/>
      <c r="B1180" s="388"/>
      <c r="C1180" s="389"/>
      <c r="D1180" s="389"/>
      <c r="E1180" s="624"/>
      <c r="F1180" s="624"/>
      <c r="G1180" s="390"/>
      <c r="H1180" s="390"/>
      <c r="I1180" s="390"/>
      <c r="M1180" s="390"/>
    </row>
    <row r="1181" spans="1:13" s="391" customFormat="1">
      <c r="A1181" s="392"/>
      <c r="B1181" s="388"/>
      <c r="C1181" s="389"/>
      <c r="D1181" s="389"/>
      <c r="E1181" s="624"/>
      <c r="F1181" s="624"/>
      <c r="G1181" s="390"/>
      <c r="H1181" s="390"/>
      <c r="I1181" s="390"/>
      <c r="M1181" s="390"/>
    </row>
    <row r="1182" spans="1:13" s="391" customFormat="1">
      <c r="A1182" s="392"/>
      <c r="B1182" s="388"/>
      <c r="C1182" s="389"/>
      <c r="D1182" s="389"/>
      <c r="E1182" s="624"/>
      <c r="F1182" s="624"/>
      <c r="G1182" s="390"/>
      <c r="H1182" s="390"/>
      <c r="I1182" s="390"/>
      <c r="M1182" s="390"/>
    </row>
    <row r="1183" spans="1:13" s="391" customFormat="1">
      <c r="A1183" s="392"/>
      <c r="B1183" s="388"/>
      <c r="C1183" s="389"/>
      <c r="D1183" s="389"/>
      <c r="E1183" s="624"/>
      <c r="F1183" s="624"/>
      <c r="G1183" s="390"/>
      <c r="H1183" s="390"/>
      <c r="I1183" s="390"/>
      <c r="M1183" s="390"/>
    </row>
    <row r="1184" spans="1:13" s="391" customFormat="1">
      <c r="A1184" s="392"/>
      <c r="B1184" s="388"/>
      <c r="C1184" s="389"/>
      <c r="D1184" s="389"/>
      <c r="E1184" s="624"/>
      <c r="F1184" s="624"/>
      <c r="G1184" s="390"/>
      <c r="H1184" s="390"/>
      <c r="I1184" s="390"/>
      <c r="M1184" s="390"/>
    </row>
    <row r="1185" spans="1:13" s="391" customFormat="1">
      <c r="A1185" s="392"/>
      <c r="B1185" s="388"/>
      <c r="C1185" s="389"/>
      <c r="D1185" s="389"/>
      <c r="E1185" s="624"/>
      <c r="F1185" s="624"/>
      <c r="G1185" s="390"/>
      <c r="H1185" s="390"/>
      <c r="I1185" s="390"/>
      <c r="M1185" s="390"/>
    </row>
    <row r="1186" spans="1:13" s="391" customFormat="1">
      <c r="A1186" s="392"/>
      <c r="B1186" s="388"/>
      <c r="C1186" s="389"/>
      <c r="D1186" s="389"/>
      <c r="E1186" s="624"/>
      <c r="F1186" s="624"/>
      <c r="G1186" s="390"/>
      <c r="H1186" s="390"/>
      <c r="I1186" s="390"/>
      <c r="M1186" s="390"/>
    </row>
    <row r="1187" spans="1:13" s="391" customFormat="1">
      <c r="A1187" s="392"/>
      <c r="B1187" s="388"/>
      <c r="C1187" s="389"/>
      <c r="D1187" s="389"/>
      <c r="E1187" s="624"/>
      <c r="F1187" s="624"/>
      <c r="G1187" s="390"/>
      <c r="H1187" s="390"/>
      <c r="I1187" s="390"/>
      <c r="M1187" s="390"/>
    </row>
    <row r="1188" spans="1:13" s="391" customFormat="1">
      <c r="A1188" s="392"/>
      <c r="B1188" s="388"/>
      <c r="C1188" s="389"/>
      <c r="D1188" s="389"/>
      <c r="E1188" s="624"/>
      <c r="F1188" s="624"/>
      <c r="G1188" s="390"/>
      <c r="H1188" s="390"/>
      <c r="I1188" s="390"/>
      <c r="M1188" s="390"/>
    </row>
    <row r="1189" spans="1:13" s="391" customFormat="1">
      <c r="A1189" s="392"/>
      <c r="B1189" s="388"/>
      <c r="C1189" s="389"/>
      <c r="D1189" s="389"/>
      <c r="E1189" s="624"/>
      <c r="F1189" s="624"/>
      <c r="G1189" s="390"/>
      <c r="H1189" s="390"/>
      <c r="I1189" s="390"/>
      <c r="M1189" s="390"/>
    </row>
    <row r="1190" spans="1:13" s="391" customFormat="1">
      <c r="A1190" s="392"/>
      <c r="B1190" s="388"/>
      <c r="C1190" s="389"/>
      <c r="D1190" s="389"/>
      <c r="E1190" s="624"/>
      <c r="F1190" s="624"/>
      <c r="G1190" s="390"/>
      <c r="H1190" s="390"/>
      <c r="I1190" s="390"/>
      <c r="M1190" s="390"/>
    </row>
    <row r="1191" spans="1:13" s="391" customFormat="1">
      <c r="A1191" s="392"/>
      <c r="B1191" s="388"/>
      <c r="C1191" s="389"/>
      <c r="D1191" s="389"/>
      <c r="E1191" s="624"/>
      <c r="F1191" s="624"/>
      <c r="G1191" s="390"/>
      <c r="H1191" s="390"/>
      <c r="I1191" s="390"/>
      <c r="M1191" s="390"/>
    </row>
    <row r="1192" spans="1:13" s="391" customFormat="1">
      <c r="A1192" s="392"/>
      <c r="B1192" s="388"/>
      <c r="C1192" s="389"/>
      <c r="D1192" s="389"/>
      <c r="E1192" s="624"/>
      <c r="F1192" s="624"/>
      <c r="G1192" s="390"/>
      <c r="H1192" s="390"/>
      <c r="I1192" s="390"/>
      <c r="M1192" s="390"/>
    </row>
    <row r="1193" spans="1:13" s="391" customFormat="1">
      <c r="A1193" s="392"/>
      <c r="B1193" s="388"/>
      <c r="C1193" s="389"/>
      <c r="D1193" s="389"/>
      <c r="E1193" s="624"/>
      <c r="F1193" s="624"/>
      <c r="G1193" s="390"/>
      <c r="H1193" s="390"/>
      <c r="I1193" s="390"/>
      <c r="M1193" s="390"/>
    </row>
    <row r="1194" spans="1:13" s="391" customFormat="1">
      <c r="A1194" s="392"/>
      <c r="B1194" s="388"/>
      <c r="C1194" s="389"/>
      <c r="D1194" s="389"/>
      <c r="E1194" s="624"/>
      <c r="F1194" s="624"/>
      <c r="G1194" s="390"/>
      <c r="H1194" s="390"/>
      <c r="I1194" s="390"/>
      <c r="M1194" s="390"/>
    </row>
    <row r="1195" spans="1:13" s="391" customFormat="1">
      <c r="A1195" s="392"/>
      <c r="B1195" s="388"/>
      <c r="C1195" s="389"/>
      <c r="D1195" s="389"/>
      <c r="E1195" s="624"/>
      <c r="F1195" s="624"/>
      <c r="G1195" s="390"/>
      <c r="H1195" s="390"/>
      <c r="I1195" s="390"/>
      <c r="M1195" s="390"/>
    </row>
    <row r="1196" spans="1:13" s="391" customFormat="1">
      <c r="A1196" s="392"/>
      <c r="B1196" s="388"/>
      <c r="C1196" s="389"/>
      <c r="D1196" s="389"/>
      <c r="E1196" s="624"/>
      <c r="F1196" s="624"/>
      <c r="G1196" s="390"/>
      <c r="H1196" s="390"/>
      <c r="I1196" s="390"/>
      <c r="M1196" s="390"/>
    </row>
    <row r="1197" spans="1:13" s="391" customFormat="1">
      <c r="A1197" s="392"/>
      <c r="B1197" s="388"/>
      <c r="C1197" s="389"/>
      <c r="D1197" s="389"/>
      <c r="E1197" s="624"/>
      <c r="F1197" s="624"/>
      <c r="G1197" s="390"/>
      <c r="H1197" s="390"/>
      <c r="I1197" s="390"/>
      <c r="M1197" s="390"/>
    </row>
    <row r="1198" spans="1:13" s="391" customFormat="1">
      <c r="A1198" s="392"/>
      <c r="B1198" s="388"/>
      <c r="C1198" s="389"/>
      <c r="D1198" s="389"/>
      <c r="E1198" s="624"/>
      <c r="F1198" s="624"/>
      <c r="G1198" s="390"/>
      <c r="H1198" s="390"/>
      <c r="I1198" s="390"/>
      <c r="M1198" s="390"/>
    </row>
    <row r="1199" spans="1:13" s="391" customFormat="1">
      <c r="A1199" s="392"/>
      <c r="B1199" s="388"/>
      <c r="C1199" s="389"/>
      <c r="D1199" s="389"/>
      <c r="E1199" s="624"/>
      <c r="F1199" s="624"/>
      <c r="G1199" s="390"/>
      <c r="H1199" s="390"/>
      <c r="I1199" s="390"/>
      <c r="M1199" s="390"/>
    </row>
    <row r="1200" spans="1:13" s="391" customFormat="1">
      <c r="A1200" s="392"/>
      <c r="B1200" s="388"/>
      <c r="C1200" s="389"/>
      <c r="D1200" s="389"/>
      <c r="E1200" s="624"/>
      <c r="F1200" s="624"/>
      <c r="G1200" s="390"/>
      <c r="H1200" s="390"/>
      <c r="I1200" s="390"/>
      <c r="M1200" s="390"/>
    </row>
    <row r="1201" spans="1:13" s="391" customFormat="1">
      <c r="A1201" s="392"/>
      <c r="B1201" s="388"/>
      <c r="C1201" s="389"/>
      <c r="D1201" s="389"/>
      <c r="E1201" s="624"/>
      <c r="F1201" s="624"/>
      <c r="G1201" s="390"/>
      <c r="H1201" s="390"/>
      <c r="I1201" s="390"/>
      <c r="M1201" s="390"/>
    </row>
    <row r="1202" spans="1:13" s="391" customFormat="1">
      <c r="A1202" s="392"/>
      <c r="B1202" s="388"/>
      <c r="C1202" s="389"/>
      <c r="D1202" s="389"/>
      <c r="E1202" s="624"/>
      <c r="F1202" s="624"/>
      <c r="G1202" s="390"/>
      <c r="H1202" s="390"/>
      <c r="I1202" s="390"/>
      <c r="M1202" s="390"/>
    </row>
    <row r="1203" spans="1:13" s="391" customFormat="1">
      <c r="A1203" s="392"/>
      <c r="B1203" s="388"/>
      <c r="C1203" s="389"/>
      <c r="D1203" s="389"/>
      <c r="E1203" s="624"/>
      <c r="F1203" s="624"/>
      <c r="G1203" s="390"/>
      <c r="H1203" s="390"/>
      <c r="I1203" s="390"/>
      <c r="M1203" s="390"/>
    </row>
    <row r="1204" spans="1:13" s="391" customFormat="1">
      <c r="A1204" s="392"/>
      <c r="B1204" s="388"/>
      <c r="C1204" s="389"/>
      <c r="D1204" s="389"/>
      <c r="E1204" s="624"/>
      <c r="F1204" s="624"/>
      <c r="G1204" s="390"/>
      <c r="H1204" s="390"/>
      <c r="I1204" s="390"/>
      <c r="M1204" s="390"/>
    </row>
    <row r="1205" spans="1:13" s="391" customFormat="1">
      <c r="A1205" s="392"/>
      <c r="B1205" s="388"/>
      <c r="C1205" s="389"/>
      <c r="D1205" s="389"/>
      <c r="E1205" s="624"/>
      <c r="F1205" s="624"/>
      <c r="G1205" s="390"/>
      <c r="H1205" s="390"/>
      <c r="I1205" s="390"/>
      <c r="M1205" s="390"/>
    </row>
    <row r="1206" spans="1:13" s="391" customFormat="1">
      <c r="A1206" s="392"/>
      <c r="B1206" s="388"/>
      <c r="C1206" s="389"/>
      <c r="D1206" s="389"/>
      <c r="E1206" s="624"/>
      <c r="F1206" s="624"/>
      <c r="G1206" s="390"/>
      <c r="H1206" s="390"/>
      <c r="I1206" s="390"/>
      <c r="M1206" s="390"/>
    </row>
    <row r="1207" spans="1:13" s="391" customFormat="1">
      <c r="A1207" s="392"/>
      <c r="B1207" s="388"/>
      <c r="C1207" s="389"/>
      <c r="D1207" s="389"/>
      <c r="E1207" s="624"/>
      <c r="F1207" s="624"/>
      <c r="G1207" s="390"/>
      <c r="H1207" s="390"/>
      <c r="I1207" s="390"/>
      <c r="M1207" s="390"/>
    </row>
    <row r="1208" spans="1:13" s="391" customFormat="1">
      <c r="A1208" s="392"/>
      <c r="B1208" s="388"/>
      <c r="C1208" s="389"/>
      <c r="D1208" s="389"/>
      <c r="E1208" s="624"/>
      <c r="F1208" s="624"/>
      <c r="G1208" s="390"/>
      <c r="H1208" s="390"/>
      <c r="I1208" s="390"/>
      <c r="M1208" s="390"/>
    </row>
    <row r="1209" spans="1:13" s="391" customFormat="1">
      <c r="A1209" s="392"/>
      <c r="B1209" s="388"/>
      <c r="C1209" s="389"/>
      <c r="D1209" s="389"/>
      <c r="E1209" s="624"/>
      <c r="F1209" s="624"/>
      <c r="G1209" s="390"/>
      <c r="H1209" s="390"/>
      <c r="I1209" s="390"/>
      <c r="M1209" s="390"/>
    </row>
    <row r="1210" spans="1:13" s="391" customFormat="1">
      <c r="A1210" s="392"/>
      <c r="B1210" s="388"/>
      <c r="C1210" s="389"/>
      <c r="D1210" s="389"/>
      <c r="E1210" s="624"/>
      <c r="F1210" s="624"/>
      <c r="G1210" s="390"/>
      <c r="H1210" s="390"/>
      <c r="I1210" s="390"/>
      <c r="M1210" s="390"/>
    </row>
    <row r="1211" spans="1:13" s="391" customFormat="1">
      <c r="A1211" s="392"/>
      <c r="B1211" s="388"/>
      <c r="C1211" s="389"/>
      <c r="D1211" s="389"/>
      <c r="E1211" s="624"/>
      <c r="F1211" s="624"/>
      <c r="G1211" s="390"/>
      <c r="H1211" s="390"/>
      <c r="I1211" s="390"/>
      <c r="M1211" s="390"/>
    </row>
    <row r="1212" spans="1:13" s="391" customFormat="1">
      <c r="A1212" s="392"/>
      <c r="B1212" s="388"/>
      <c r="C1212" s="389"/>
      <c r="D1212" s="389"/>
      <c r="E1212" s="624"/>
      <c r="F1212" s="624"/>
      <c r="G1212" s="390"/>
      <c r="H1212" s="390"/>
      <c r="I1212" s="390"/>
      <c r="M1212" s="390"/>
    </row>
    <row r="1213" spans="1:13" s="391" customFormat="1">
      <c r="A1213" s="392"/>
      <c r="B1213" s="388"/>
      <c r="C1213" s="389"/>
      <c r="D1213" s="389"/>
      <c r="E1213" s="624"/>
      <c r="F1213" s="624"/>
      <c r="G1213" s="390"/>
      <c r="H1213" s="390"/>
      <c r="I1213" s="390"/>
      <c r="M1213" s="390"/>
    </row>
    <row r="1214" spans="1:13" s="391" customFormat="1">
      <c r="A1214" s="392"/>
      <c r="B1214" s="388"/>
      <c r="C1214" s="389"/>
      <c r="D1214" s="389"/>
      <c r="E1214" s="624"/>
      <c r="F1214" s="624"/>
      <c r="G1214" s="390"/>
      <c r="H1214" s="390"/>
      <c r="I1214" s="390"/>
      <c r="M1214" s="390"/>
    </row>
    <row r="1215" spans="1:13" s="391" customFormat="1">
      <c r="A1215" s="392"/>
      <c r="B1215" s="388"/>
      <c r="C1215" s="389"/>
      <c r="D1215" s="389"/>
      <c r="E1215" s="624"/>
      <c r="F1215" s="624"/>
      <c r="G1215" s="390"/>
      <c r="H1215" s="390"/>
      <c r="I1215" s="390"/>
      <c r="M1215" s="390"/>
    </row>
    <row r="1216" spans="1:13" s="391" customFormat="1">
      <c r="A1216" s="392"/>
      <c r="B1216" s="388"/>
      <c r="C1216" s="389"/>
      <c r="D1216" s="389"/>
      <c r="E1216" s="624"/>
      <c r="F1216" s="624"/>
      <c r="G1216" s="390"/>
      <c r="H1216" s="390"/>
      <c r="I1216" s="390"/>
      <c r="M1216" s="390"/>
    </row>
    <row r="1217" spans="1:13" s="391" customFormat="1">
      <c r="A1217" s="392"/>
      <c r="B1217" s="388"/>
      <c r="C1217" s="389"/>
      <c r="D1217" s="389"/>
      <c r="E1217" s="624"/>
      <c r="F1217" s="624"/>
      <c r="G1217" s="390"/>
      <c r="H1217" s="390"/>
      <c r="I1217" s="390"/>
      <c r="M1217" s="390"/>
    </row>
    <row r="1218" spans="1:13" s="391" customFormat="1">
      <c r="A1218" s="392"/>
      <c r="B1218" s="388"/>
      <c r="C1218" s="389"/>
      <c r="D1218" s="389"/>
      <c r="E1218" s="624"/>
      <c r="F1218" s="624"/>
      <c r="G1218" s="390"/>
      <c r="H1218" s="390"/>
      <c r="I1218" s="390"/>
      <c r="M1218" s="390"/>
    </row>
    <row r="1219" spans="1:13" s="391" customFormat="1">
      <c r="A1219" s="392"/>
      <c r="B1219" s="388"/>
      <c r="C1219" s="389"/>
      <c r="D1219" s="389"/>
      <c r="E1219" s="624"/>
      <c r="F1219" s="624"/>
      <c r="G1219" s="390"/>
      <c r="H1219" s="390"/>
      <c r="I1219" s="390"/>
      <c r="M1219" s="390"/>
    </row>
    <row r="1220" spans="1:13" s="391" customFormat="1">
      <c r="A1220" s="392"/>
      <c r="B1220" s="388"/>
      <c r="C1220" s="389"/>
      <c r="D1220" s="389"/>
      <c r="E1220" s="624"/>
      <c r="F1220" s="624"/>
      <c r="G1220" s="390"/>
      <c r="H1220" s="390"/>
      <c r="I1220" s="390"/>
      <c r="M1220" s="390"/>
    </row>
    <row r="1221" spans="1:13" s="391" customFormat="1">
      <c r="A1221" s="392"/>
      <c r="B1221" s="388"/>
      <c r="C1221" s="389"/>
      <c r="D1221" s="389"/>
      <c r="E1221" s="624"/>
      <c r="F1221" s="624"/>
      <c r="G1221" s="390"/>
      <c r="H1221" s="390"/>
      <c r="I1221" s="390"/>
      <c r="M1221" s="390"/>
    </row>
    <row r="1222" spans="1:13" s="391" customFormat="1">
      <c r="A1222" s="392"/>
      <c r="B1222" s="388"/>
      <c r="C1222" s="389"/>
      <c r="D1222" s="389"/>
      <c r="E1222" s="624"/>
      <c r="F1222" s="624"/>
      <c r="G1222" s="390"/>
      <c r="H1222" s="390"/>
      <c r="I1222" s="390"/>
      <c r="M1222" s="390"/>
    </row>
    <row r="1223" spans="1:13" s="391" customFormat="1">
      <c r="A1223" s="392"/>
      <c r="B1223" s="388"/>
      <c r="C1223" s="389"/>
      <c r="D1223" s="389"/>
      <c r="E1223" s="624"/>
      <c r="F1223" s="624"/>
      <c r="G1223" s="390"/>
      <c r="H1223" s="390"/>
      <c r="I1223" s="390"/>
      <c r="M1223" s="390"/>
    </row>
    <row r="1224" spans="1:13" s="391" customFormat="1">
      <c r="A1224" s="392"/>
      <c r="B1224" s="388"/>
      <c r="C1224" s="389"/>
      <c r="D1224" s="389"/>
      <c r="E1224" s="624"/>
      <c r="F1224" s="624"/>
      <c r="G1224" s="390"/>
      <c r="H1224" s="390"/>
      <c r="I1224" s="390"/>
      <c r="M1224" s="390"/>
    </row>
    <row r="1225" spans="1:13" s="391" customFormat="1">
      <c r="A1225" s="392"/>
      <c r="B1225" s="388"/>
      <c r="C1225" s="389"/>
      <c r="D1225" s="389"/>
      <c r="E1225" s="624"/>
      <c r="F1225" s="624"/>
      <c r="G1225" s="390"/>
      <c r="H1225" s="390"/>
      <c r="I1225" s="390"/>
      <c r="M1225" s="390"/>
    </row>
    <row r="1226" spans="1:13" s="391" customFormat="1">
      <c r="A1226" s="392"/>
      <c r="B1226" s="388"/>
      <c r="C1226" s="389"/>
      <c r="D1226" s="389"/>
      <c r="E1226" s="624"/>
      <c r="F1226" s="624"/>
      <c r="G1226" s="390"/>
      <c r="H1226" s="390"/>
      <c r="I1226" s="390"/>
      <c r="M1226" s="390"/>
    </row>
    <row r="1227" spans="1:13" s="391" customFormat="1">
      <c r="A1227" s="392"/>
      <c r="B1227" s="388"/>
      <c r="C1227" s="389"/>
      <c r="D1227" s="389"/>
      <c r="E1227" s="624"/>
      <c r="F1227" s="624"/>
      <c r="G1227" s="390"/>
      <c r="H1227" s="390"/>
      <c r="I1227" s="390"/>
      <c r="M1227" s="390"/>
    </row>
    <row r="1228" spans="1:13" s="391" customFormat="1">
      <c r="A1228" s="392"/>
      <c r="B1228" s="388"/>
      <c r="C1228" s="389"/>
      <c r="D1228" s="389"/>
      <c r="E1228" s="624"/>
      <c r="F1228" s="624"/>
      <c r="G1228" s="390"/>
      <c r="H1228" s="390"/>
      <c r="I1228" s="390"/>
      <c r="M1228" s="390"/>
    </row>
    <row r="1229" spans="1:13" s="391" customFormat="1">
      <c r="A1229" s="392"/>
      <c r="B1229" s="388"/>
      <c r="C1229" s="389"/>
      <c r="D1229" s="389"/>
      <c r="E1229" s="624"/>
      <c r="F1229" s="624"/>
      <c r="G1229" s="390"/>
      <c r="H1229" s="390"/>
      <c r="I1229" s="390"/>
      <c r="M1229" s="390"/>
    </row>
    <row r="1230" spans="1:13" s="391" customFormat="1">
      <c r="A1230" s="392"/>
      <c r="B1230" s="388"/>
      <c r="C1230" s="389"/>
      <c r="D1230" s="389"/>
      <c r="E1230" s="624"/>
      <c r="F1230" s="624"/>
      <c r="G1230" s="390"/>
      <c r="H1230" s="390"/>
      <c r="I1230" s="390"/>
      <c r="M1230" s="390"/>
    </row>
    <row r="1231" spans="1:13" s="391" customFormat="1">
      <c r="A1231" s="392"/>
      <c r="B1231" s="388"/>
      <c r="C1231" s="389"/>
      <c r="D1231" s="389"/>
      <c r="E1231" s="624"/>
      <c r="F1231" s="624"/>
      <c r="G1231" s="390"/>
      <c r="H1231" s="390"/>
      <c r="I1231" s="390"/>
      <c r="M1231" s="390"/>
    </row>
    <row r="1232" spans="1:13" s="391" customFormat="1">
      <c r="A1232" s="392"/>
      <c r="B1232" s="388"/>
      <c r="C1232" s="389"/>
      <c r="D1232" s="389"/>
      <c r="E1232" s="624"/>
      <c r="F1232" s="624"/>
      <c r="G1232" s="390"/>
      <c r="H1232" s="390"/>
      <c r="I1232" s="390"/>
      <c r="M1232" s="390"/>
    </row>
    <row r="1233" spans="1:13" s="391" customFormat="1">
      <c r="A1233" s="392"/>
      <c r="B1233" s="388"/>
      <c r="C1233" s="389"/>
      <c r="D1233" s="389"/>
      <c r="E1233" s="624"/>
      <c r="F1233" s="624"/>
      <c r="G1233" s="390"/>
      <c r="H1233" s="390"/>
      <c r="I1233" s="390"/>
      <c r="M1233" s="390"/>
    </row>
    <row r="1234" spans="1:13" s="391" customFormat="1">
      <c r="A1234" s="392"/>
      <c r="B1234" s="388"/>
      <c r="C1234" s="389"/>
      <c r="D1234" s="389"/>
      <c r="E1234" s="624"/>
      <c r="F1234" s="624"/>
      <c r="G1234" s="390"/>
      <c r="H1234" s="390"/>
      <c r="I1234" s="390"/>
      <c r="M1234" s="390"/>
    </row>
    <row r="1235" spans="1:13" s="391" customFormat="1">
      <c r="A1235" s="392"/>
      <c r="B1235" s="388"/>
      <c r="C1235" s="389"/>
      <c r="D1235" s="389"/>
      <c r="E1235" s="624"/>
      <c r="F1235" s="624"/>
      <c r="G1235" s="390"/>
      <c r="H1235" s="390"/>
      <c r="I1235" s="390"/>
      <c r="M1235" s="390"/>
    </row>
    <row r="1236" spans="1:13" s="391" customFormat="1">
      <c r="A1236" s="392"/>
      <c r="B1236" s="388"/>
      <c r="C1236" s="389"/>
      <c r="D1236" s="389"/>
      <c r="E1236" s="624"/>
      <c r="F1236" s="624"/>
      <c r="G1236" s="390"/>
      <c r="H1236" s="390"/>
      <c r="I1236" s="390"/>
      <c r="M1236" s="390"/>
    </row>
    <row r="1237" spans="1:13" s="391" customFormat="1">
      <c r="A1237" s="392"/>
      <c r="B1237" s="388"/>
      <c r="C1237" s="389"/>
      <c r="D1237" s="389"/>
      <c r="E1237" s="624"/>
      <c r="F1237" s="624"/>
      <c r="G1237" s="390"/>
      <c r="H1237" s="390"/>
      <c r="I1237" s="390"/>
      <c r="M1237" s="390"/>
    </row>
    <row r="1238" spans="1:13" s="391" customFormat="1">
      <c r="A1238" s="392"/>
      <c r="B1238" s="388"/>
      <c r="C1238" s="389"/>
      <c r="D1238" s="389"/>
      <c r="E1238" s="624"/>
      <c r="F1238" s="624"/>
      <c r="G1238" s="390"/>
      <c r="H1238" s="390"/>
      <c r="I1238" s="390"/>
      <c r="M1238" s="390"/>
    </row>
    <row r="1239" spans="1:13" s="391" customFormat="1">
      <c r="A1239" s="392"/>
      <c r="B1239" s="388"/>
      <c r="C1239" s="389"/>
      <c r="D1239" s="389"/>
      <c r="E1239" s="624"/>
      <c r="F1239" s="624"/>
      <c r="G1239" s="390"/>
      <c r="H1239" s="390"/>
      <c r="I1239" s="390"/>
      <c r="M1239" s="390"/>
    </row>
    <row r="1240" spans="1:13" s="391" customFormat="1">
      <c r="A1240" s="392"/>
      <c r="B1240" s="388"/>
      <c r="C1240" s="389"/>
      <c r="D1240" s="389"/>
      <c r="E1240" s="624"/>
      <c r="F1240" s="624"/>
      <c r="G1240" s="390"/>
      <c r="H1240" s="390"/>
      <c r="I1240" s="390"/>
      <c r="M1240" s="390"/>
    </row>
    <row r="1241" spans="1:13" s="391" customFormat="1">
      <c r="A1241" s="392"/>
      <c r="B1241" s="388"/>
      <c r="C1241" s="389"/>
      <c r="D1241" s="389"/>
      <c r="E1241" s="624"/>
      <c r="F1241" s="624"/>
      <c r="G1241" s="390"/>
      <c r="H1241" s="390"/>
      <c r="I1241" s="390"/>
      <c r="M1241" s="390"/>
    </row>
    <row r="1242" spans="1:13" s="391" customFormat="1">
      <c r="A1242" s="392"/>
      <c r="B1242" s="388"/>
      <c r="C1242" s="389"/>
      <c r="D1242" s="389"/>
      <c r="E1242" s="624"/>
      <c r="F1242" s="624"/>
      <c r="G1242" s="390"/>
      <c r="H1242" s="390"/>
      <c r="I1242" s="390"/>
      <c r="M1242" s="390"/>
    </row>
    <row r="1243" spans="1:13" s="391" customFormat="1">
      <c r="A1243" s="392"/>
      <c r="B1243" s="388"/>
      <c r="C1243" s="389"/>
      <c r="D1243" s="389"/>
      <c r="E1243" s="624"/>
      <c r="F1243" s="624"/>
      <c r="G1243" s="390"/>
      <c r="H1243" s="390"/>
      <c r="I1243" s="390"/>
      <c r="M1243" s="390"/>
    </row>
    <row r="1244" spans="1:13" s="391" customFormat="1">
      <c r="A1244" s="392"/>
      <c r="B1244" s="388"/>
      <c r="C1244" s="389"/>
      <c r="D1244" s="389"/>
      <c r="E1244" s="624"/>
      <c r="F1244" s="624"/>
      <c r="G1244" s="390"/>
      <c r="H1244" s="390"/>
      <c r="I1244" s="390"/>
      <c r="M1244" s="390"/>
    </row>
    <row r="1245" spans="1:13" s="391" customFormat="1">
      <c r="A1245" s="392"/>
      <c r="B1245" s="388"/>
      <c r="C1245" s="389"/>
      <c r="D1245" s="389"/>
      <c r="E1245" s="624"/>
      <c r="F1245" s="624"/>
      <c r="G1245" s="390"/>
      <c r="H1245" s="390"/>
      <c r="I1245" s="390"/>
      <c r="M1245" s="390"/>
    </row>
    <row r="1246" spans="1:13" s="391" customFormat="1">
      <c r="A1246" s="392"/>
      <c r="B1246" s="388"/>
      <c r="C1246" s="389"/>
      <c r="D1246" s="389"/>
      <c r="E1246" s="624"/>
      <c r="F1246" s="624"/>
      <c r="G1246" s="390"/>
      <c r="H1246" s="390"/>
      <c r="I1246" s="390"/>
      <c r="M1246" s="390"/>
    </row>
    <row r="1247" spans="1:13" s="391" customFormat="1">
      <c r="A1247" s="392"/>
      <c r="B1247" s="388"/>
      <c r="C1247" s="389"/>
      <c r="D1247" s="389"/>
      <c r="E1247" s="624"/>
      <c r="F1247" s="624"/>
      <c r="G1247" s="390"/>
      <c r="H1247" s="390"/>
      <c r="I1247" s="390"/>
      <c r="M1247" s="390"/>
    </row>
    <row r="1248" spans="1:13" s="391" customFormat="1">
      <c r="A1248" s="392"/>
      <c r="B1248" s="388"/>
      <c r="C1248" s="389"/>
      <c r="D1248" s="389"/>
      <c r="E1248" s="624"/>
      <c r="F1248" s="624"/>
      <c r="G1248" s="390"/>
      <c r="H1248" s="390"/>
      <c r="I1248" s="390"/>
      <c r="M1248" s="390"/>
    </row>
    <row r="1249" spans="1:13" s="391" customFormat="1">
      <c r="A1249" s="392"/>
      <c r="B1249" s="388"/>
      <c r="C1249" s="389"/>
      <c r="D1249" s="389"/>
      <c r="E1249" s="624"/>
      <c r="F1249" s="624"/>
      <c r="G1249" s="390"/>
      <c r="H1249" s="390"/>
      <c r="I1249" s="390"/>
      <c r="M1249" s="390"/>
    </row>
    <row r="1250" spans="1:13" s="391" customFormat="1">
      <c r="A1250" s="392"/>
      <c r="B1250" s="388"/>
      <c r="C1250" s="389"/>
      <c r="D1250" s="389"/>
      <c r="E1250" s="624"/>
      <c r="F1250" s="624"/>
      <c r="G1250" s="390"/>
      <c r="H1250" s="390"/>
      <c r="I1250" s="390"/>
      <c r="M1250" s="390"/>
    </row>
    <row r="1251" spans="1:13" s="391" customFormat="1">
      <c r="A1251" s="392"/>
      <c r="B1251" s="388"/>
      <c r="C1251" s="389"/>
      <c r="D1251" s="389"/>
      <c r="E1251" s="624"/>
      <c r="F1251" s="624"/>
      <c r="G1251" s="390"/>
      <c r="H1251" s="390"/>
      <c r="I1251" s="390"/>
      <c r="M1251" s="390"/>
    </row>
    <row r="1252" spans="1:13" s="391" customFormat="1">
      <c r="A1252" s="392"/>
      <c r="B1252" s="388"/>
      <c r="C1252" s="389"/>
      <c r="D1252" s="389"/>
      <c r="E1252" s="624"/>
      <c r="F1252" s="624"/>
      <c r="G1252" s="390"/>
      <c r="H1252" s="390"/>
      <c r="I1252" s="390"/>
      <c r="M1252" s="390"/>
    </row>
    <row r="1253" spans="1:13" s="391" customFormat="1">
      <c r="A1253" s="392"/>
      <c r="B1253" s="388"/>
      <c r="C1253" s="389"/>
      <c r="D1253" s="389"/>
      <c r="E1253" s="624"/>
      <c r="F1253" s="624"/>
      <c r="G1253" s="390"/>
      <c r="H1253" s="390"/>
      <c r="I1253" s="390"/>
      <c r="M1253" s="390"/>
    </row>
    <row r="1254" spans="1:13" s="391" customFormat="1">
      <c r="A1254" s="392"/>
      <c r="B1254" s="388"/>
      <c r="C1254" s="389"/>
      <c r="D1254" s="389"/>
      <c r="E1254" s="624"/>
      <c r="F1254" s="624"/>
      <c r="G1254" s="390"/>
      <c r="H1254" s="390"/>
      <c r="I1254" s="390"/>
      <c r="M1254" s="390"/>
    </row>
    <row r="1255" spans="1:13" s="391" customFormat="1">
      <c r="A1255" s="392"/>
      <c r="B1255" s="388"/>
      <c r="C1255" s="389"/>
      <c r="D1255" s="389"/>
      <c r="E1255" s="624"/>
      <c r="F1255" s="624"/>
      <c r="G1255" s="390"/>
      <c r="H1255" s="390"/>
      <c r="I1255" s="390"/>
      <c r="M1255" s="390"/>
    </row>
    <row r="1256" spans="1:13" s="391" customFormat="1">
      <c r="A1256" s="392"/>
      <c r="B1256" s="388"/>
      <c r="C1256" s="389"/>
      <c r="D1256" s="389"/>
      <c r="E1256" s="624"/>
      <c r="F1256" s="624"/>
      <c r="G1256" s="390"/>
      <c r="H1256" s="390"/>
      <c r="I1256" s="390"/>
      <c r="M1256" s="390"/>
    </row>
    <row r="1257" spans="1:13" s="391" customFormat="1">
      <c r="A1257" s="392"/>
      <c r="B1257" s="388"/>
      <c r="C1257" s="389"/>
      <c r="D1257" s="389"/>
      <c r="E1257" s="624"/>
      <c r="F1257" s="624"/>
      <c r="G1257" s="390"/>
      <c r="H1257" s="390"/>
      <c r="I1257" s="390"/>
      <c r="M1257" s="390"/>
    </row>
    <row r="1258" spans="1:13" s="391" customFormat="1">
      <c r="A1258" s="392"/>
      <c r="B1258" s="388"/>
      <c r="C1258" s="389"/>
      <c r="D1258" s="389"/>
      <c r="E1258" s="624"/>
      <c r="F1258" s="624"/>
      <c r="G1258" s="390"/>
      <c r="H1258" s="390"/>
      <c r="I1258" s="390"/>
      <c r="M1258" s="390"/>
    </row>
    <row r="1259" spans="1:13" s="391" customFormat="1">
      <c r="A1259" s="392"/>
      <c r="B1259" s="388"/>
      <c r="C1259" s="389"/>
      <c r="D1259" s="389"/>
      <c r="E1259" s="624"/>
      <c r="F1259" s="624"/>
      <c r="G1259" s="390"/>
      <c r="H1259" s="390"/>
      <c r="I1259" s="390"/>
      <c r="M1259" s="390"/>
    </row>
    <row r="1260" spans="1:13" s="391" customFormat="1">
      <c r="A1260" s="392"/>
      <c r="B1260" s="388"/>
      <c r="C1260" s="389"/>
      <c r="D1260" s="389"/>
      <c r="E1260" s="624"/>
      <c r="F1260" s="624"/>
      <c r="G1260" s="390"/>
      <c r="H1260" s="390"/>
      <c r="I1260" s="390"/>
      <c r="M1260" s="390"/>
    </row>
    <row r="1261" spans="1:13" s="391" customFormat="1">
      <c r="A1261" s="392"/>
      <c r="B1261" s="388"/>
      <c r="C1261" s="389"/>
      <c r="D1261" s="389"/>
      <c r="E1261" s="624"/>
      <c r="F1261" s="624"/>
      <c r="G1261" s="390"/>
      <c r="H1261" s="390"/>
      <c r="I1261" s="390"/>
      <c r="M1261" s="390"/>
    </row>
    <row r="1262" spans="1:13" s="391" customFormat="1">
      <c r="A1262" s="392"/>
      <c r="B1262" s="388"/>
      <c r="C1262" s="389"/>
      <c r="D1262" s="389"/>
      <c r="E1262" s="624"/>
      <c r="F1262" s="624"/>
      <c r="G1262" s="390"/>
      <c r="H1262" s="390"/>
      <c r="I1262" s="390"/>
      <c r="M1262" s="390"/>
    </row>
    <row r="1263" spans="1:13" s="391" customFormat="1">
      <c r="A1263" s="392"/>
      <c r="B1263" s="388"/>
      <c r="C1263" s="389"/>
      <c r="D1263" s="389"/>
      <c r="E1263" s="624"/>
      <c r="F1263" s="624"/>
      <c r="G1263" s="390"/>
      <c r="H1263" s="390"/>
      <c r="I1263" s="390"/>
      <c r="M1263" s="390"/>
    </row>
    <row r="1264" spans="1:13" s="391" customFormat="1">
      <c r="A1264" s="392"/>
      <c r="B1264" s="388"/>
      <c r="C1264" s="389"/>
      <c r="D1264" s="389"/>
      <c r="E1264" s="624"/>
      <c r="F1264" s="624"/>
      <c r="G1264" s="390"/>
      <c r="H1264" s="390"/>
      <c r="I1264" s="390"/>
      <c r="M1264" s="390"/>
    </row>
    <row r="1265" spans="1:13" s="391" customFormat="1">
      <c r="A1265" s="392"/>
      <c r="B1265" s="388"/>
      <c r="C1265" s="389"/>
      <c r="D1265" s="389"/>
      <c r="E1265" s="624"/>
      <c r="F1265" s="624"/>
      <c r="G1265" s="390"/>
      <c r="H1265" s="390"/>
      <c r="I1265" s="390"/>
      <c r="M1265" s="390"/>
    </row>
    <row r="1266" spans="1:13" s="391" customFormat="1">
      <c r="A1266" s="392"/>
      <c r="B1266" s="388"/>
      <c r="C1266" s="389"/>
      <c r="D1266" s="389"/>
      <c r="E1266" s="624"/>
      <c r="F1266" s="624"/>
      <c r="G1266" s="390"/>
      <c r="H1266" s="390"/>
      <c r="I1266" s="390"/>
      <c r="M1266" s="390"/>
    </row>
    <row r="1267" spans="1:13" s="391" customFormat="1">
      <c r="A1267" s="392"/>
      <c r="B1267" s="388"/>
      <c r="C1267" s="389"/>
      <c r="D1267" s="389"/>
      <c r="E1267" s="624"/>
      <c r="F1267" s="624"/>
      <c r="G1267" s="390"/>
      <c r="H1267" s="390"/>
      <c r="I1267" s="390"/>
      <c r="M1267" s="390"/>
    </row>
    <row r="1268" spans="1:13" s="391" customFormat="1">
      <c r="A1268" s="392"/>
      <c r="B1268" s="388"/>
      <c r="C1268" s="389"/>
      <c r="D1268" s="389"/>
      <c r="E1268" s="624"/>
      <c r="F1268" s="624"/>
      <c r="G1268" s="390"/>
      <c r="H1268" s="390"/>
      <c r="I1268" s="390"/>
      <c r="M1268" s="390"/>
    </row>
    <row r="1269" spans="1:13" s="391" customFormat="1">
      <c r="A1269" s="392"/>
      <c r="B1269" s="388"/>
      <c r="C1269" s="389"/>
      <c r="D1269" s="389"/>
      <c r="E1269" s="624"/>
      <c r="F1269" s="624"/>
      <c r="G1269" s="390"/>
      <c r="H1269" s="390"/>
      <c r="I1269" s="390"/>
      <c r="M1269" s="390"/>
    </row>
    <row r="1270" spans="1:13" s="391" customFormat="1">
      <c r="A1270" s="392"/>
      <c r="B1270" s="388"/>
      <c r="C1270" s="389"/>
      <c r="D1270" s="389"/>
      <c r="E1270" s="624"/>
      <c r="F1270" s="624"/>
      <c r="G1270" s="390"/>
      <c r="H1270" s="390"/>
      <c r="I1270" s="390"/>
      <c r="M1270" s="390"/>
    </row>
    <row r="1271" spans="1:13" s="391" customFormat="1">
      <c r="A1271" s="392"/>
      <c r="B1271" s="388"/>
      <c r="C1271" s="389"/>
      <c r="D1271" s="389"/>
      <c r="E1271" s="624"/>
      <c r="F1271" s="624"/>
      <c r="G1271" s="390"/>
      <c r="H1271" s="390"/>
      <c r="I1271" s="390"/>
      <c r="M1271" s="390"/>
    </row>
    <row r="1272" spans="1:13" s="391" customFormat="1">
      <c r="A1272" s="392"/>
      <c r="B1272" s="388"/>
      <c r="C1272" s="389"/>
      <c r="D1272" s="389"/>
      <c r="E1272" s="624"/>
      <c r="F1272" s="624"/>
      <c r="G1272" s="390"/>
      <c r="H1272" s="390"/>
      <c r="I1272" s="390"/>
      <c r="M1272" s="390"/>
    </row>
    <row r="1273" spans="1:13" s="391" customFormat="1">
      <c r="A1273" s="392"/>
      <c r="B1273" s="388"/>
      <c r="C1273" s="389"/>
      <c r="D1273" s="389"/>
      <c r="E1273" s="624"/>
      <c r="F1273" s="624"/>
      <c r="G1273" s="390"/>
      <c r="H1273" s="390"/>
      <c r="I1273" s="390"/>
      <c r="M1273" s="390"/>
    </row>
    <row r="1274" spans="1:13" s="391" customFormat="1">
      <c r="A1274" s="392"/>
      <c r="B1274" s="388"/>
      <c r="C1274" s="389"/>
      <c r="D1274" s="389"/>
      <c r="E1274" s="624"/>
      <c r="F1274" s="624"/>
      <c r="G1274" s="390"/>
      <c r="H1274" s="390"/>
      <c r="I1274" s="390"/>
      <c r="M1274" s="390"/>
    </row>
    <row r="1275" spans="1:13" s="391" customFormat="1">
      <c r="A1275" s="392"/>
      <c r="B1275" s="388"/>
      <c r="C1275" s="389"/>
      <c r="D1275" s="389"/>
      <c r="E1275" s="624"/>
      <c r="F1275" s="624"/>
      <c r="G1275" s="390"/>
      <c r="H1275" s="390"/>
      <c r="I1275" s="390"/>
      <c r="M1275" s="390"/>
    </row>
    <row r="1276" spans="1:13" s="391" customFormat="1">
      <c r="A1276" s="392"/>
      <c r="B1276" s="388"/>
      <c r="C1276" s="389"/>
      <c r="D1276" s="389"/>
      <c r="E1276" s="624"/>
      <c r="F1276" s="624"/>
      <c r="G1276" s="390"/>
      <c r="H1276" s="390"/>
      <c r="I1276" s="390"/>
      <c r="M1276" s="390"/>
    </row>
    <row r="1277" spans="1:13" s="391" customFormat="1">
      <c r="A1277" s="392"/>
      <c r="B1277" s="388"/>
      <c r="C1277" s="389"/>
      <c r="D1277" s="389"/>
      <c r="E1277" s="624"/>
      <c r="F1277" s="624"/>
      <c r="G1277" s="390"/>
      <c r="H1277" s="390"/>
      <c r="I1277" s="390"/>
      <c r="M1277" s="390"/>
    </row>
    <row r="1278" spans="1:13" s="391" customFormat="1">
      <c r="A1278" s="392"/>
      <c r="B1278" s="388"/>
      <c r="C1278" s="389"/>
      <c r="D1278" s="389"/>
      <c r="E1278" s="624"/>
      <c r="F1278" s="624"/>
      <c r="G1278" s="390"/>
      <c r="H1278" s="390"/>
      <c r="I1278" s="390"/>
      <c r="M1278" s="390"/>
    </row>
    <row r="1279" spans="1:13" s="391" customFormat="1">
      <c r="A1279" s="392"/>
      <c r="B1279" s="388"/>
      <c r="C1279" s="389"/>
      <c r="D1279" s="389"/>
      <c r="E1279" s="624"/>
      <c r="F1279" s="624"/>
      <c r="G1279" s="390"/>
      <c r="H1279" s="390"/>
      <c r="I1279" s="390"/>
      <c r="M1279" s="390"/>
    </row>
    <row r="1280" spans="1:13" s="391" customFormat="1">
      <c r="A1280" s="392"/>
      <c r="B1280" s="388"/>
      <c r="C1280" s="389"/>
      <c r="D1280" s="389"/>
      <c r="E1280" s="624"/>
      <c r="F1280" s="624"/>
      <c r="G1280" s="390"/>
      <c r="H1280" s="390"/>
      <c r="I1280" s="390"/>
      <c r="M1280" s="390"/>
    </row>
    <row r="1281" spans="1:13" s="391" customFormat="1">
      <c r="A1281" s="392"/>
      <c r="B1281" s="388"/>
      <c r="C1281" s="389"/>
      <c r="D1281" s="389"/>
      <c r="E1281" s="624"/>
      <c r="F1281" s="624"/>
      <c r="G1281" s="390"/>
      <c r="H1281" s="390"/>
      <c r="I1281" s="390"/>
      <c r="M1281" s="390"/>
    </row>
    <row r="1282" spans="1:13" s="391" customFormat="1">
      <c r="A1282" s="392"/>
      <c r="B1282" s="388"/>
      <c r="C1282" s="389"/>
      <c r="D1282" s="389"/>
      <c r="E1282" s="624"/>
      <c r="F1282" s="624"/>
      <c r="G1282" s="390"/>
      <c r="H1282" s="390"/>
      <c r="I1282" s="390"/>
      <c r="M1282" s="390"/>
    </row>
    <row r="1283" spans="1:13" s="391" customFormat="1">
      <c r="A1283" s="392"/>
      <c r="B1283" s="388"/>
      <c r="C1283" s="389"/>
      <c r="D1283" s="389"/>
      <c r="E1283" s="624"/>
      <c r="F1283" s="624"/>
      <c r="G1283" s="390"/>
      <c r="H1283" s="390"/>
      <c r="I1283" s="390"/>
      <c r="M1283" s="390"/>
    </row>
    <row r="1284" spans="1:13" s="391" customFormat="1">
      <c r="A1284" s="392"/>
      <c r="B1284" s="388"/>
      <c r="C1284" s="389"/>
      <c r="D1284" s="389"/>
      <c r="E1284" s="624"/>
      <c r="F1284" s="624"/>
      <c r="G1284" s="390"/>
      <c r="H1284" s="390"/>
      <c r="I1284" s="390"/>
      <c r="M1284" s="390"/>
    </row>
    <row r="1285" spans="1:13" s="391" customFormat="1">
      <c r="A1285" s="392"/>
      <c r="B1285" s="388"/>
      <c r="C1285" s="389"/>
      <c r="D1285" s="389"/>
      <c r="E1285" s="624"/>
      <c r="F1285" s="624"/>
      <c r="G1285" s="390"/>
      <c r="H1285" s="390"/>
      <c r="I1285" s="390"/>
      <c r="M1285" s="390"/>
    </row>
    <row r="1286" spans="1:13" s="391" customFormat="1">
      <c r="A1286" s="392"/>
      <c r="B1286" s="388"/>
      <c r="C1286" s="389"/>
      <c r="D1286" s="389"/>
      <c r="E1286" s="624"/>
      <c r="F1286" s="624"/>
      <c r="G1286" s="390"/>
      <c r="H1286" s="390"/>
      <c r="I1286" s="390"/>
      <c r="M1286" s="390"/>
    </row>
    <row r="1287" spans="1:13" s="391" customFormat="1">
      <c r="A1287" s="392"/>
      <c r="B1287" s="388"/>
      <c r="C1287" s="389"/>
      <c r="D1287" s="389"/>
      <c r="E1287" s="624"/>
      <c r="F1287" s="624"/>
      <c r="G1287" s="390"/>
      <c r="H1287" s="390"/>
      <c r="I1287" s="390"/>
      <c r="M1287" s="390"/>
    </row>
    <row r="1288" spans="1:13" s="391" customFormat="1">
      <c r="A1288" s="392"/>
      <c r="B1288" s="388"/>
      <c r="C1288" s="389"/>
      <c r="D1288" s="389"/>
      <c r="E1288" s="624"/>
      <c r="F1288" s="624"/>
      <c r="G1288" s="390"/>
      <c r="H1288" s="390"/>
      <c r="I1288" s="390"/>
      <c r="M1288" s="390"/>
    </row>
    <row r="1289" spans="1:13" s="391" customFormat="1">
      <c r="A1289" s="392"/>
      <c r="B1289" s="388"/>
      <c r="C1289" s="389"/>
      <c r="D1289" s="389"/>
      <c r="E1289" s="624"/>
      <c r="F1289" s="624"/>
      <c r="G1289" s="390"/>
      <c r="H1289" s="390"/>
      <c r="I1289" s="390"/>
      <c r="M1289" s="390"/>
    </row>
    <row r="1290" spans="1:13" s="391" customFormat="1">
      <c r="A1290" s="392"/>
      <c r="B1290" s="388"/>
      <c r="C1290" s="389"/>
      <c r="D1290" s="389"/>
      <c r="E1290" s="624"/>
      <c r="F1290" s="624"/>
      <c r="G1290" s="390"/>
      <c r="H1290" s="390"/>
      <c r="I1290" s="390"/>
      <c r="M1290" s="390"/>
    </row>
    <row r="1291" spans="1:13" s="391" customFormat="1">
      <c r="A1291" s="392"/>
      <c r="B1291" s="388"/>
      <c r="C1291" s="389"/>
      <c r="D1291" s="389"/>
      <c r="E1291" s="624"/>
      <c r="F1291" s="624"/>
      <c r="G1291" s="390"/>
      <c r="H1291" s="390"/>
      <c r="I1291" s="390"/>
      <c r="M1291" s="390"/>
    </row>
    <row r="1292" spans="1:13" s="391" customFormat="1">
      <c r="A1292" s="392"/>
      <c r="B1292" s="388"/>
      <c r="C1292" s="389"/>
      <c r="D1292" s="389"/>
      <c r="E1292" s="624"/>
      <c r="F1292" s="624"/>
      <c r="G1292" s="390"/>
      <c r="H1292" s="390"/>
      <c r="I1292" s="390"/>
      <c r="M1292" s="390"/>
    </row>
    <row r="1293" spans="1:13" s="391" customFormat="1">
      <c r="A1293" s="392"/>
      <c r="B1293" s="388"/>
      <c r="C1293" s="389"/>
      <c r="D1293" s="389"/>
      <c r="E1293" s="624"/>
      <c r="F1293" s="624"/>
      <c r="G1293" s="390"/>
      <c r="H1293" s="390"/>
      <c r="I1293" s="390"/>
      <c r="M1293" s="390"/>
    </row>
    <row r="1294" spans="1:13" s="391" customFormat="1">
      <c r="A1294" s="392"/>
      <c r="B1294" s="388"/>
      <c r="C1294" s="389"/>
      <c r="D1294" s="389"/>
      <c r="E1294" s="624"/>
      <c r="F1294" s="624"/>
      <c r="G1294" s="390"/>
      <c r="H1294" s="390"/>
      <c r="I1294" s="390"/>
      <c r="M1294" s="390"/>
    </row>
    <row r="1295" spans="1:13" s="391" customFormat="1">
      <c r="A1295" s="392"/>
      <c r="B1295" s="388"/>
      <c r="C1295" s="389"/>
      <c r="D1295" s="389"/>
      <c r="E1295" s="624"/>
      <c r="F1295" s="624"/>
      <c r="G1295" s="390"/>
      <c r="H1295" s="390"/>
      <c r="I1295" s="390"/>
      <c r="M1295" s="390"/>
    </row>
    <row r="1296" spans="1:13" s="391" customFormat="1">
      <c r="A1296" s="392"/>
      <c r="B1296" s="388"/>
      <c r="C1296" s="389"/>
      <c r="D1296" s="389"/>
      <c r="E1296" s="624"/>
      <c r="F1296" s="624"/>
      <c r="G1296" s="390"/>
      <c r="H1296" s="390"/>
      <c r="I1296" s="390"/>
      <c r="M1296" s="390"/>
    </row>
    <row r="1297" spans="1:13" s="391" customFormat="1">
      <c r="A1297" s="392"/>
      <c r="B1297" s="388"/>
      <c r="C1297" s="389"/>
      <c r="D1297" s="389"/>
      <c r="E1297" s="624"/>
      <c r="F1297" s="624"/>
      <c r="G1297" s="390"/>
      <c r="H1297" s="390"/>
      <c r="I1297" s="390"/>
      <c r="M1297" s="390"/>
    </row>
    <row r="1298" spans="1:13" s="391" customFormat="1">
      <c r="A1298" s="392"/>
      <c r="B1298" s="388"/>
      <c r="C1298" s="389"/>
      <c r="D1298" s="389"/>
      <c r="E1298" s="624"/>
      <c r="F1298" s="624"/>
      <c r="G1298" s="390"/>
      <c r="H1298" s="390"/>
      <c r="I1298" s="390"/>
      <c r="M1298" s="390"/>
    </row>
    <row r="1299" spans="1:13" s="391" customFormat="1">
      <c r="A1299" s="392"/>
      <c r="B1299" s="388"/>
      <c r="C1299" s="389"/>
      <c r="D1299" s="389"/>
      <c r="E1299" s="624"/>
      <c r="F1299" s="624"/>
      <c r="G1299" s="390"/>
      <c r="H1299" s="390"/>
      <c r="I1299" s="390"/>
      <c r="M1299" s="390"/>
    </row>
    <row r="1300" spans="1:13" s="391" customFormat="1">
      <c r="A1300" s="392"/>
      <c r="B1300" s="388"/>
      <c r="C1300" s="389"/>
      <c r="D1300" s="389"/>
      <c r="E1300" s="624"/>
      <c r="F1300" s="624"/>
      <c r="G1300" s="390"/>
      <c r="H1300" s="390"/>
      <c r="I1300" s="390"/>
      <c r="M1300" s="390"/>
    </row>
    <row r="1301" spans="1:13" s="391" customFormat="1">
      <c r="A1301" s="392"/>
      <c r="B1301" s="388"/>
      <c r="C1301" s="389"/>
      <c r="D1301" s="389"/>
      <c r="E1301" s="624"/>
      <c r="F1301" s="624"/>
      <c r="G1301" s="390"/>
      <c r="H1301" s="390"/>
      <c r="I1301" s="390"/>
      <c r="M1301" s="390"/>
    </row>
    <row r="1302" spans="1:13" s="391" customFormat="1">
      <c r="A1302" s="392"/>
      <c r="B1302" s="388"/>
      <c r="C1302" s="389"/>
      <c r="D1302" s="389"/>
      <c r="E1302" s="624"/>
      <c r="F1302" s="624"/>
      <c r="G1302" s="390"/>
      <c r="H1302" s="390"/>
      <c r="I1302" s="390"/>
      <c r="M1302" s="390"/>
    </row>
    <row r="1303" spans="1:13" s="391" customFormat="1">
      <c r="A1303" s="392"/>
      <c r="B1303" s="388"/>
      <c r="C1303" s="389"/>
      <c r="D1303" s="389"/>
      <c r="E1303" s="624"/>
      <c r="F1303" s="624"/>
      <c r="G1303" s="390"/>
      <c r="H1303" s="390"/>
      <c r="I1303" s="390"/>
      <c r="M1303" s="390"/>
    </row>
    <row r="1304" spans="1:13" s="391" customFormat="1">
      <c r="A1304" s="392"/>
      <c r="B1304" s="388"/>
      <c r="C1304" s="389"/>
      <c r="D1304" s="389"/>
      <c r="E1304" s="624"/>
      <c r="F1304" s="624"/>
      <c r="G1304" s="390"/>
      <c r="H1304" s="390"/>
      <c r="I1304" s="390"/>
      <c r="M1304" s="390"/>
    </row>
    <row r="1305" spans="1:13" s="391" customFormat="1">
      <c r="A1305" s="392"/>
      <c r="B1305" s="388"/>
      <c r="C1305" s="389"/>
      <c r="D1305" s="389"/>
      <c r="E1305" s="624"/>
      <c r="F1305" s="624"/>
      <c r="G1305" s="390"/>
      <c r="H1305" s="390"/>
      <c r="I1305" s="390"/>
      <c r="M1305" s="390"/>
    </row>
    <row r="1306" spans="1:13" s="391" customFormat="1">
      <c r="A1306" s="392"/>
      <c r="B1306" s="388"/>
      <c r="C1306" s="389"/>
      <c r="D1306" s="389"/>
      <c r="E1306" s="624"/>
      <c r="F1306" s="624"/>
      <c r="G1306" s="390"/>
      <c r="H1306" s="390"/>
      <c r="I1306" s="390"/>
      <c r="M1306" s="390"/>
    </row>
    <row r="1307" spans="1:13" s="391" customFormat="1">
      <c r="A1307" s="392"/>
      <c r="B1307" s="388"/>
      <c r="C1307" s="389"/>
      <c r="D1307" s="389"/>
      <c r="E1307" s="624"/>
      <c r="F1307" s="624"/>
      <c r="G1307" s="390"/>
      <c r="H1307" s="390"/>
      <c r="I1307" s="390"/>
      <c r="M1307" s="390"/>
    </row>
    <row r="1308" spans="1:13" s="391" customFormat="1">
      <c r="A1308" s="392"/>
      <c r="B1308" s="388"/>
      <c r="C1308" s="389"/>
      <c r="D1308" s="389"/>
      <c r="E1308" s="624"/>
      <c r="F1308" s="624"/>
      <c r="G1308" s="390"/>
      <c r="H1308" s="390"/>
      <c r="I1308" s="390"/>
      <c r="M1308" s="390"/>
    </row>
    <row r="1309" spans="1:13" s="391" customFormat="1">
      <c r="A1309" s="392"/>
      <c r="B1309" s="388"/>
      <c r="C1309" s="389"/>
      <c r="D1309" s="389"/>
      <c r="E1309" s="624"/>
      <c r="F1309" s="624"/>
      <c r="G1309" s="390"/>
      <c r="H1309" s="390"/>
      <c r="I1309" s="390"/>
      <c r="M1309" s="390"/>
    </row>
    <row r="1310" spans="1:13" s="391" customFormat="1">
      <c r="A1310" s="392"/>
      <c r="B1310" s="388"/>
      <c r="C1310" s="389"/>
      <c r="D1310" s="389"/>
      <c r="E1310" s="624"/>
      <c r="F1310" s="624"/>
      <c r="G1310" s="390"/>
      <c r="H1310" s="390"/>
      <c r="I1310" s="390"/>
      <c r="M1310" s="390"/>
    </row>
    <row r="1311" spans="1:13" s="391" customFormat="1">
      <c r="A1311" s="392"/>
      <c r="B1311" s="388"/>
      <c r="C1311" s="389"/>
      <c r="D1311" s="389"/>
      <c r="E1311" s="624"/>
      <c r="F1311" s="624"/>
      <c r="G1311" s="390"/>
      <c r="H1311" s="390"/>
      <c r="I1311" s="390"/>
      <c r="M1311" s="390"/>
    </row>
    <row r="1312" spans="1:13" s="391" customFormat="1">
      <c r="A1312" s="392"/>
      <c r="B1312" s="388"/>
      <c r="C1312" s="389"/>
      <c r="D1312" s="389"/>
      <c r="E1312" s="624"/>
      <c r="F1312" s="624"/>
      <c r="G1312" s="390"/>
      <c r="H1312" s="390"/>
      <c r="I1312" s="390"/>
      <c r="M1312" s="390"/>
    </row>
    <row r="1313" spans="1:13" s="391" customFormat="1">
      <c r="A1313" s="392"/>
      <c r="B1313" s="388"/>
      <c r="C1313" s="389"/>
      <c r="D1313" s="389"/>
      <c r="E1313" s="624"/>
      <c r="F1313" s="624"/>
      <c r="G1313" s="390"/>
      <c r="H1313" s="390"/>
      <c r="I1313" s="390"/>
      <c r="M1313" s="390"/>
    </row>
    <row r="1314" spans="1:13" s="391" customFormat="1">
      <c r="A1314" s="392"/>
      <c r="B1314" s="388"/>
      <c r="C1314" s="389"/>
      <c r="D1314" s="389"/>
      <c r="E1314" s="624"/>
      <c r="F1314" s="624"/>
      <c r="G1314" s="390"/>
      <c r="H1314" s="390"/>
      <c r="I1314" s="390"/>
      <c r="M1314" s="390"/>
    </row>
    <row r="1315" spans="1:13" s="391" customFormat="1">
      <c r="A1315" s="392"/>
      <c r="B1315" s="388"/>
      <c r="C1315" s="389"/>
      <c r="D1315" s="389"/>
      <c r="E1315" s="624"/>
      <c r="F1315" s="624"/>
      <c r="G1315" s="390"/>
      <c r="H1315" s="390"/>
      <c r="I1315" s="390"/>
      <c r="M1315" s="390"/>
    </row>
    <row r="1316" spans="1:13" s="391" customFormat="1">
      <c r="A1316" s="392"/>
      <c r="B1316" s="388"/>
      <c r="C1316" s="389"/>
      <c r="D1316" s="389"/>
      <c r="E1316" s="624"/>
      <c r="F1316" s="624"/>
      <c r="G1316" s="390"/>
      <c r="H1316" s="390"/>
      <c r="I1316" s="390"/>
      <c r="M1316" s="390"/>
    </row>
    <row r="1317" spans="1:13" s="391" customFormat="1">
      <c r="A1317" s="392"/>
      <c r="B1317" s="388"/>
      <c r="C1317" s="389"/>
      <c r="D1317" s="389"/>
      <c r="E1317" s="624"/>
      <c r="F1317" s="624"/>
      <c r="G1317" s="390"/>
      <c r="H1317" s="390"/>
      <c r="I1317" s="390"/>
      <c r="M1317" s="390"/>
    </row>
    <row r="1318" spans="1:13" s="391" customFormat="1">
      <c r="A1318" s="392"/>
      <c r="B1318" s="388"/>
      <c r="C1318" s="389"/>
      <c r="D1318" s="389"/>
      <c r="E1318" s="624"/>
      <c r="F1318" s="624"/>
      <c r="G1318" s="390"/>
      <c r="H1318" s="390"/>
      <c r="I1318" s="390"/>
      <c r="M1318" s="390"/>
    </row>
    <row r="1319" spans="1:13" s="391" customFormat="1">
      <c r="A1319" s="392"/>
      <c r="B1319" s="388"/>
      <c r="C1319" s="389"/>
      <c r="D1319" s="389"/>
      <c r="E1319" s="624"/>
      <c r="F1319" s="624"/>
      <c r="G1319" s="390"/>
      <c r="H1319" s="390"/>
      <c r="I1319" s="390"/>
      <c r="M1319" s="390"/>
    </row>
    <row r="1320" spans="1:13" s="391" customFormat="1">
      <c r="A1320" s="392"/>
      <c r="B1320" s="388"/>
      <c r="C1320" s="389"/>
      <c r="D1320" s="389"/>
      <c r="E1320" s="624"/>
      <c r="F1320" s="624"/>
      <c r="G1320" s="390"/>
      <c r="H1320" s="390"/>
      <c r="I1320" s="390"/>
      <c r="M1320" s="390"/>
    </row>
    <row r="1321" spans="1:13" s="391" customFormat="1">
      <c r="A1321" s="392"/>
      <c r="B1321" s="388"/>
      <c r="C1321" s="389"/>
      <c r="D1321" s="389"/>
      <c r="E1321" s="624"/>
      <c r="F1321" s="624"/>
      <c r="G1321" s="390"/>
      <c r="H1321" s="390"/>
      <c r="I1321" s="390"/>
      <c r="M1321" s="390"/>
    </row>
    <row r="1322" spans="1:13" s="391" customFormat="1">
      <c r="A1322" s="392"/>
      <c r="B1322" s="388"/>
      <c r="C1322" s="389"/>
      <c r="D1322" s="389"/>
      <c r="E1322" s="624"/>
      <c r="F1322" s="624"/>
      <c r="G1322" s="390"/>
      <c r="H1322" s="390"/>
      <c r="I1322" s="390"/>
      <c r="M1322" s="390"/>
    </row>
    <row r="1323" spans="1:13" s="391" customFormat="1">
      <c r="A1323" s="392"/>
      <c r="B1323" s="388"/>
      <c r="C1323" s="389"/>
      <c r="D1323" s="389"/>
      <c r="E1323" s="624"/>
      <c r="F1323" s="624"/>
      <c r="G1323" s="390"/>
      <c r="H1323" s="390"/>
      <c r="I1323" s="390"/>
      <c r="M1323" s="390"/>
    </row>
    <row r="1324" spans="1:13" s="391" customFormat="1">
      <c r="A1324" s="392"/>
      <c r="B1324" s="388"/>
      <c r="C1324" s="389"/>
      <c r="D1324" s="389"/>
      <c r="E1324" s="624"/>
      <c r="F1324" s="624"/>
      <c r="G1324" s="390"/>
      <c r="H1324" s="390"/>
      <c r="I1324" s="390"/>
      <c r="M1324" s="390"/>
    </row>
    <row r="1325" spans="1:13" s="391" customFormat="1">
      <c r="A1325" s="392"/>
      <c r="B1325" s="388"/>
      <c r="C1325" s="389"/>
      <c r="D1325" s="389"/>
      <c r="E1325" s="624"/>
      <c r="F1325" s="624"/>
      <c r="G1325" s="390"/>
      <c r="H1325" s="390"/>
      <c r="I1325" s="390"/>
      <c r="M1325" s="390"/>
    </row>
    <row r="1326" spans="1:13" s="391" customFormat="1">
      <c r="A1326" s="392"/>
      <c r="B1326" s="388"/>
      <c r="C1326" s="389"/>
      <c r="D1326" s="389"/>
      <c r="E1326" s="624"/>
      <c r="F1326" s="624"/>
      <c r="G1326" s="390"/>
      <c r="H1326" s="390"/>
      <c r="I1326" s="390"/>
      <c r="M1326" s="390"/>
    </row>
    <row r="1327" spans="1:13" s="391" customFormat="1">
      <c r="A1327" s="392"/>
      <c r="B1327" s="388"/>
      <c r="C1327" s="389"/>
      <c r="D1327" s="389"/>
      <c r="E1327" s="624"/>
      <c r="F1327" s="624"/>
      <c r="G1327" s="390"/>
      <c r="H1327" s="390"/>
      <c r="I1327" s="390"/>
      <c r="M1327" s="390"/>
    </row>
    <row r="1328" spans="1:13" s="391" customFormat="1">
      <c r="A1328" s="392"/>
      <c r="B1328" s="388"/>
      <c r="C1328" s="389"/>
      <c r="D1328" s="389"/>
      <c r="E1328" s="624"/>
      <c r="F1328" s="624"/>
      <c r="G1328" s="390"/>
      <c r="H1328" s="390"/>
      <c r="I1328" s="390"/>
      <c r="M1328" s="390"/>
    </row>
    <row r="1329" spans="1:13" s="391" customFormat="1">
      <c r="A1329" s="392"/>
      <c r="B1329" s="388"/>
      <c r="C1329" s="389"/>
      <c r="D1329" s="389"/>
      <c r="E1329" s="624"/>
      <c r="F1329" s="624"/>
      <c r="G1329" s="390"/>
      <c r="H1329" s="390"/>
      <c r="I1329" s="390"/>
      <c r="M1329" s="390"/>
    </row>
    <row r="1330" spans="1:13" s="391" customFormat="1">
      <c r="A1330" s="392"/>
      <c r="B1330" s="388"/>
      <c r="C1330" s="389"/>
      <c r="D1330" s="389"/>
      <c r="E1330" s="624"/>
      <c r="F1330" s="624"/>
      <c r="G1330" s="390"/>
      <c r="H1330" s="390"/>
      <c r="I1330" s="390"/>
      <c r="M1330" s="390"/>
    </row>
    <row r="1331" spans="1:13" s="391" customFormat="1">
      <c r="A1331" s="392"/>
      <c r="B1331" s="388"/>
      <c r="C1331" s="389"/>
      <c r="D1331" s="389"/>
      <c r="E1331" s="624"/>
      <c r="F1331" s="624"/>
      <c r="G1331" s="390"/>
      <c r="H1331" s="390"/>
      <c r="I1331" s="390"/>
      <c r="M1331" s="390"/>
    </row>
    <row r="1332" spans="1:13" s="391" customFormat="1">
      <c r="A1332" s="392"/>
      <c r="B1332" s="388"/>
      <c r="C1332" s="389"/>
      <c r="D1332" s="389"/>
      <c r="E1332" s="624"/>
      <c r="F1332" s="624"/>
      <c r="G1332" s="390"/>
      <c r="H1332" s="390"/>
      <c r="I1332" s="390"/>
      <c r="M1332" s="390"/>
    </row>
    <row r="1333" spans="1:13" s="391" customFormat="1">
      <c r="A1333" s="392"/>
      <c r="B1333" s="388"/>
      <c r="C1333" s="389"/>
      <c r="D1333" s="389"/>
      <c r="E1333" s="624"/>
      <c r="F1333" s="624"/>
      <c r="G1333" s="390"/>
      <c r="H1333" s="390"/>
      <c r="I1333" s="390"/>
      <c r="M1333" s="390"/>
    </row>
    <row r="1334" spans="1:13" s="391" customFormat="1">
      <c r="A1334" s="392"/>
      <c r="B1334" s="388"/>
      <c r="C1334" s="389"/>
      <c r="D1334" s="389"/>
      <c r="E1334" s="624"/>
      <c r="F1334" s="624"/>
      <c r="G1334" s="390"/>
      <c r="H1334" s="390"/>
      <c r="I1334" s="390"/>
      <c r="M1334" s="390"/>
    </row>
    <row r="1335" spans="1:13" s="391" customFormat="1">
      <c r="A1335" s="392"/>
      <c r="B1335" s="388"/>
      <c r="C1335" s="389"/>
      <c r="D1335" s="389"/>
      <c r="E1335" s="624"/>
      <c r="F1335" s="624"/>
      <c r="G1335" s="390"/>
      <c r="H1335" s="390"/>
      <c r="I1335" s="390"/>
      <c r="M1335" s="390"/>
    </row>
    <row r="1336" spans="1:13" s="391" customFormat="1">
      <c r="A1336" s="392"/>
      <c r="B1336" s="388"/>
      <c r="C1336" s="389"/>
      <c r="D1336" s="389"/>
      <c r="E1336" s="624"/>
      <c r="F1336" s="624"/>
      <c r="G1336" s="390"/>
      <c r="H1336" s="390"/>
      <c r="I1336" s="390"/>
      <c r="M1336" s="390"/>
    </row>
    <row r="1337" spans="1:13" s="391" customFormat="1">
      <c r="A1337" s="392"/>
      <c r="B1337" s="388"/>
      <c r="C1337" s="389"/>
      <c r="D1337" s="389"/>
      <c r="E1337" s="624"/>
      <c r="F1337" s="624"/>
      <c r="G1337" s="390"/>
      <c r="H1337" s="390"/>
      <c r="I1337" s="390"/>
      <c r="M1337" s="390"/>
    </row>
    <row r="1338" spans="1:13" s="391" customFormat="1">
      <c r="A1338" s="392"/>
      <c r="B1338" s="388"/>
      <c r="C1338" s="389"/>
      <c r="D1338" s="389"/>
      <c r="E1338" s="624"/>
      <c r="F1338" s="624"/>
      <c r="G1338" s="390"/>
      <c r="H1338" s="390"/>
      <c r="I1338" s="390"/>
      <c r="M1338" s="390"/>
    </row>
    <row r="1339" spans="1:13" s="391" customFormat="1">
      <c r="A1339" s="392"/>
      <c r="B1339" s="388"/>
      <c r="C1339" s="389"/>
      <c r="D1339" s="389"/>
      <c r="E1339" s="624"/>
      <c r="F1339" s="624"/>
      <c r="G1339" s="390"/>
      <c r="H1339" s="390"/>
      <c r="I1339" s="390"/>
      <c r="M1339" s="390"/>
    </row>
    <row r="1340" spans="1:13" s="391" customFormat="1">
      <c r="A1340" s="392"/>
      <c r="B1340" s="388"/>
      <c r="C1340" s="389"/>
      <c r="D1340" s="389"/>
      <c r="E1340" s="624"/>
      <c r="F1340" s="624"/>
      <c r="G1340" s="390"/>
      <c r="H1340" s="390"/>
      <c r="I1340" s="390"/>
      <c r="M1340" s="390"/>
    </row>
    <row r="1341" spans="1:13" s="391" customFormat="1">
      <c r="A1341" s="392"/>
      <c r="B1341" s="388"/>
      <c r="C1341" s="389"/>
      <c r="D1341" s="389"/>
      <c r="E1341" s="624"/>
      <c r="F1341" s="624"/>
      <c r="G1341" s="390"/>
      <c r="H1341" s="390"/>
      <c r="I1341" s="390"/>
      <c r="M1341" s="390"/>
    </row>
    <row r="1342" spans="1:13" s="391" customFormat="1">
      <c r="A1342" s="392"/>
      <c r="B1342" s="388"/>
      <c r="C1342" s="389"/>
      <c r="D1342" s="389"/>
      <c r="E1342" s="624"/>
      <c r="F1342" s="624"/>
      <c r="G1342" s="390"/>
      <c r="H1342" s="390"/>
      <c r="I1342" s="390"/>
      <c r="M1342" s="390"/>
    </row>
    <row r="1343" spans="1:13" s="391" customFormat="1">
      <c r="A1343" s="392"/>
      <c r="B1343" s="388"/>
      <c r="C1343" s="389"/>
      <c r="D1343" s="389"/>
      <c r="E1343" s="624"/>
      <c r="F1343" s="624"/>
      <c r="G1343" s="390"/>
      <c r="H1343" s="390"/>
      <c r="I1343" s="390"/>
      <c r="M1343" s="390"/>
    </row>
    <row r="1344" spans="1:13" s="391" customFormat="1">
      <c r="A1344" s="392"/>
      <c r="B1344" s="388"/>
      <c r="C1344" s="389"/>
      <c r="D1344" s="389"/>
      <c r="E1344" s="624"/>
      <c r="F1344" s="624"/>
      <c r="G1344" s="390"/>
      <c r="H1344" s="390"/>
      <c r="I1344" s="390"/>
      <c r="M1344" s="390"/>
    </row>
    <row r="1345" spans="1:13" s="391" customFormat="1">
      <c r="A1345" s="392"/>
      <c r="B1345" s="388"/>
      <c r="C1345" s="389"/>
      <c r="D1345" s="389"/>
      <c r="E1345" s="624"/>
      <c r="F1345" s="624"/>
      <c r="G1345" s="390"/>
      <c r="H1345" s="390"/>
      <c r="I1345" s="390"/>
      <c r="M1345" s="390"/>
    </row>
    <row r="1346" spans="1:13" s="391" customFormat="1">
      <c r="A1346" s="392"/>
      <c r="B1346" s="388"/>
      <c r="C1346" s="389"/>
      <c r="D1346" s="389"/>
      <c r="E1346" s="624"/>
      <c r="F1346" s="624"/>
      <c r="G1346" s="390"/>
      <c r="H1346" s="390"/>
      <c r="I1346" s="390"/>
      <c r="M1346" s="390"/>
    </row>
    <row r="1347" spans="1:13" s="391" customFormat="1">
      <c r="A1347" s="392"/>
      <c r="B1347" s="388"/>
      <c r="C1347" s="389"/>
      <c r="D1347" s="389"/>
      <c r="E1347" s="624"/>
      <c r="F1347" s="624"/>
      <c r="G1347" s="390"/>
      <c r="H1347" s="390"/>
      <c r="I1347" s="390"/>
      <c r="M1347" s="390"/>
    </row>
    <row r="1348" spans="1:13" s="391" customFormat="1">
      <c r="A1348" s="392"/>
      <c r="B1348" s="388"/>
      <c r="C1348" s="389"/>
      <c r="D1348" s="389"/>
      <c r="E1348" s="624"/>
      <c r="F1348" s="624"/>
      <c r="G1348" s="390"/>
      <c r="H1348" s="390"/>
      <c r="I1348" s="390"/>
      <c r="M1348" s="390"/>
    </row>
    <row r="1349" spans="1:13" s="391" customFormat="1">
      <c r="A1349" s="392"/>
      <c r="B1349" s="388"/>
      <c r="C1349" s="389"/>
      <c r="D1349" s="389"/>
      <c r="E1349" s="624"/>
      <c r="F1349" s="624"/>
      <c r="G1349" s="390"/>
      <c r="H1349" s="390"/>
      <c r="I1349" s="390"/>
      <c r="M1349" s="390"/>
    </row>
    <row r="1350" spans="1:13" s="391" customFormat="1">
      <c r="A1350" s="392"/>
      <c r="B1350" s="388"/>
      <c r="C1350" s="389"/>
      <c r="D1350" s="389"/>
      <c r="E1350" s="624"/>
      <c r="F1350" s="624"/>
      <c r="G1350" s="390"/>
      <c r="H1350" s="390"/>
      <c r="I1350" s="390"/>
      <c r="M1350" s="390"/>
    </row>
    <row r="1351" spans="1:13" s="391" customFormat="1">
      <c r="A1351" s="392"/>
      <c r="B1351" s="388"/>
      <c r="C1351" s="389"/>
      <c r="D1351" s="389"/>
      <c r="E1351" s="624"/>
      <c r="F1351" s="624"/>
      <c r="G1351" s="390"/>
      <c r="H1351" s="390"/>
      <c r="I1351" s="390"/>
      <c r="M1351" s="390"/>
    </row>
    <row r="1352" spans="1:13" s="391" customFormat="1">
      <c r="A1352" s="392"/>
      <c r="B1352" s="388"/>
      <c r="C1352" s="389"/>
      <c r="D1352" s="389"/>
      <c r="E1352" s="624"/>
      <c r="F1352" s="624"/>
      <c r="G1352" s="390"/>
      <c r="H1352" s="390"/>
      <c r="I1352" s="390"/>
      <c r="M1352" s="390"/>
    </row>
    <row r="1353" spans="1:13" s="391" customFormat="1">
      <c r="A1353" s="392"/>
      <c r="B1353" s="388"/>
      <c r="C1353" s="389"/>
      <c r="D1353" s="389"/>
      <c r="E1353" s="624"/>
      <c r="F1353" s="624"/>
      <c r="G1353" s="390"/>
      <c r="H1353" s="390"/>
      <c r="I1353" s="390"/>
      <c r="M1353" s="390"/>
    </row>
    <row r="1354" spans="1:13" s="391" customFormat="1">
      <c r="A1354" s="392"/>
      <c r="B1354" s="388"/>
      <c r="C1354" s="389"/>
      <c r="D1354" s="389"/>
      <c r="E1354" s="624"/>
      <c r="F1354" s="624"/>
      <c r="G1354" s="390"/>
      <c r="H1354" s="390"/>
      <c r="I1354" s="390"/>
      <c r="M1354" s="390"/>
    </row>
    <row r="1355" spans="1:13" s="391" customFormat="1">
      <c r="A1355" s="392"/>
      <c r="B1355" s="388"/>
      <c r="C1355" s="389"/>
      <c r="D1355" s="389"/>
      <c r="E1355" s="624"/>
      <c r="F1355" s="624"/>
      <c r="G1355" s="390"/>
      <c r="H1355" s="390"/>
      <c r="I1355" s="390"/>
      <c r="M1355" s="390"/>
    </row>
    <row r="1356" spans="1:13" s="391" customFormat="1">
      <c r="A1356" s="392"/>
      <c r="B1356" s="388"/>
      <c r="C1356" s="389"/>
      <c r="D1356" s="389"/>
      <c r="E1356" s="624"/>
      <c r="F1356" s="624"/>
      <c r="G1356" s="390"/>
      <c r="H1356" s="390"/>
      <c r="I1356" s="390"/>
      <c r="M1356" s="390"/>
    </row>
    <row r="1357" spans="1:13" s="391" customFormat="1">
      <c r="A1357" s="392"/>
      <c r="B1357" s="388"/>
      <c r="C1357" s="389"/>
      <c r="D1357" s="389"/>
      <c r="E1357" s="624"/>
      <c r="F1357" s="624"/>
      <c r="G1357" s="390"/>
      <c r="H1357" s="390"/>
      <c r="I1357" s="390"/>
      <c r="M1357" s="390"/>
    </row>
    <row r="1358" spans="1:13" s="391" customFormat="1">
      <c r="A1358" s="392"/>
      <c r="B1358" s="388"/>
      <c r="C1358" s="389"/>
      <c r="D1358" s="389"/>
      <c r="E1358" s="624"/>
      <c r="F1358" s="624"/>
      <c r="G1358" s="390"/>
      <c r="H1358" s="390"/>
      <c r="I1358" s="390"/>
      <c r="M1358" s="390"/>
    </row>
    <row r="1359" spans="1:13" s="391" customFormat="1">
      <c r="A1359" s="392"/>
      <c r="B1359" s="388"/>
      <c r="C1359" s="389"/>
      <c r="D1359" s="389"/>
      <c r="E1359" s="624"/>
      <c r="F1359" s="624"/>
      <c r="G1359" s="390"/>
      <c r="H1359" s="390"/>
      <c r="I1359" s="390"/>
      <c r="M1359" s="390"/>
    </row>
    <row r="1360" spans="1:13" s="391" customFormat="1">
      <c r="A1360" s="392"/>
      <c r="B1360" s="388"/>
      <c r="C1360" s="389"/>
      <c r="D1360" s="389"/>
      <c r="E1360" s="624"/>
      <c r="F1360" s="624"/>
      <c r="G1360" s="390"/>
      <c r="H1360" s="390"/>
      <c r="I1360" s="390"/>
      <c r="M1360" s="390"/>
    </row>
    <row r="1361" spans="1:13" s="391" customFormat="1">
      <c r="A1361" s="392"/>
      <c r="B1361" s="388"/>
      <c r="C1361" s="389"/>
      <c r="D1361" s="389"/>
      <c r="E1361" s="624"/>
      <c r="F1361" s="624"/>
      <c r="G1361" s="390"/>
      <c r="H1361" s="390"/>
      <c r="I1361" s="390"/>
      <c r="M1361" s="390"/>
    </row>
    <row r="1362" spans="1:13" s="391" customFormat="1">
      <c r="A1362" s="392"/>
      <c r="B1362" s="388"/>
      <c r="C1362" s="389"/>
      <c r="D1362" s="389"/>
      <c r="E1362" s="624"/>
      <c r="F1362" s="624"/>
      <c r="G1362" s="390"/>
      <c r="H1362" s="390"/>
      <c r="I1362" s="390"/>
      <c r="M1362" s="390"/>
    </row>
    <row r="1363" spans="1:13" s="391" customFormat="1">
      <c r="A1363" s="392"/>
      <c r="B1363" s="388"/>
      <c r="C1363" s="389"/>
      <c r="D1363" s="389"/>
      <c r="E1363" s="624"/>
      <c r="F1363" s="624"/>
      <c r="G1363" s="390"/>
      <c r="H1363" s="390"/>
      <c r="I1363" s="390"/>
      <c r="M1363" s="390"/>
    </row>
    <row r="1364" spans="1:13" s="391" customFormat="1">
      <c r="A1364" s="392"/>
      <c r="B1364" s="388"/>
      <c r="C1364" s="389"/>
      <c r="D1364" s="389"/>
      <c r="E1364" s="624"/>
      <c r="F1364" s="624"/>
      <c r="G1364" s="390"/>
      <c r="H1364" s="390"/>
      <c r="I1364" s="390"/>
      <c r="M1364" s="390"/>
    </row>
    <row r="1365" spans="1:13" s="391" customFormat="1">
      <c r="A1365" s="392"/>
      <c r="B1365" s="388"/>
      <c r="C1365" s="389"/>
      <c r="D1365" s="389"/>
      <c r="E1365" s="624"/>
      <c r="F1365" s="624"/>
      <c r="G1365" s="390"/>
      <c r="H1365" s="390"/>
      <c r="I1365" s="390"/>
      <c r="M1365" s="390"/>
    </row>
    <row r="1366" spans="1:13" s="391" customFormat="1">
      <c r="A1366" s="392"/>
      <c r="B1366" s="388"/>
      <c r="C1366" s="389"/>
      <c r="D1366" s="389"/>
      <c r="E1366" s="624"/>
      <c r="F1366" s="624"/>
      <c r="G1366" s="390"/>
      <c r="H1366" s="390"/>
      <c r="I1366" s="390"/>
      <c r="M1366" s="390"/>
    </row>
    <row r="1367" spans="1:13" s="391" customFormat="1">
      <c r="A1367" s="392"/>
      <c r="B1367" s="388"/>
      <c r="C1367" s="389"/>
      <c r="D1367" s="389"/>
      <c r="E1367" s="624"/>
      <c r="F1367" s="624"/>
      <c r="G1367" s="390"/>
      <c r="H1367" s="390"/>
      <c r="I1367" s="390"/>
      <c r="M1367" s="390"/>
    </row>
    <row r="1368" spans="1:13" s="391" customFormat="1">
      <c r="A1368" s="392"/>
      <c r="B1368" s="388"/>
      <c r="C1368" s="389"/>
      <c r="D1368" s="389"/>
      <c r="E1368" s="624"/>
      <c r="F1368" s="624"/>
      <c r="G1368" s="390"/>
      <c r="H1368" s="390"/>
      <c r="I1368" s="390"/>
      <c r="M1368" s="390"/>
    </row>
    <row r="1369" spans="1:13" s="391" customFormat="1">
      <c r="A1369" s="392"/>
      <c r="B1369" s="388"/>
      <c r="C1369" s="389"/>
      <c r="D1369" s="389"/>
      <c r="E1369" s="624"/>
      <c r="F1369" s="624"/>
      <c r="G1369" s="390"/>
      <c r="H1369" s="390"/>
      <c r="I1369" s="390"/>
      <c r="M1369" s="390"/>
    </row>
    <row r="1370" spans="1:13" s="391" customFormat="1">
      <c r="A1370" s="392"/>
      <c r="B1370" s="388"/>
      <c r="C1370" s="389"/>
      <c r="D1370" s="389"/>
      <c r="E1370" s="624"/>
      <c r="F1370" s="624"/>
      <c r="G1370" s="390"/>
      <c r="H1370" s="390"/>
      <c r="I1370" s="390"/>
      <c r="M1370" s="390"/>
    </row>
    <row r="1371" spans="1:13" s="391" customFormat="1">
      <c r="A1371" s="392"/>
      <c r="B1371" s="388"/>
      <c r="C1371" s="389"/>
      <c r="D1371" s="389"/>
      <c r="E1371" s="624"/>
      <c r="F1371" s="624"/>
      <c r="G1371" s="390"/>
      <c r="H1371" s="390"/>
      <c r="I1371" s="390"/>
      <c r="M1371" s="390"/>
    </row>
    <row r="1372" spans="1:13" s="391" customFormat="1">
      <c r="A1372" s="392"/>
      <c r="B1372" s="388"/>
      <c r="C1372" s="389"/>
      <c r="D1372" s="389"/>
      <c r="E1372" s="624"/>
      <c r="F1372" s="624"/>
      <c r="G1372" s="390"/>
      <c r="H1372" s="390"/>
      <c r="I1372" s="390"/>
      <c r="M1372" s="390"/>
    </row>
    <row r="1373" spans="1:13" s="391" customFormat="1">
      <c r="A1373" s="392"/>
      <c r="B1373" s="388"/>
      <c r="C1373" s="389"/>
      <c r="D1373" s="389"/>
      <c r="E1373" s="624"/>
      <c r="F1373" s="624"/>
      <c r="G1373" s="390"/>
      <c r="H1373" s="390"/>
      <c r="I1373" s="390"/>
      <c r="M1373" s="390"/>
    </row>
    <row r="1374" spans="1:13" s="391" customFormat="1">
      <c r="A1374" s="392"/>
      <c r="B1374" s="388"/>
      <c r="C1374" s="389"/>
      <c r="D1374" s="389"/>
      <c r="E1374" s="624"/>
      <c r="F1374" s="624"/>
      <c r="G1374" s="390"/>
      <c r="H1374" s="390"/>
      <c r="I1374" s="390"/>
      <c r="M1374" s="390"/>
    </row>
    <row r="1375" spans="1:13" s="391" customFormat="1">
      <c r="A1375" s="392"/>
      <c r="B1375" s="388"/>
      <c r="C1375" s="389"/>
      <c r="D1375" s="389"/>
      <c r="E1375" s="624"/>
      <c r="F1375" s="624"/>
      <c r="G1375" s="390"/>
      <c r="H1375" s="390"/>
      <c r="I1375" s="390"/>
      <c r="M1375" s="390"/>
    </row>
    <row r="1376" spans="1:13" s="391" customFormat="1">
      <c r="A1376" s="392"/>
      <c r="B1376" s="388"/>
      <c r="C1376" s="389"/>
      <c r="D1376" s="389"/>
      <c r="E1376" s="624"/>
      <c r="F1376" s="624"/>
      <c r="G1376" s="390"/>
      <c r="H1376" s="390"/>
      <c r="I1376" s="390"/>
      <c r="M1376" s="390"/>
    </row>
    <row r="1377" spans="1:13" s="391" customFormat="1">
      <c r="A1377" s="392"/>
      <c r="B1377" s="388"/>
      <c r="C1377" s="389"/>
      <c r="D1377" s="389"/>
      <c r="E1377" s="624"/>
      <c r="F1377" s="624"/>
      <c r="G1377" s="390"/>
      <c r="H1377" s="390"/>
      <c r="I1377" s="390"/>
      <c r="M1377" s="390"/>
    </row>
    <row r="1378" spans="1:13" s="391" customFormat="1">
      <c r="A1378" s="392"/>
      <c r="B1378" s="388"/>
      <c r="C1378" s="389"/>
      <c r="D1378" s="389"/>
      <c r="E1378" s="624"/>
      <c r="F1378" s="624"/>
      <c r="G1378" s="390"/>
      <c r="H1378" s="390"/>
      <c r="I1378" s="390"/>
      <c r="M1378" s="390"/>
    </row>
    <row r="1379" spans="1:13" s="391" customFormat="1">
      <c r="A1379" s="392"/>
      <c r="B1379" s="388"/>
      <c r="C1379" s="389"/>
      <c r="D1379" s="389"/>
      <c r="E1379" s="624"/>
      <c r="F1379" s="624"/>
      <c r="G1379" s="390"/>
      <c r="H1379" s="390"/>
      <c r="I1379" s="390"/>
      <c r="M1379" s="390"/>
    </row>
    <row r="1380" spans="1:13" s="391" customFormat="1">
      <c r="A1380" s="392"/>
      <c r="B1380" s="388"/>
      <c r="C1380" s="389"/>
      <c r="D1380" s="389"/>
      <c r="E1380" s="624"/>
      <c r="F1380" s="624"/>
      <c r="G1380" s="390"/>
      <c r="H1380" s="390"/>
      <c r="I1380" s="390"/>
      <c r="M1380" s="390"/>
    </row>
    <row r="1381" spans="1:13" s="391" customFormat="1">
      <c r="A1381" s="392"/>
      <c r="B1381" s="388"/>
      <c r="C1381" s="389"/>
      <c r="D1381" s="389"/>
      <c r="E1381" s="624"/>
      <c r="F1381" s="624"/>
      <c r="G1381" s="390"/>
      <c r="H1381" s="390"/>
      <c r="I1381" s="390"/>
      <c r="M1381" s="390"/>
    </row>
    <row r="1382" spans="1:13" s="391" customFormat="1">
      <c r="A1382" s="392"/>
      <c r="B1382" s="388"/>
      <c r="C1382" s="389"/>
      <c r="D1382" s="389"/>
      <c r="E1382" s="624"/>
      <c r="F1382" s="624"/>
      <c r="G1382" s="390"/>
      <c r="H1382" s="390"/>
      <c r="I1382" s="390"/>
      <c r="M1382" s="390"/>
    </row>
    <row r="1383" spans="1:13" s="391" customFormat="1">
      <c r="A1383" s="392"/>
      <c r="B1383" s="388"/>
      <c r="C1383" s="389"/>
      <c r="D1383" s="389"/>
      <c r="E1383" s="624"/>
      <c r="F1383" s="624"/>
      <c r="G1383" s="390"/>
      <c r="H1383" s="390"/>
      <c r="I1383" s="390"/>
      <c r="M1383" s="390"/>
    </row>
    <row r="1384" spans="1:13" s="391" customFormat="1">
      <c r="A1384" s="392"/>
      <c r="B1384" s="388"/>
      <c r="C1384" s="389"/>
      <c r="D1384" s="389"/>
      <c r="E1384" s="624"/>
      <c r="F1384" s="624"/>
      <c r="G1384" s="390"/>
      <c r="H1384" s="390"/>
      <c r="I1384" s="390"/>
      <c r="M1384" s="390"/>
    </row>
    <row r="1385" spans="1:13" s="391" customFormat="1">
      <c r="A1385" s="392"/>
      <c r="B1385" s="388"/>
      <c r="C1385" s="389"/>
      <c r="D1385" s="389"/>
      <c r="E1385" s="624"/>
      <c r="F1385" s="624"/>
      <c r="G1385" s="390"/>
      <c r="H1385" s="390"/>
      <c r="I1385" s="390"/>
      <c r="M1385" s="390"/>
    </row>
    <row r="1386" spans="1:13" s="391" customFormat="1">
      <c r="A1386" s="392"/>
      <c r="B1386" s="388"/>
      <c r="C1386" s="389"/>
      <c r="D1386" s="389"/>
      <c r="E1386" s="624"/>
      <c r="F1386" s="624"/>
      <c r="G1386" s="390"/>
      <c r="H1386" s="390"/>
      <c r="I1386" s="390"/>
      <c r="M1386" s="390"/>
    </row>
    <row r="1387" spans="1:13" s="391" customFormat="1">
      <c r="A1387" s="392"/>
      <c r="B1387" s="388"/>
      <c r="C1387" s="389"/>
      <c r="D1387" s="389"/>
      <c r="E1387" s="624"/>
      <c r="F1387" s="624"/>
      <c r="G1387" s="390"/>
      <c r="H1387" s="390"/>
      <c r="I1387" s="390"/>
      <c r="M1387" s="390"/>
    </row>
    <row r="1388" spans="1:13" s="391" customFormat="1">
      <c r="A1388" s="392"/>
      <c r="B1388" s="388"/>
      <c r="C1388" s="389"/>
      <c r="D1388" s="389"/>
      <c r="E1388" s="624"/>
      <c r="F1388" s="624"/>
      <c r="G1388" s="390"/>
      <c r="H1388" s="390"/>
      <c r="I1388" s="390"/>
      <c r="M1388" s="390"/>
    </row>
    <row r="1389" spans="1:13" s="391" customFormat="1">
      <c r="A1389" s="392"/>
      <c r="B1389" s="388"/>
      <c r="C1389" s="389"/>
      <c r="D1389" s="389"/>
      <c r="E1389" s="624"/>
      <c r="F1389" s="624"/>
      <c r="G1389" s="390"/>
      <c r="H1389" s="390"/>
      <c r="I1389" s="390"/>
      <c r="M1389" s="390"/>
    </row>
    <row r="1390" spans="1:13" s="391" customFormat="1">
      <c r="A1390" s="392"/>
      <c r="B1390" s="388"/>
      <c r="C1390" s="389"/>
      <c r="D1390" s="389"/>
      <c r="E1390" s="624"/>
      <c r="F1390" s="624"/>
      <c r="G1390" s="390"/>
      <c r="H1390" s="390"/>
      <c r="I1390" s="390"/>
      <c r="M1390" s="390"/>
    </row>
    <row r="1391" spans="1:13" s="391" customFormat="1">
      <c r="A1391" s="392"/>
      <c r="B1391" s="388"/>
      <c r="C1391" s="389"/>
      <c r="D1391" s="389"/>
      <c r="E1391" s="624"/>
      <c r="F1391" s="624"/>
      <c r="G1391" s="390"/>
      <c r="H1391" s="390"/>
      <c r="I1391" s="390"/>
      <c r="M1391" s="390"/>
    </row>
    <row r="1392" spans="1:13" s="391" customFormat="1">
      <c r="A1392" s="392"/>
      <c r="B1392" s="388"/>
      <c r="C1392" s="389"/>
      <c r="D1392" s="389"/>
      <c r="E1392" s="624"/>
      <c r="F1392" s="624"/>
      <c r="G1392" s="390"/>
      <c r="H1392" s="390"/>
      <c r="I1392" s="390"/>
      <c r="M1392" s="390"/>
    </row>
    <row r="1393" spans="1:13" s="391" customFormat="1">
      <c r="A1393" s="392"/>
      <c r="B1393" s="388"/>
      <c r="C1393" s="389"/>
      <c r="D1393" s="389"/>
      <c r="E1393" s="624"/>
      <c r="F1393" s="624"/>
      <c r="G1393" s="390"/>
      <c r="H1393" s="390"/>
      <c r="I1393" s="390"/>
      <c r="M1393" s="390"/>
    </row>
    <row r="1394" spans="1:13" s="391" customFormat="1">
      <c r="A1394" s="392"/>
      <c r="B1394" s="388"/>
      <c r="C1394" s="389"/>
      <c r="D1394" s="389"/>
      <c r="E1394" s="624"/>
      <c r="F1394" s="624"/>
      <c r="G1394" s="390"/>
      <c r="H1394" s="390"/>
      <c r="I1394" s="390"/>
      <c r="M1394" s="390"/>
    </row>
    <row r="1395" spans="1:13" s="391" customFormat="1">
      <c r="A1395" s="392"/>
      <c r="B1395" s="388"/>
      <c r="C1395" s="389"/>
      <c r="D1395" s="389"/>
      <c r="E1395" s="624"/>
      <c r="F1395" s="624"/>
      <c r="G1395" s="390"/>
      <c r="H1395" s="390"/>
      <c r="I1395" s="390"/>
      <c r="M1395" s="390"/>
    </row>
    <row r="1396" spans="1:13" s="391" customFormat="1">
      <c r="A1396" s="392"/>
      <c r="B1396" s="388"/>
      <c r="C1396" s="389"/>
      <c r="D1396" s="389"/>
      <c r="E1396" s="624"/>
      <c r="F1396" s="624"/>
      <c r="G1396" s="390"/>
      <c r="H1396" s="390"/>
      <c r="I1396" s="390"/>
      <c r="M1396" s="390"/>
    </row>
    <row r="1397" spans="1:13" s="391" customFormat="1">
      <c r="A1397" s="392"/>
      <c r="B1397" s="388"/>
      <c r="C1397" s="389"/>
      <c r="D1397" s="389"/>
      <c r="E1397" s="624"/>
      <c r="F1397" s="624"/>
      <c r="G1397" s="390"/>
      <c r="H1397" s="390"/>
      <c r="I1397" s="390"/>
      <c r="M1397" s="390"/>
    </row>
    <row r="1398" spans="1:13" s="391" customFormat="1">
      <c r="A1398" s="392"/>
      <c r="B1398" s="388"/>
      <c r="C1398" s="389"/>
      <c r="D1398" s="389"/>
      <c r="E1398" s="624"/>
      <c r="F1398" s="624"/>
      <c r="G1398" s="390"/>
      <c r="H1398" s="390"/>
      <c r="I1398" s="390"/>
      <c r="M1398" s="390"/>
    </row>
    <row r="1399" spans="1:13" s="391" customFormat="1">
      <c r="A1399" s="392"/>
      <c r="B1399" s="388"/>
      <c r="C1399" s="389"/>
      <c r="D1399" s="389"/>
      <c r="E1399" s="624"/>
      <c r="F1399" s="624"/>
      <c r="G1399" s="390"/>
      <c r="H1399" s="390"/>
      <c r="I1399" s="390"/>
      <c r="M1399" s="390"/>
    </row>
    <row r="1400" spans="1:13" s="391" customFormat="1">
      <c r="A1400" s="392"/>
      <c r="B1400" s="388"/>
      <c r="C1400" s="389"/>
      <c r="D1400" s="389"/>
      <c r="E1400" s="624"/>
      <c r="F1400" s="624"/>
      <c r="G1400" s="390"/>
      <c r="H1400" s="390"/>
      <c r="I1400" s="390"/>
      <c r="M1400" s="390"/>
    </row>
    <row r="1401" spans="1:13" s="391" customFormat="1">
      <c r="A1401" s="392"/>
      <c r="B1401" s="388"/>
      <c r="C1401" s="389"/>
      <c r="D1401" s="389"/>
      <c r="E1401" s="624"/>
      <c r="F1401" s="624"/>
      <c r="G1401" s="390"/>
      <c r="H1401" s="390"/>
      <c r="I1401" s="390"/>
      <c r="M1401" s="390"/>
    </row>
    <row r="1402" spans="1:13" s="391" customFormat="1">
      <c r="A1402" s="392"/>
      <c r="B1402" s="388"/>
      <c r="C1402" s="389"/>
      <c r="D1402" s="389"/>
      <c r="E1402" s="624"/>
      <c r="F1402" s="624"/>
      <c r="G1402" s="390"/>
      <c r="H1402" s="390"/>
      <c r="I1402" s="390"/>
      <c r="M1402" s="390"/>
    </row>
    <row r="1403" spans="1:13" s="391" customFormat="1">
      <c r="A1403" s="392"/>
      <c r="B1403" s="388"/>
      <c r="C1403" s="389"/>
      <c r="D1403" s="389"/>
      <c r="E1403" s="624"/>
      <c r="F1403" s="624"/>
      <c r="G1403" s="390"/>
      <c r="H1403" s="390"/>
      <c r="I1403" s="390"/>
      <c r="M1403" s="390"/>
    </row>
    <row r="1404" spans="1:13" s="391" customFormat="1">
      <c r="A1404" s="392"/>
      <c r="B1404" s="388"/>
      <c r="C1404" s="389"/>
      <c r="D1404" s="389"/>
      <c r="E1404" s="624"/>
      <c r="F1404" s="624"/>
      <c r="G1404" s="390"/>
      <c r="H1404" s="390"/>
      <c r="I1404" s="390"/>
      <c r="M1404" s="390"/>
    </row>
    <row r="1405" spans="1:13" s="391" customFormat="1">
      <c r="A1405" s="392"/>
      <c r="B1405" s="388"/>
      <c r="C1405" s="389"/>
      <c r="D1405" s="389"/>
      <c r="E1405" s="624"/>
      <c r="F1405" s="624"/>
      <c r="G1405" s="390"/>
      <c r="H1405" s="390"/>
      <c r="I1405" s="390"/>
      <c r="M1405" s="390"/>
    </row>
    <row r="1406" spans="1:13" s="391" customFormat="1">
      <c r="A1406" s="392"/>
      <c r="B1406" s="388"/>
      <c r="C1406" s="389"/>
      <c r="D1406" s="389"/>
      <c r="E1406" s="624"/>
      <c r="F1406" s="624"/>
      <c r="G1406" s="390"/>
      <c r="H1406" s="390"/>
      <c r="I1406" s="390"/>
      <c r="M1406" s="390"/>
    </row>
    <row r="1407" spans="1:13" s="391" customFormat="1">
      <c r="A1407" s="392"/>
      <c r="B1407" s="388"/>
      <c r="C1407" s="389"/>
      <c r="D1407" s="389"/>
      <c r="E1407" s="624"/>
      <c r="F1407" s="624"/>
      <c r="G1407" s="390"/>
      <c r="H1407" s="390"/>
      <c r="I1407" s="390"/>
      <c r="M1407" s="390"/>
    </row>
    <row r="1408" spans="1:13" s="391" customFormat="1">
      <c r="A1408" s="392"/>
      <c r="B1408" s="388"/>
      <c r="C1408" s="389"/>
      <c r="D1408" s="389"/>
      <c r="E1408" s="624"/>
      <c r="F1408" s="624"/>
      <c r="G1408" s="390"/>
      <c r="H1408" s="390"/>
      <c r="I1408" s="390"/>
      <c r="M1408" s="390"/>
    </row>
    <row r="1409" spans="1:13" s="391" customFormat="1">
      <c r="A1409" s="392"/>
      <c r="B1409" s="388"/>
      <c r="C1409" s="389"/>
      <c r="D1409" s="389"/>
      <c r="E1409" s="624"/>
      <c r="F1409" s="624"/>
      <c r="G1409" s="390"/>
      <c r="H1409" s="390"/>
      <c r="I1409" s="390"/>
      <c r="M1409" s="390"/>
    </row>
    <row r="1410" spans="1:13" s="391" customFormat="1">
      <c r="A1410" s="392"/>
      <c r="B1410" s="388"/>
      <c r="C1410" s="389"/>
      <c r="D1410" s="389"/>
      <c r="E1410" s="624"/>
      <c r="F1410" s="624"/>
      <c r="G1410" s="390"/>
      <c r="H1410" s="390"/>
      <c r="I1410" s="390"/>
      <c r="M1410" s="390"/>
    </row>
    <row r="1411" spans="1:13" s="391" customFormat="1">
      <c r="A1411" s="392"/>
      <c r="B1411" s="388"/>
      <c r="C1411" s="389"/>
      <c r="D1411" s="389"/>
      <c r="E1411" s="624"/>
      <c r="F1411" s="624"/>
      <c r="G1411" s="390"/>
      <c r="H1411" s="390"/>
      <c r="I1411" s="390"/>
      <c r="M1411" s="390"/>
    </row>
    <row r="1412" spans="1:13" s="391" customFormat="1">
      <c r="A1412" s="392"/>
      <c r="B1412" s="388"/>
      <c r="C1412" s="389"/>
      <c r="D1412" s="389"/>
      <c r="E1412" s="624"/>
      <c r="F1412" s="624"/>
      <c r="G1412" s="390"/>
      <c r="H1412" s="390"/>
      <c r="I1412" s="390"/>
      <c r="M1412" s="390"/>
    </row>
    <row r="1413" spans="1:13" s="391" customFormat="1">
      <c r="A1413" s="392"/>
      <c r="B1413" s="388"/>
      <c r="C1413" s="389"/>
      <c r="D1413" s="389"/>
      <c r="E1413" s="624"/>
      <c r="F1413" s="624"/>
      <c r="G1413" s="390"/>
      <c r="H1413" s="390"/>
      <c r="I1413" s="390"/>
      <c r="M1413" s="390"/>
    </row>
    <row r="1414" spans="1:13" s="391" customFormat="1">
      <c r="A1414" s="392"/>
      <c r="B1414" s="388"/>
      <c r="C1414" s="389"/>
      <c r="D1414" s="389"/>
      <c r="E1414" s="624"/>
      <c r="F1414" s="624"/>
      <c r="G1414" s="390"/>
      <c r="H1414" s="390"/>
      <c r="I1414" s="390"/>
      <c r="M1414" s="390"/>
    </row>
    <row r="1415" spans="1:13" s="391" customFormat="1">
      <c r="A1415" s="392"/>
      <c r="B1415" s="388"/>
      <c r="C1415" s="389"/>
      <c r="D1415" s="389"/>
      <c r="E1415" s="624"/>
      <c r="F1415" s="624"/>
      <c r="G1415" s="390"/>
      <c r="H1415" s="390"/>
      <c r="I1415" s="390"/>
      <c r="M1415" s="390"/>
    </row>
    <row r="1416" spans="1:13" s="391" customFormat="1">
      <c r="A1416" s="392"/>
      <c r="B1416" s="388"/>
      <c r="C1416" s="389"/>
      <c r="D1416" s="389"/>
      <c r="E1416" s="624"/>
      <c r="F1416" s="624"/>
      <c r="G1416" s="390"/>
      <c r="H1416" s="390"/>
      <c r="I1416" s="390"/>
      <c r="M1416" s="390"/>
    </row>
    <row r="1417" spans="1:13" s="391" customFormat="1">
      <c r="A1417" s="392"/>
      <c r="B1417" s="388"/>
      <c r="C1417" s="389"/>
      <c r="D1417" s="389"/>
      <c r="E1417" s="624"/>
      <c r="F1417" s="624"/>
      <c r="G1417" s="390"/>
      <c r="H1417" s="390"/>
      <c r="I1417" s="390"/>
      <c r="M1417" s="390"/>
    </row>
    <row r="1418" spans="1:13" s="391" customFormat="1">
      <c r="A1418" s="392"/>
      <c r="B1418" s="388"/>
      <c r="C1418" s="389"/>
      <c r="D1418" s="389"/>
      <c r="E1418" s="624"/>
      <c r="F1418" s="624"/>
      <c r="G1418" s="390"/>
      <c r="H1418" s="390"/>
      <c r="I1418" s="390"/>
      <c r="M1418" s="390"/>
    </row>
    <row r="1419" spans="1:13" s="391" customFormat="1">
      <c r="A1419" s="392"/>
      <c r="B1419" s="388"/>
      <c r="C1419" s="389"/>
      <c r="D1419" s="389"/>
      <c r="E1419" s="624"/>
      <c r="F1419" s="624"/>
      <c r="G1419" s="390"/>
      <c r="H1419" s="390"/>
      <c r="I1419" s="390"/>
      <c r="M1419" s="390"/>
    </row>
    <row r="1420" spans="1:13" s="391" customFormat="1">
      <c r="A1420" s="392"/>
      <c r="B1420" s="388"/>
      <c r="C1420" s="389"/>
      <c r="D1420" s="389"/>
      <c r="E1420" s="624"/>
      <c r="F1420" s="624"/>
      <c r="G1420" s="390"/>
      <c r="H1420" s="390"/>
      <c r="I1420" s="390"/>
      <c r="M1420" s="390"/>
    </row>
    <row r="1421" spans="1:13" s="391" customFormat="1">
      <c r="A1421" s="392"/>
      <c r="B1421" s="388"/>
      <c r="C1421" s="389"/>
      <c r="D1421" s="389"/>
      <c r="E1421" s="624"/>
      <c r="F1421" s="624"/>
      <c r="G1421" s="390"/>
      <c r="H1421" s="390"/>
      <c r="I1421" s="390"/>
      <c r="M1421" s="390"/>
    </row>
    <row r="1422" spans="1:13" s="391" customFormat="1">
      <c r="A1422" s="392"/>
      <c r="B1422" s="388"/>
      <c r="C1422" s="389"/>
      <c r="D1422" s="389"/>
      <c r="E1422" s="624"/>
      <c r="F1422" s="624"/>
      <c r="G1422" s="390"/>
      <c r="H1422" s="390"/>
      <c r="I1422" s="390"/>
      <c r="M1422" s="390"/>
    </row>
    <row r="1423" spans="1:13" s="391" customFormat="1">
      <c r="A1423" s="392"/>
      <c r="B1423" s="388"/>
      <c r="C1423" s="389"/>
      <c r="D1423" s="389"/>
      <c r="E1423" s="624"/>
      <c r="F1423" s="624"/>
      <c r="G1423" s="390"/>
      <c r="H1423" s="390"/>
      <c r="I1423" s="390"/>
      <c r="M1423" s="390"/>
    </row>
    <row r="1424" spans="1:13" s="391" customFormat="1">
      <c r="A1424" s="392"/>
      <c r="B1424" s="388"/>
      <c r="C1424" s="389"/>
      <c r="D1424" s="389"/>
      <c r="E1424" s="624"/>
      <c r="F1424" s="624"/>
      <c r="G1424" s="390"/>
      <c r="H1424" s="390"/>
      <c r="I1424" s="390"/>
      <c r="M1424" s="390"/>
    </row>
    <row r="1425" spans="1:13" s="391" customFormat="1">
      <c r="A1425" s="392"/>
      <c r="B1425" s="388"/>
      <c r="C1425" s="389"/>
      <c r="D1425" s="389"/>
      <c r="E1425" s="624"/>
      <c r="F1425" s="624"/>
      <c r="G1425" s="390"/>
      <c r="H1425" s="390"/>
      <c r="I1425" s="390"/>
      <c r="M1425" s="390"/>
    </row>
    <row r="1426" spans="1:13" s="391" customFormat="1">
      <c r="A1426" s="392"/>
      <c r="B1426" s="388"/>
      <c r="C1426" s="389"/>
      <c r="D1426" s="389"/>
      <c r="E1426" s="624"/>
      <c r="F1426" s="624"/>
      <c r="G1426" s="390"/>
      <c r="H1426" s="390"/>
      <c r="I1426" s="390"/>
      <c r="M1426" s="390"/>
    </row>
    <row r="1427" spans="1:13" s="391" customFormat="1">
      <c r="A1427" s="392"/>
      <c r="B1427" s="388"/>
      <c r="C1427" s="389"/>
      <c r="D1427" s="389"/>
      <c r="E1427" s="624"/>
      <c r="F1427" s="624"/>
      <c r="G1427" s="390"/>
      <c r="H1427" s="390"/>
      <c r="I1427" s="390"/>
      <c r="M1427" s="390"/>
    </row>
    <row r="1428" spans="1:13" s="391" customFormat="1">
      <c r="A1428" s="392"/>
      <c r="B1428" s="388"/>
      <c r="C1428" s="389"/>
      <c r="D1428" s="389"/>
      <c r="E1428" s="624"/>
      <c r="F1428" s="624"/>
      <c r="G1428" s="390"/>
      <c r="H1428" s="390"/>
      <c r="I1428" s="390"/>
      <c r="M1428" s="390"/>
    </row>
    <row r="1429" spans="1:13" s="391" customFormat="1">
      <c r="A1429" s="392"/>
      <c r="B1429" s="388"/>
      <c r="C1429" s="389"/>
      <c r="D1429" s="389"/>
      <c r="E1429" s="624"/>
      <c r="F1429" s="624"/>
      <c r="G1429" s="390"/>
      <c r="H1429" s="390"/>
      <c r="I1429" s="390"/>
      <c r="M1429" s="390"/>
    </row>
    <row r="1430" spans="1:13" s="391" customFormat="1">
      <c r="A1430" s="392"/>
      <c r="B1430" s="388"/>
      <c r="C1430" s="389"/>
      <c r="D1430" s="389"/>
      <c r="E1430" s="624"/>
      <c r="F1430" s="624"/>
      <c r="G1430" s="390"/>
      <c r="H1430" s="390"/>
      <c r="I1430" s="390"/>
      <c r="M1430" s="390"/>
    </row>
    <row r="1431" spans="1:13" s="391" customFormat="1">
      <c r="A1431" s="392"/>
      <c r="B1431" s="388"/>
      <c r="C1431" s="389"/>
      <c r="D1431" s="389"/>
      <c r="E1431" s="624"/>
      <c r="F1431" s="624"/>
      <c r="G1431" s="390"/>
      <c r="H1431" s="390"/>
      <c r="I1431" s="390"/>
      <c r="M1431" s="390"/>
    </row>
    <row r="1432" spans="1:13" s="391" customFormat="1">
      <c r="A1432" s="392"/>
      <c r="B1432" s="388"/>
      <c r="C1432" s="389"/>
      <c r="D1432" s="389"/>
      <c r="E1432" s="624"/>
      <c r="F1432" s="624"/>
      <c r="G1432" s="390"/>
      <c r="H1432" s="390"/>
      <c r="I1432" s="390"/>
      <c r="M1432" s="390"/>
    </row>
    <row r="1433" spans="1:13" s="391" customFormat="1">
      <c r="A1433" s="392"/>
      <c r="B1433" s="388"/>
      <c r="C1433" s="389"/>
      <c r="D1433" s="389"/>
      <c r="E1433" s="624"/>
      <c r="F1433" s="624"/>
      <c r="G1433" s="390"/>
      <c r="H1433" s="390"/>
      <c r="I1433" s="390"/>
      <c r="M1433" s="390"/>
    </row>
    <row r="1434" spans="1:13" s="391" customFormat="1">
      <c r="A1434" s="392"/>
      <c r="B1434" s="388"/>
      <c r="C1434" s="389"/>
      <c r="D1434" s="389"/>
      <c r="E1434" s="624"/>
      <c r="F1434" s="624"/>
      <c r="G1434" s="390"/>
      <c r="H1434" s="390"/>
      <c r="I1434" s="390"/>
      <c r="M1434" s="390"/>
    </row>
    <row r="1435" spans="1:13" s="391" customFormat="1">
      <c r="A1435" s="392"/>
      <c r="B1435" s="388"/>
      <c r="C1435" s="389"/>
      <c r="D1435" s="389"/>
      <c r="E1435" s="624"/>
      <c r="F1435" s="624"/>
      <c r="G1435" s="390"/>
      <c r="H1435" s="390"/>
      <c r="I1435" s="390"/>
      <c r="M1435" s="390"/>
    </row>
    <row r="1436" spans="1:13" s="391" customFormat="1">
      <c r="A1436" s="392"/>
      <c r="B1436" s="388"/>
      <c r="C1436" s="389"/>
      <c r="D1436" s="389"/>
      <c r="E1436" s="624"/>
      <c r="F1436" s="624"/>
      <c r="G1436" s="390"/>
      <c r="H1436" s="390"/>
      <c r="I1436" s="390"/>
      <c r="M1436" s="390"/>
    </row>
    <row r="1437" spans="1:13" s="391" customFormat="1">
      <c r="A1437" s="392"/>
      <c r="B1437" s="388"/>
      <c r="C1437" s="389"/>
      <c r="D1437" s="389"/>
      <c r="E1437" s="624"/>
      <c r="F1437" s="624"/>
      <c r="G1437" s="390"/>
      <c r="H1437" s="390"/>
      <c r="I1437" s="390"/>
      <c r="M1437" s="390"/>
    </row>
    <row r="1438" spans="1:13" s="391" customFormat="1">
      <c r="A1438" s="392"/>
      <c r="B1438" s="388"/>
      <c r="C1438" s="389"/>
      <c r="D1438" s="389"/>
      <c r="E1438" s="624"/>
      <c r="F1438" s="624"/>
      <c r="G1438" s="390"/>
      <c r="H1438" s="390"/>
      <c r="I1438" s="390"/>
      <c r="M1438" s="390"/>
    </row>
    <row r="1439" spans="1:13" s="391" customFormat="1">
      <c r="A1439" s="392"/>
      <c r="B1439" s="388"/>
      <c r="C1439" s="389"/>
      <c r="D1439" s="389"/>
      <c r="E1439" s="624"/>
      <c r="F1439" s="624"/>
      <c r="G1439" s="390"/>
      <c r="H1439" s="390"/>
      <c r="I1439" s="390"/>
      <c r="M1439" s="390"/>
    </row>
    <row r="1440" spans="1:13" s="391" customFormat="1">
      <c r="A1440" s="392"/>
      <c r="B1440" s="388"/>
      <c r="C1440" s="389"/>
      <c r="D1440" s="389"/>
      <c r="E1440" s="624"/>
      <c r="F1440" s="624"/>
      <c r="G1440" s="390"/>
      <c r="H1440" s="390"/>
      <c r="I1440" s="390"/>
      <c r="M1440" s="390"/>
    </row>
    <row r="1441" spans="1:13" s="391" customFormat="1">
      <c r="A1441" s="392"/>
      <c r="B1441" s="388"/>
      <c r="C1441" s="389"/>
      <c r="D1441" s="389"/>
      <c r="E1441" s="624"/>
      <c r="F1441" s="624"/>
      <c r="G1441" s="390"/>
      <c r="H1441" s="390"/>
      <c r="I1441" s="390"/>
      <c r="M1441" s="390"/>
    </row>
    <row r="1442" spans="1:13" s="391" customFormat="1">
      <c r="A1442" s="392"/>
      <c r="B1442" s="388"/>
      <c r="C1442" s="389"/>
      <c r="D1442" s="389"/>
      <c r="E1442" s="624"/>
      <c r="F1442" s="624"/>
      <c r="G1442" s="390"/>
      <c r="H1442" s="390"/>
      <c r="I1442" s="390"/>
      <c r="M1442" s="390"/>
    </row>
    <row r="1443" spans="1:13" s="391" customFormat="1">
      <c r="A1443" s="392"/>
      <c r="B1443" s="388"/>
      <c r="C1443" s="389"/>
      <c r="D1443" s="389"/>
      <c r="E1443" s="624"/>
      <c r="F1443" s="624"/>
      <c r="G1443" s="390"/>
      <c r="H1443" s="390"/>
      <c r="I1443" s="390"/>
      <c r="M1443" s="390"/>
    </row>
    <row r="1444" spans="1:13" s="391" customFormat="1">
      <c r="A1444" s="392"/>
      <c r="B1444" s="388"/>
      <c r="C1444" s="389"/>
      <c r="D1444" s="389"/>
      <c r="E1444" s="624"/>
      <c r="F1444" s="624"/>
      <c r="G1444" s="390"/>
      <c r="H1444" s="390"/>
      <c r="I1444" s="390"/>
      <c r="M1444" s="390"/>
    </row>
    <row r="1445" spans="1:13" s="391" customFormat="1">
      <c r="A1445" s="392"/>
      <c r="B1445" s="388"/>
      <c r="C1445" s="389"/>
      <c r="D1445" s="389"/>
      <c r="E1445" s="624"/>
      <c r="F1445" s="624"/>
      <c r="G1445" s="390"/>
      <c r="H1445" s="390"/>
      <c r="I1445" s="390"/>
      <c r="M1445" s="390"/>
    </row>
    <row r="1446" spans="1:13" s="391" customFormat="1">
      <c r="A1446" s="392"/>
      <c r="B1446" s="388"/>
      <c r="C1446" s="389"/>
      <c r="D1446" s="389"/>
      <c r="E1446" s="624"/>
      <c r="F1446" s="624"/>
      <c r="G1446" s="390"/>
      <c r="H1446" s="390"/>
      <c r="I1446" s="390"/>
      <c r="M1446" s="390"/>
    </row>
    <row r="1447" spans="1:13" s="391" customFormat="1">
      <c r="A1447" s="392"/>
      <c r="B1447" s="388"/>
      <c r="C1447" s="389"/>
      <c r="D1447" s="389"/>
      <c r="E1447" s="624"/>
      <c r="F1447" s="624"/>
      <c r="G1447" s="390"/>
      <c r="H1447" s="390"/>
      <c r="I1447" s="390"/>
      <c r="M1447" s="390"/>
    </row>
    <row r="1448" spans="1:13" s="391" customFormat="1">
      <c r="A1448" s="392"/>
      <c r="B1448" s="388"/>
      <c r="C1448" s="389"/>
      <c r="D1448" s="389"/>
      <c r="E1448" s="624"/>
      <c r="F1448" s="624"/>
      <c r="G1448" s="390"/>
      <c r="H1448" s="390"/>
      <c r="I1448" s="390"/>
      <c r="M1448" s="390"/>
    </row>
    <row r="1449" spans="1:13" s="391" customFormat="1">
      <c r="A1449" s="392"/>
      <c r="B1449" s="388"/>
      <c r="C1449" s="389"/>
      <c r="D1449" s="389"/>
      <c r="E1449" s="624"/>
      <c r="F1449" s="624"/>
      <c r="G1449" s="390"/>
      <c r="H1449" s="390"/>
      <c r="I1449" s="390"/>
      <c r="M1449" s="390"/>
    </row>
    <row r="1450" spans="1:13" s="391" customFormat="1">
      <c r="A1450" s="392"/>
      <c r="B1450" s="388"/>
      <c r="C1450" s="389"/>
      <c r="D1450" s="389"/>
      <c r="E1450" s="624"/>
      <c r="F1450" s="624"/>
      <c r="G1450" s="390"/>
      <c r="H1450" s="390"/>
      <c r="I1450" s="390"/>
      <c r="M1450" s="390"/>
    </row>
    <row r="1451" spans="1:13" s="391" customFormat="1">
      <c r="A1451" s="392"/>
      <c r="B1451" s="388"/>
      <c r="C1451" s="389"/>
      <c r="D1451" s="389"/>
      <c r="E1451" s="624"/>
      <c r="F1451" s="624"/>
      <c r="G1451" s="390"/>
      <c r="H1451" s="390"/>
      <c r="I1451" s="390"/>
      <c r="M1451" s="390"/>
    </row>
    <row r="1452" spans="1:13" s="391" customFormat="1">
      <c r="A1452" s="392"/>
      <c r="B1452" s="388"/>
      <c r="C1452" s="389"/>
      <c r="D1452" s="389"/>
      <c r="E1452" s="624"/>
      <c r="F1452" s="624"/>
      <c r="G1452" s="390"/>
      <c r="H1452" s="390"/>
      <c r="I1452" s="390"/>
      <c r="M1452" s="390"/>
    </row>
    <row r="1453" spans="1:13" s="391" customFormat="1">
      <c r="A1453" s="392"/>
      <c r="B1453" s="388"/>
      <c r="C1453" s="389"/>
      <c r="D1453" s="389"/>
      <c r="E1453" s="624"/>
      <c r="F1453" s="624"/>
      <c r="G1453" s="390"/>
      <c r="H1453" s="390"/>
      <c r="I1453" s="390"/>
      <c r="M1453" s="390"/>
    </row>
    <row r="1454" spans="1:13" s="391" customFormat="1">
      <c r="A1454" s="392"/>
      <c r="B1454" s="388"/>
      <c r="C1454" s="389"/>
      <c r="D1454" s="389"/>
      <c r="E1454" s="624"/>
      <c r="F1454" s="624"/>
      <c r="G1454" s="390"/>
      <c r="H1454" s="390"/>
      <c r="I1454" s="390"/>
      <c r="M1454" s="390"/>
    </row>
    <row r="1455" spans="1:13" s="391" customFormat="1">
      <c r="A1455" s="392"/>
      <c r="B1455" s="388"/>
      <c r="C1455" s="389"/>
      <c r="D1455" s="389"/>
      <c r="E1455" s="624"/>
      <c r="F1455" s="624"/>
      <c r="G1455" s="390"/>
      <c r="H1455" s="390"/>
      <c r="I1455" s="390"/>
      <c r="M1455" s="390"/>
    </row>
    <row r="1456" spans="1:13" s="391" customFormat="1">
      <c r="A1456" s="392"/>
      <c r="B1456" s="388"/>
      <c r="C1456" s="389"/>
      <c r="D1456" s="389"/>
      <c r="E1456" s="624"/>
      <c r="F1456" s="624"/>
      <c r="G1456" s="390"/>
      <c r="H1456" s="390"/>
      <c r="I1456" s="390"/>
      <c r="M1456" s="390"/>
    </row>
    <row r="1457" spans="1:13" s="391" customFormat="1">
      <c r="A1457" s="392"/>
      <c r="B1457" s="388"/>
      <c r="C1457" s="389"/>
      <c r="D1457" s="389"/>
      <c r="E1457" s="624"/>
      <c r="F1457" s="624"/>
      <c r="G1457" s="390"/>
      <c r="H1457" s="390"/>
      <c r="I1457" s="390"/>
      <c r="M1457" s="390"/>
    </row>
    <row r="1458" spans="1:13" s="391" customFormat="1">
      <c r="A1458" s="392"/>
      <c r="B1458" s="388"/>
      <c r="C1458" s="389"/>
      <c r="D1458" s="389"/>
      <c r="E1458" s="624"/>
      <c r="F1458" s="624"/>
      <c r="G1458" s="390"/>
      <c r="H1458" s="390"/>
      <c r="I1458" s="390"/>
      <c r="M1458" s="390"/>
    </row>
    <row r="1459" spans="1:13" s="391" customFormat="1">
      <c r="A1459" s="392"/>
      <c r="B1459" s="388"/>
      <c r="C1459" s="389"/>
      <c r="D1459" s="389"/>
      <c r="E1459" s="624"/>
      <c r="F1459" s="624"/>
      <c r="G1459" s="390"/>
      <c r="H1459" s="390"/>
      <c r="I1459" s="390"/>
      <c r="M1459" s="390"/>
    </row>
    <row r="1460" spans="1:13" s="391" customFormat="1">
      <c r="A1460" s="392"/>
      <c r="B1460" s="388"/>
      <c r="C1460" s="389"/>
      <c r="D1460" s="389"/>
      <c r="E1460" s="624"/>
      <c r="F1460" s="624"/>
      <c r="G1460" s="390"/>
      <c r="H1460" s="390"/>
      <c r="I1460" s="390"/>
      <c r="M1460" s="390"/>
    </row>
    <row r="1461" spans="1:13" s="391" customFormat="1">
      <c r="A1461" s="392"/>
      <c r="B1461" s="388"/>
      <c r="C1461" s="389"/>
      <c r="D1461" s="389"/>
      <c r="E1461" s="624"/>
      <c r="F1461" s="624"/>
      <c r="G1461" s="390"/>
      <c r="H1461" s="390"/>
      <c r="I1461" s="390"/>
      <c r="M1461" s="390"/>
    </row>
    <row r="1462" spans="1:13" s="391" customFormat="1">
      <c r="A1462" s="392"/>
      <c r="B1462" s="388"/>
      <c r="C1462" s="389"/>
      <c r="D1462" s="389"/>
      <c r="E1462" s="624"/>
      <c r="F1462" s="624"/>
      <c r="G1462" s="390"/>
      <c r="H1462" s="390"/>
      <c r="I1462" s="390"/>
      <c r="M1462" s="390"/>
    </row>
    <row r="1463" spans="1:13" s="391" customFormat="1">
      <c r="A1463" s="392"/>
      <c r="B1463" s="388"/>
      <c r="C1463" s="389"/>
      <c r="D1463" s="389"/>
      <c r="E1463" s="624"/>
      <c r="F1463" s="624"/>
      <c r="G1463" s="390"/>
      <c r="H1463" s="390"/>
      <c r="I1463" s="390"/>
      <c r="M1463" s="390"/>
    </row>
    <row r="1464" spans="1:13" s="391" customFormat="1">
      <c r="A1464" s="392"/>
      <c r="B1464" s="388"/>
      <c r="C1464" s="389"/>
      <c r="D1464" s="389"/>
      <c r="E1464" s="624"/>
      <c r="F1464" s="624"/>
      <c r="G1464" s="390"/>
      <c r="H1464" s="390"/>
      <c r="I1464" s="390"/>
      <c r="M1464" s="390"/>
    </row>
    <row r="1465" spans="1:13" s="391" customFormat="1">
      <c r="A1465" s="392"/>
      <c r="B1465" s="388"/>
      <c r="C1465" s="389"/>
      <c r="D1465" s="389"/>
      <c r="E1465" s="624"/>
      <c r="F1465" s="624"/>
      <c r="G1465" s="390"/>
      <c r="H1465" s="390"/>
      <c r="I1465" s="390"/>
      <c r="M1465" s="390"/>
    </row>
    <row r="1466" spans="1:13" s="391" customFormat="1">
      <c r="A1466" s="392"/>
      <c r="B1466" s="388"/>
      <c r="C1466" s="389"/>
      <c r="D1466" s="389"/>
      <c r="E1466" s="624"/>
      <c r="F1466" s="624"/>
      <c r="G1466" s="390"/>
      <c r="H1466" s="390"/>
      <c r="I1466" s="390"/>
      <c r="M1466" s="390"/>
    </row>
    <row r="1467" spans="1:13" s="391" customFormat="1">
      <c r="A1467" s="392"/>
      <c r="B1467" s="388"/>
      <c r="C1467" s="389"/>
      <c r="D1467" s="389"/>
      <c r="E1467" s="624"/>
      <c r="F1467" s="624"/>
      <c r="G1467" s="390"/>
      <c r="H1467" s="390"/>
      <c r="I1467" s="390"/>
      <c r="M1467" s="390"/>
    </row>
    <row r="1468" spans="1:13" s="391" customFormat="1">
      <c r="A1468" s="392"/>
      <c r="B1468" s="388"/>
      <c r="C1468" s="389"/>
      <c r="D1468" s="389"/>
      <c r="E1468" s="624"/>
      <c r="F1468" s="624"/>
      <c r="G1468" s="390"/>
      <c r="H1468" s="390"/>
      <c r="I1468" s="390"/>
      <c r="M1468" s="390"/>
    </row>
    <row r="1469" spans="1:13" s="391" customFormat="1">
      <c r="A1469" s="392"/>
      <c r="B1469" s="388"/>
      <c r="C1469" s="389"/>
      <c r="D1469" s="389"/>
      <c r="E1469" s="624"/>
      <c r="F1469" s="624"/>
      <c r="G1469" s="390"/>
      <c r="H1469" s="390"/>
      <c r="I1469" s="390"/>
      <c r="M1469" s="390"/>
    </row>
    <row r="1470" spans="1:13" s="391" customFormat="1">
      <c r="A1470" s="392"/>
      <c r="B1470" s="388"/>
      <c r="C1470" s="389"/>
      <c r="D1470" s="389"/>
      <c r="E1470" s="624"/>
      <c r="F1470" s="624"/>
      <c r="G1470" s="390"/>
      <c r="H1470" s="390"/>
      <c r="I1470" s="390"/>
      <c r="M1470" s="390"/>
    </row>
    <row r="1471" spans="1:13" s="391" customFormat="1">
      <c r="A1471" s="392"/>
      <c r="B1471" s="388"/>
      <c r="C1471" s="389"/>
      <c r="D1471" s="389"/>
      <c r="E1471" s="624"/>
      <c r="F1471" s="624"/>
      <c r="G1471" s="390"/>
      <c r="H1471" s="390"/>
      <c r="I1471" s="390"/>
      <c r="M1471" s="390"/>
    </row>
    <row r="1472" spans="1:13" s="391" customFormat="1">
      <c r="A1472" s="392"/>
      <c r="B1472" s="388"/>
      <c r="C1472" s="389"/>
      <c r="D1472" s="389"/>
      <c r="E1472" s="624"/>
      <c r="F1472" s="624"/>
      <c r="G1472" s="390"/>
      <c r="H1472" s="390"/>
      <c r="I1472" s="390"/>
      <c r="M1472" s="390"/>
    </row>
    <row r="1473" spans="1:13" s="391" customFormat="1">
      <c r="A1473" s="392"/>
      <c r="B1473" s="388"/>
      <c r="C1473" s="389"/>
      <c r="D1473" s="389"/>
      <c r="E1473" s="624"/>
      <c r="F1473" s="624"/>
      <c r="G1473" s="390"/>
      <c r="H1473" s="390"/>
      <c r="I1473" s="390"/>
      <c r="M1473" s="390"/>
    </row>
    <row r="1474" spans="1:13" s="391" customFormat="1">
      <c r="A1474" s="392"/>
      <c r="B1474" s="388"/>
      <c r="C1474" s="389"/>
      <c r="D1474" s="389"/>
      <c r="E1474" s="624"/>
      <c r="F1474" s="624"/>
      <c r="G1474" s="390"/>
      <c r="H1474" s="390"/>
      <c r="I1474" s="390"/>
      <c r="M1474" s="390"/>
    </row>
    <row r="1475" spans="1:13" s="391" customFormat="1">
      <c r="A1475" s="392"/>
      <c r="B1475" s="388"/>
      <c r="C1475" s="389"/>
      <c r="D1475" s="389"/>
      <c r="E1475" s="624"/>
      <c r="F1475" s="624"/>
      <c r="G1475" s="390"/>
      <c r="H1475" s="390"/>
      <c r="I1475" s="390"/>
      <c r="M1475" s="390"/>
    </row>
    <row r="1476" spans="1:13" s="391" customFormat="1">
      <c r="A1476" s="392"/>
      <c r="B1476" s="388"/>
      <c r="C1476" s="389"/>
      <c r="D1476" s="389"/>
      <c r="E1476" s="624"/>
      <c r="F1476" s="624"/>
      <c r="G1476" s="390"/>
      <c r="H1476" s="390"/>
      <c r="I1476" s="390"/>
      <c r="M1476" s="390"/>
    </row>
    <row r="1477" spans="1:13" s="391" customFormat="1">
      <c r="A1477" s="392"/>
      <c r="B1477" s="388"/>
      <c r="C1477" s="389"/>
      <c r="D1477" s="389"/>
      <c r="E1477" s="624"/>
      <c r="F1477" s="624"/>
      <c r="G1477" s="390"/>
      <c r="H1477" s="390"/>
      <c r="I1477" s="390"/>
      <c r="M1477" s="390"/>
    </row>
    <row r="1478" spans="1:13" s="391" customFormat="1">
      <c r="A1478" s="392"/>
      <c r="B1478" s="388"/>
      <c r="C1478" s="389"/>
      <c r="D1478" s="389"/>
      <c r="E1478" s="624"/>
      <c r="F1478" s="624"/>
      <c r="G1478" s="390"/>
      <c r="H1478" s="390"/>
      <c r="I1478" s="390"/>
      <c r="M1478" s="390"/>
    </row>
    <row r="1479" spans="1:13" s="391" customFormat="1">
      <c r="A1479" s="392"/>
      <c r="B1479" s="388"/>
      <c r="C1479" s="389"/>
      <c r="D1479" s="389"/>
      <c r="E1479" s="624"/>
      <c r="F1479" s="624"/>
      <c r="G1479" s="390"/>
      <c r="H1479" s="390"/>
      <c r="I1479" s="390"/>
      <c r="M1479" s="390"/>
    </row>
    <row r="1480" spans="1:13" s="391" customFormat="1">
      <c r="A1480" s="392"/>
      <c r="B1480" s="388"/>
      <c r="C1480" s="389"/>
      <c r="D1480" s="389"/>
      <c r="E1480" s="624"/>
      <c r="F1480" s="624"/>
      <c r="G1480" s="390"/>
      <c r="H1480" s="390"/>
      <c r="I1480" s="390"/>
      <c r="M1480" s="390"/>
    </row>
    <row r="1481" spans="1:13" s="391" customFormat="1">
      <c r="A1481" s="392"/>
      <c r="B1481" s="388"/>
      <c r="C1481" s="389"/>
      <c r="D1481" s="389"/>
      <c r="E1481" s="624"/>
      <c r="F1481" s="624"/>
      <c r="G1481" s="390"/>
      <c r="H1481" s="390"/>
      <c r="I1481" s="390"/>
      <c r="M1481" s="390"/>
    </row>
    <row r="1482" spans="1:13" s="391" customFormat="1">
      <c r="A1482" s="392"/>
      <c r="B1482" s="388"/>
      <c r="C1482" s="389"/>
      <c r="D1482" s="389"/>
      <c r="E1482" s="624"/>
      <c r="F1482" s="624"/>
      <c r="G1482" s="390"/>
      <c r="H1482" s="390"/>
      <c r="I1482" s="390"/>
      <c r="M1482" s="390"/>
    </row>
    <row r="1483" spans="1:13" s="391" customFormat="1">
      <c r="A1483" s="392"/>
      <c r="B1483" s="388"/>
      <c r="C1483" s="389"/>
      <c r="D1483" s="389"/>
      <c r="E1483" s="624"/>
      <c r="F1483" s="624"/>
      <c r="G1483" s="390"/>
      <c r="H1483" s="390"/>
      <c r="I1483" s="390"/>
      <c r="M1483" s="390"/>
    </row>
    <row r="1484" spans="1:13" s="391" customFormat="1">
      <c r="A1484" s="392"/>
      <c r="B1484" s="388"/>
      <c r="C1484" s="389"/>
      <c r="D1484" s="389"/>
      <c r="E1484" s="624"/>
      <c r="F1484" s="624"/>
      <c r="G1484" s="390"/>
      <c r="H1484" s="390"/>
      <c r="I1484" s="390"/>
      <c r="M1484" s="390"/>
    </row>
    <row r="1485" spans="1:13" s="391" customFormat="1">
      <c r="A1485" s="392"/>
      <c r="B1485" s="388"/>
      <c r="C1485" s="389"/>
      <c r="D1485" s="389"/>
      <c r="E1485" s="624"/>
      <c r="F1485" s="624"/>
      <c r="G1485" s="390"/>
      <c r="H1485" s="390"/>
      <c r="I1485" s="390"/>
      <c r="M1485" s="390"/>
    </row>
    <row r="1486" spans="1:13" s="391" customFormat="1">
      <c r="A1486" s="392"/>
      <c r="B1486" s="388"/>
      <c r="C1486" s="389"/>
      <c r="D1486" s="389"/>
      <c r="E1486" s="624"/>
      <c r="F1486" s="624"/>
      <c r="G1486" s="390"/>
      <c r="H1486" s="390"/>
      <c r="I1486" s="390"/>
      <c r="M1486" s="390"/>
    </row>
    <row r="1487" spans="1:13" s="391" customFormat="1">
      <c r="A1487" s="392"/>
      <c r="B1487" s="388"/>
      <c r="C1487" s="389"/>
      <c r="D1487" s="389"/>
      <c r="E1487" s="624"/>
      <c r="F1487" s="624"/>
      <c r="G1487" s="390"/>
      <c r="H1487" s="390"/>
      <c r="I1487" s="390"/>
      <c r="M1487" s="390"/>
    </row>
    <row r="1488" spans="1:13" s="391" customFormat="1">
      <c r="A1488" s="392"/>
      <c r="B1488" s="388"/>
      <c r="C1488" s="389"/>
      <c r="D1488" s="389"/>
      <c r="E1488" s="624"/>
      <c r="F1488" s="624"/>
      <c r="G1488" s="390"/>
      <c r="H1488" s="390"/>
      <c r="I1488" s="390"/>
      <c r="M1488" s="390"/>
    </row>
    <row r="1489" spans="1:13" s="391" customFormat="1">
      <c r="A1489" s="392"/>
      <c r="B1489" s="388"/>
      <c r="C1489" s="389"/>
      <c r="D1489" s="389"/>
      <c r="E1489" s="624"/>
      <c r="F1489" s="624"/>
      <c r="G1489" s="390"/>
      <c r="H1489" s="390"/>
      <c r="I1489" s="390"/>
      <c r="M1489" s="390"/>
    </row>
    <row r="1490" spans="1:13" s="391" customFormat="1">
      <c r="A1490" s="392"/>
      <c r="B1490" s="388"/>
      <c r="C1490" s="389"/>
      <c r="D1490" s="389"/>
      <c r="E1490" s="624"/>
      <c r="F1490" s="624"/>
      <c r="G1490" s="390"/>
      <c r="H1490" s="390"/>
      <c r="I1490" s="390"/>
      <c r="M1490" s="390"/>
    </row>
    <row r="1491" spans="1:13" s="391" customFormat="1">
      <c r="A1491" s="392"/>
      <c r="B1491" s="388"/>
      <c r="C1491" s="389"/>
      <c r="D1491" s="389"/>
      <c r="E1491" s="624"/>
      <c r="F1491" s="624"/>
      <c r="G1491" s="390"/>
      <c r="H1491" s="390"/>
      <c r="I1491" s="390"/>
      <c r="M1491" s="390"/>
    </row>
    <row r="1492" spans="1:13" s="391" customFormat="1">
      <c r="A1492" s="392"/>
      <c r="B1492" s="388"/>
      <c r="C1492" s="389"/>
      <c r="D1492" s="389"/>
      <c r="E1492" s="624"/>
      <c r="F1492" s="624"/>
      <c r="G1492" s="390"/>
      <c r="H1492" s="390"/>
      <c r="I1492" s="390"/>
      <c r="M1492" s="390"/>
    </row>
    <row r="1493" spans="1:13" s="391" customFormat="1">
      <c r="A1493" s="392"/>
      <c r="B1493" s="388"/>
      <c r="C1493" s="389"/>
      <c r="D1493" s="389"/>
      <c r="E1493" s="624"/>
      <c r="F1493" s="624"/>
      <c r="G1493" s="390"/>
      <c r="H1493" s="390"/>
      <c r="I1493" s="390"/>
      <c r="M1493" s="390"/>
    </row>
    <row r="1494" spans="1:13" s="391" customFormat="1">
      <c r="A1494" s="392"/>
      <c r="B1494" s="388"/>
      <c r="C1494" s="389"/>
      <c r="D1494" s="389"/>
      <c r="E1494" s="624"/>
      <c r="F1494" s="624"/>
      <c r="G1494" s="390"/>
      <c r="H1494" s="390"/>
      <c r="I1494" s="390"/>
      <c r="M1494" s="390"/>
    </row>
    <row r="1495" spans="1:13" s="391" customFormat="1">
      <c r="A1495" s="392"/>
      <c r="B1495" s="388"/>
      <c r="C1495" s="389"/>
      <c r="D1495" s="389"/>
      <c r="E1495" s="624"/>
      <c r="F1495" s="624"/>
      <c r="G1495" s="390"/>
      <c r="H1495" s="390"/>
      <c r="I1495" s="390"/>
      <c r="M1495" s="390"/>
    </row>
    <row r="1496" spans="1:13" s="391" customFormat="1">
      <c r="A1496" s="392"/>
      <c r="B1496" s="388"/>
      <c r="C1496" s="389"/>
      <c r="D1496" s="389"/>
      <c r="E1496" s="624"/>
      <c r="F1496" s="624"/>
      <c r="G1496" s="390"/>
      <c r="H1496" s="390"/>
      <c r="I1496" s="390"/>
      <c r="M1496" s="390"/>
    </row>
    <row r="1497" spans="1:13" s="391" customFormat="1">
      <c r="A1497" s="392"/>
      <c r="B1497" s="388"/>
      <c r="C1497" s="389"/>
      <c r="D1497" s="389"/>
      <c r="E1497" s="624"/>
      <c r="F1497" s="624"/>
      <c r="G1497" s="390"/>
      <c r="H1497" s="390"/>
      <c r="I1497" s="390"/>
      <c r="M1497" s="390"/>
    </row>
    <row r="1498" spans="1:13" s="391" customFormat="1">
      <c r="A1498" s="392"/>
      <c r="B1498" s="388"/>
      <c r="C1498" s="389"/>
      <c r="D1498" s="389"/>
      <c r="E1498" s="624"/>
      <c r="F1498" s="624"/>
      <c r="G1498" s="390"/>
      <c r="H1498" s="390"/>
      <c r="I1498" s="390"/>
      <c r="M1498" s="390"/>
    </row>
    <row r="1499" spans="1:13" s="391" customFormat="1">
      <c r="A1499" s="392"/>
      <c r="B1499" s="388"/>
      <c r="C1499" s="389"/>
      <c r="D1499" s="389"/>
      <c r="E1499" s="624"/>
      <c r="F1499" s="624"/>
      <c r="G1499" s="390"/>
      <c r="H1499" s="390"/>
      <c r="I1499" s="390"/>
      <c r="M1499" s="390"/>
    </row>
    <row r="1500" spans="1:13" s="391" customFormat="1">
      <c r="A1500" s="392"/>
      <c r="B1500" s="388"/>
      <c r="C1500" s="389"/>
      <c r="D1500" s="389"/>
      <c r="E1500" s="624"/>
      <c r="F1500" s="624"/>
      <c r="G1500" s="390"/>
      <c r="H1500" s="390"/>
      <c r="I1500" s="390"/>
      <c r="M1500" s="390"/>
    </row>
    <row r="1501" spans="1:13" s="391" customFormat="1">
      <c r="A1501" s="392"/>
      <c r="B1501" s="388"/>
      <c r="C1501" s="389"/>
      <c r="D1501" s="389"/>
      <c r="E1501" s="624"/>
      <c r="F1501" s="624"/>
      <c r="G1501" s="390"/>
      <c r="H1501" s="390"/>
      <c r="I1501" s="390"/>
      <c r="M1501" s="390"/>
    </row>
    <row r="1502" spans="1:13" s="391" customFormat="1">
      <c r="A1502" s="392"/>
      <c r="B1502" s="388"/>
      <c r="C1502" s="389"/>
      <c r="D1502" s="389"/>
      <c r="E1502" s="624"/>
      <c r="F1502" s="624"/>
      <c r="G1502" s="390"/>
      <c r="H1502" s="390"/>
      <c r="I1502" s="390"/>
      <c r="M1502" s="390"/>
    </row>
    <row r="1503" spans="1:13" s="391" customFormat="1">
      <c r="A1503" s="392"/>
      <c r="B1503" s="388"/>
      <c r="C1503" s="389"/>
      <c r="D1503" s="389"/>
      <c r="E1503" s="624"/>
      <c r="F1503" s="624"/>
      <c r="G1503" s="390"/>
      <c r="H1503" s="390"/>
      <c r="I1503" s="390"/>
      <c r="M1503" s="390"/>
    </row>
    <row r="1504" spans="1:13" s="391" customFormat="1">
      <c r="A1504" s="392"/>
      <c r="B1504" s="388"/>
      <c r="C1504" s="389"/>
      <c r="D1504" s="389"/>
      <c r="E1504" s="624"/>
      <c r="F1504" s="624"/>
      <c r="G1504" s="390"/>
      <c r="H1504" s="390"/>
      <c r="I1504" s="390"/>
      <c r="M1504" s="390"/>
    </row>
    <row r="1505" spans="1:13" s="391" customFormat="1">
      <c r="A1505" s="392"/>
      <c r="B1505" s="388"/>
      <c r="C1505" s="389"/>
      <c r="D1505" s="389"/>
      <c r="E1505" s="624"/>
      <c r="F1505" s="624"/>
      <c r="G1505" s="390"/>
      <c r="H1505" s="390"/>
      <c r="I1505" s="390"/>
      <c r="M1505" s="390"/>
    </row>
    <row r="1506" spans="1:13" s="391" customFormat="1">
      <c r="A1506" s="392"/>
      <c r="B1506" s="388"/>
      <c r="C1506" s="389"/>
      <c r="D1506" s="389"/>
      <c r="E1506" s="624"/>
      <c r="F1506" s="624"/>
      <c r="G1506" s="390"/>
      <c r="H1506" s="390"/>
      <c r="I1506" s="390"/>
      <c r="M1506" s="390"/>
    </row>
    <row r="1507" spans="1:13" s="391" customFormat="1">
      <c r="A1507" s="392"/>
      <c r="B1507" s="388"/>
      <c r="C1507" s="389"/>
      <c r="D1507" s="389"/>
      <c r="E1507" s="624"/>
      <c r="F1507" s="624"/>
      <c r="G1507" s="390"/>
      <c r="H1507" s="390"/>
      <c r="I1507" s="390"/>
      <c r="M1507" s="390"/>
    </row>
    <row r="1508" spans="1:13" s="391" customFormat="1">
      <c r="A1508" s="392"/>
      <c r="B1508" s="388"/>
      <c r="C1508" s="389"/>
      <c r="D1508" s="389"/>
      <c r="E1508" s="624"/>
      <c r="F1508" s="624"/>
      <c r="G1508" s="390"/>
      <c r="H1508" s="390"/>
      <c r="I1508" s="390"/>
      <c r="M1508" s="390"/>
    </row>
    <row r="1509" spans="1:13" s="391" customFormat="1">
      <c r="A1509" s="392"/>
      <c r="B1509" s="388"/>
      <c r="C1509" s="389"/>
      <c r="D1509" s="389"/>
      <c r="E1509" s="624"/>
      <c r="F1509" s="624"/>
      <c r="G1509" s="390"/>
      <c r="H1509" s="390"/>
      <c r="I1509" s="390"/>
      <c r="M1509" s="390"/>
    </row>
    <row r="1510" spans="1:13" s="391" customFormat="1">
      <c r="A1510" s="392"/>
      <c r="B1510" s="388"/>
      <c r="C1510" s="389"/>
      <c r="D1510" s="389"/>
      <c r="E1510" s="624"/>
      <c r="F1510" s="624"/>
      <c r="G1510" s="390"/>
      <c r="H1510" s="390"/>
      <c r="I1510" s="390"/>
      <c r="M1510" s="390"/>
    </row>
    <row r="1511" spans="1:13" s="391" customFormat="1">
      <c r="A1511" s="392"/>
      <c r="B1511" s="388"/>
      <c r="C1511" s="389"/>
      <c r="D1511" s="389"/>
      <c r="E1511" s="624"/>
      <c r="F1511" s="624"/>
      <c r="G1511" s="390"/>
      <c r="H1511" s="390"/>
      <c r="I1511" s="390"/>
      <c r="M1511" s="390"/>
    </row>
    <row r="1512" spans="1:13" s="391" customFormat="1">
      <c r="A1512" s="392"/>
      <c r="B1512" s="388"/>
      <c r="C1512" s="389"/>
      <c r="D1512" s="389"/>
      <c r="E1512" s="624"/>
      <c r="F1512" s="624"/>
      <c r="G1512" s="390"/>
      <c r="H1512" s="390"/>
      <c r="I1512" s="390"/>
      <c r="M1512" s="390"/>
    </row>
    <row r="1513" spans="1:13" s="391" customFormat="1">
      <c r="A1513" s="392"/>
      <c r="B1513" s="388"/>
      <c r="C1513" s="389"/>
      <c r="D1513" s="389"/>
      <c r="E1513" s="624"/>
      <c r="F1513" s="624"/>
      <c r="G1513" s="390"/>
      <c r="H1513" s="390"/>
      <c r="I1513" s="390"/>
      <c r="M1513" s="390"/>
    </row>
    <row r="1514" spans="1:13" s="391" customFormat="1">
      <c r="A1514" s="392"/>
      <c r="B1514" s="388"/>
      <c r="C1514" s="389"/>
      <c r="D1514" s="389"/>
      <c r="E1514" s="624"/>
      <c r="F1514" s="624"/>
      <c r="G1514" s="390"/>
      <c r="H1514" s="390"/>
      <c r="I1514" s="390"/>
      <c r="M1514" s="390"/>
    </row>
    <row r="1515" spans="1:13" s="391" customFormat="1">
      <c r="A1515" s="392"/>
      <c r="B1515" s="388"/>
      <c r="C1515" s="389"/>
      <c r="D1515" s="389"/>
      <c r="E1515" s="624"/>
      <c r="F1515" s="624"/>
      <c r="G1515" s="390"/>
      <c r="H1515" s="390"/>
      <c r="I1515" s="390"/>
      <c r="M1515" s="390"/>
    </row>
    <row r="1516" spans="1:13" s="391" customFormat="1">
      <c r="A1516" s="392"/>
      <c r="B1516" s="388"/>
      <c r="C1516" s="389"/>
      <c r="D1516" s="389"/>
      <c r="E1516" s="624"/>
      <c r="F1516" s="624"/>
      <c r="G1516" s="390"/>
      <c r="H1516" s="390"/>
      <c r="I1516" s="390"/>
      <c r="M1516" s="390"/>
    </row>
    <row r="1517" spans="1:13" s="391" customFormat="1">
      <c r="A1517" s="392"/>
      <c r="B1517" s="388"/>
      <c r="C1517" s="389"/>
      <c r="D1517" s="389"/>
      <c r="E1517" s="624"/>
      <c r="F1517" s="624"/>
      <c r="G1517" s="390"/>
      <c r="H1517" s="390"/>
      <c r="I1517" s="390"/>
      <c r="M1517" s="390"/>
    </row>
    <row r="1518" spans="1:13" s="391" customFormat="1">
      <c r="A1518" s="392"/>
      <c r="B1518" s="388"/>
      <c r="C1518" s="389"/>
      <c r="D1518" s="389"/>
      <c r="E1518" s="624"/>
      <c r="F1518" s="624"/>
      <c r="G1518" s="390"/>
      <c r="H1518" s="390"/>
      <c r="I1518" s="390"/>
      <c r="M1518" s="390"/>
    </row>
    <row r="1519" spans="1:13" s="391" customFormat="1">
      <c r="A1519" s="392"/>
      <c r="B1519" s="388"/>
      <c r="C1519" s="389"/>
      <c r="D1519" s="389"/>
      <c r="E1519" s="624"/>
      <c r="F1519" s="624"/>
      <c r="G1519" s="390"/>
      <c r="H1519" s="390"/>
      <c r="I1519" s="390"/>
      <c r="M1519" s="390"/>
    </row>
    <row r="1520" spans="1:13" s="391" customFormat="1">
      <c r="A1520" s="392"/>
      <c r="B1520" s="388"/>
      <c r="C1520" s="389"/>
      <c r="D1520" s="389"/>
      <c r="E1520" s="624"/>
      <c r="F1520" s="624"/>
      <c r="G1520" s="390"/>
      <c r="H1520" s="390"/>
      <c r="I1520" s="390"/>
      <c r="M1520" s="390"/>
    </row>
    <row r="1521" spans="1:13" s="391" customFormat="1">
      <c r="A1521" s="392"/>
      <c r="B1521" s="388"/>
      <c r="C1521" s="389"/>
      <c r="D1521" s="389"/>
      <c r="E1521" s="624"/>
      <c r="F1521" s="624"/>
      <c r="G1521" s="390"/>
      <c r="H1521" s="390"/>
      <c r="I1521" s="390"/>
      <c r="M1521" s="390"/>
    </row>
    <row r="1522" spans="1:13" s="391" customFormat="1">
      <c r="A1522" s="392"/>
      <c r="B1522" s="388"/>
      <c r="C1522" s="389"/>
      <c r="D1522" s="389"/>
      <c r="E1522" s="624"/>
      <c r="F1522" s="624"/>
      <c r="G1522" s="390"/>
      <c r="H1522" s="390"/>
      <c r="I1522" s="390"/>
      <c r="M1522" s="390"/>
    </row>
    <row r="1523" spans="1:13" s="391" customFormat="1">
      <c r="A1523" s="392"/>
      <c r="B1523" s="388"/>
      <c r="C1523" s="389"/>
      <c r="D1523" s="389"/>
      <c r="E1523" s="624"/>
      <c r="F1523" s="624"/>
      <c r="G1523" s="390"/>
      <c r="H1523" s="390"/>
      <c r="I1523" s="390"/>
      <c r="M1523" s="390"/>
    </row>
    <row r="1524" spans="1:13" s="391" customFormat="1">
      <c r="A1524" s="392"/>
      <c r="B1524" s="388"/>
      <c r="C1524" s="389"/>
      <c r="D1524" s="389"/>
      <c r="E1524" s="624"/>
      <c r="F1524" s="624"/>
      <c r="G1524" s="390"/>
      <c r="H1524" s="390"/>
      <c r="I1524" s="390"/>
      <c r="M1524" s="390"/>
    </row>
    <row r="1525" spans="1:13" s="391" customFormat="1">
      <c r="A1525" s="392"/>
      <c r="B1525" s="388"/>
      <c r="C1525" s="389"/>
      <c r="D1525" s="389"/>
      <c r="E1525" s="624"/>
      <c r="F1525" s="624"/>
      <c r="G1525" s="390"/>
      <c r="H1525" s="390"/>
      <c r="I1525" s="390"/>
      <c r="M1525" s="390"/>
    </row>
    <row r="1526" spans="1:13" s="391" customFormat="1">
      <c r="A1526" s="392"/>
      <c r="B1526" s="388"/>
      <c r="C1526" s="389"/>
      <c r="D1526" s="389"/>
      <c r="E1526" s="624"/>
      <c r="F1526" s="624"/>
      <c r="G1526" s="390"/>
      <c r="H1526" s="390"/>
      <c r="I1526" s="390"/>
      <c r="M1526" s="390"/>
    </row>
    <row r="1527" spans="1:13" s="391" customFormat="1">
      <c r="A1527" s="392"/>
      <c r="B1527" s="388"/>
      <c r="C1527" s="389"/>
      <c r="D1527" s="389"/>
      <c r="E1527" s="624"/>
      <c r="F1527" s="624"/>
      <c r="G1527" s="390"/>
      <c r="H1527" s="390"/>
      <c r="I1527" s="390"/>
      <c r="M1527" s="390"/>
    </row>
    <row r="1528" spans="1:13" s="391" customFormat="1">
      <c r="A1528" s="392"/>
      <c r="B1528" s="388"/>
      <c r="C1528" s="389"/>
      <c r="D1528" s="389"/>
      <c r="E1528" s="624"/>
      <c r="F1528" s="624"/>
      <c r="G1528" s="390"/>
      <c r="H1528" s="390"/>
      <c r="I1528" s="390"/>
      <c r="M1528" s="390"/>
    </row>
    <row r="1529" spans="1:13" s="391" customFormat="1">
      <c r="A1529" s="392"/>
      <c r="B1529" s="388"/>
      <c r="C1529" s="389"/>
      <c r="D1529" s="389"/>
      <c r="E1529" s="624"/>
      <c r="F1529" s="624"/>
      <c r="G1529" s="390"/>
      <c r="H1529" s="390"/>
      <c r="I1529" s="390"/>
      <c r="M1529" s="390"/>
    </row>
    <row r="1530" spans="1:13" s="391" customFormat="1">
      <c r="A1530" s="392"/>
      <c r="B1530" s="388"/>
      <c r="C1530" s="389"/>
      <c r="D1530" s="389"/>
      <c r="E1530" s="624"/>
      <c r="F1530" s="624"/>
      <c r="G1530" s="390"/>
      <c r="H1530" s="390"/>
      <c r="I1530" s="390"/>
      <c r="M1530" s="390"/>
    </row>
    <row r="1531" spans="1:13" s="391" customFormat="1">
      <c r="A1531" s="392"/>
      <c r="B1531" s="388"/>
      <c r="C1531" s="389"/>
      <c r="D1531" s="389"/>
      <c r="E1531" s="624"/>
      <c r="F1531" s="624"/>
      <c r="G1531" s="390"/>
      <c r="H1531" s="390"/>
      <c r="I1531" s="390"/>
      <c r="M1531" s="390"/>
    </row>
    <row r="1532" spans="1:13" s="391" customFormat="1">
      <c r="A1532" s="392"/>
      <c r="B1532" s="388"/>
      <c r="C1532" s="389"/>
      <c r="D1532" s="389"/>
      <c r="E1532" s="624"/>
      <c r="F1532" s="624"/>
      <c r="G1532" s="390"/>
      <c r="H1532" s="390"/>
      <c r="I1532" s="390"/>
      <c r="M1532" s="390"/>
    </row>
    <row r="1533" spans="1:13" s="391" customFormat="1">
      <c r="A1533" s="392"/>
      <c r="B1533" s="388"/>
      <c r="C1533" s="389"/>
      <c r="D1533" s="389"/>
      <c r="E1533" s="624"/>
      <c r="F1533" s="624"/>
      <c r="G1533" s="390"/>
      <c r="H1533" s="390"/>
      <c r="I1533" s="390"/>
      <c r="M1533" s="390"/>
    </row>
    <row r="1534" spans="1:13" s="391" customFormat="1">
      <c r="A1534" s="392"/>
      <c r="B1534" s="388"/>
      <c r="C1534" s="389"/>
      <c r="D1534" s="389"/>
      <c r="E1534" s="624"/>
      <c r="F1534" s="624"/>
      <c r="G1534" s="390"/>
      <c r="H1534" s="390"/>
      <c r="I1534" s="390"/>
      <c r="M1534" s="390"/>
    </row>
    <row r="1535" spans="1:13" s="391" customFormat="1">
      <c r="A1535" s="392"/>
      <c r="B1535" s="388"/>
      <c r="C1535" s="389"/>
      <c r="D1535" s="389"/>
      <c r="E1535" s="624"/>
      <c r="F1535" s="624"/>
      <c r="G1535" s="390"/>
      <c r="H1535" s="390"/>
      <c r="I1535" s="390"/>
      <c r="M1535" s="390"/>
    </row>
    <row r="1536" spans="1:13" s="391" customFormat="1">
      <c r="A1536" s="392"/>
      <c r="B1536" s="388"/>
      <c r="C1536" s="389"/>
      <c r="D1536" s="389"/>
      <c r="E1536" s="624"/>
      <c r="F1536" s="624"/>
      <c r="G1536" s="390"/>
      <c r="H1536" s="390"/>
      <c r="I1536" s="390"/>
      <c r="M1536" s="390"/>
    </row>
    <row r="1537" spans="1:13" s="391" customFormat="1">
      <c r="A1537" s="392"/>
      <c r="B1537" s="388"/>
      <c r="C1537" s="389"/>
      <c r="D1537" s="389"/>
      <c r="E1537" s="624"/>
      <c r="F1537" s="624"/>
      <c r="G1537" s="390"/>
      <c r="H1537" s="390"/>
      <c r="I1537" s="390"/>
      <c r="M1537" s="390"/>
    </row>
    <row r="1538" spans="1:13" s="391" customFormat="1">
      <c r="A1538" s="392"/>
      <c r="B1538" s="388"/>
      <c r="C1538" s="389"/>
      <c r="D1538" s="389"/>
      <c r="E1538" s="624"/>
      <c r="F1538" s="624"/>
      <c r="G1538" s="390"/>
      <c r="H1538" s="390"/>
      <c r="I1538" s="390"/>
      <c r="M1538" s="390"/>
    </row>
    <row r="1539" spans="1:13" s="391" customFormat="1">
      <c r="A1539" s="392"/>
      <c r="B1539" s="388"/>
      <c r="C1539" s="389"/>
      <c r="D1539" s="389"/>
      <c r="E1539" s="624"/>
      <c r="F1539" s="624"/>
      <c r="G1539" s="390"/>
      <c r="H1539" s="390"/>
      <c r="I1539" s="390"/>
      <c r="M1539" s="390"/>
    </row>
    <row r="1540" spans="1:13" s="391" customFormat="1">
      <c r="A1540" s="392"/>
      <c r="B1540" s="388"/>
      <c r="C1540" s="389"/>
      <c r="D1540" s="389"/>
      <c r="E1540" s="624"/>
      <c r="F1540" s="624"/>
      <c r="G1540" s="390"/>
      <c r="H1540" s="390"/>
      <c r="I1540" s="390"/>
      <c r="M1540" s="390"/>
    </row>
    <row r="1541" spans="1:13" s="391" customFormat="1">
      <c r="A1541" s="392"/>
      <c r="B1541" s="388"/>
      <c r="C1541" s="389"/>
      <c r="D1541" s="389"/>
      <c r="E1541" s="624"/>
      <c r="F1541" s="624"/>
      <c r="G1541" s="390"/>
      <c r="H1541" s="390"/>
      <c r="I1541" s="390"/>
      <c r="M1541" s="390"/>
    </row>
    <row r="1542" spans="1:13" s="391" customFormat="1">
      <c r="A1542" s="392"/>
      <c r="B1542" s="388"/>
      <c r="C1542" s="389"/>
      <c r="D1542" s="389"/>
      <c r="E1542" s="624"/>
      <c r="F1542" s="624"/>
      <c r="G1542" s="390"/>
      <c r="H1542" s="390"/>
      <c r="I1542" s="390"/>
      <c r="M1542" s="390"/>
    </row>
    <row r="1543" spans="1:13" s="391" customFormat="1">
      <c r="A1543" s="392"/>
      <c r="B1543" s="388"/>
      <c r="C1543" s="389"/>
      <c r="D1543" s="389"/>
      <c r="E1543" s="624"/>
      <c r="F1543" s="624"/>
      <c r="G1543" s="390"/>
      <c r="H1543" s="390"/>
      <c r="I1543" s="390"/>
      <c r="M1543" s="390"/>
    </row>
    <row r="1544" spans="1:13" s="391" customFormat="1">
      <c r="A1544" s="392"/>
      <c r="B1544" s="388"/>
      <c r="C1544" s="389"/>
      <c r="D1544" s="389"/>
      <c r="E1544" s="624"/>
      <c r="F1544" s="624"/>
      <c r="G1544" s="390"/>
      <c r="H1544" s="390"/>
      <c r="I1544" s="390"/>
      <c r="M1544" s="390"/>
    </row>
    <row r="1545" spans="1:13" s="391" customFormat="1">
      <c r="A1545" s="392"/>
      <c r="B1545" s="388"/>
      <c r="C1545" s="389"/>
      <c r="D1545" s="389"/>
      <c r="E1545" s="624"/>
      <c r="F1545" s="624"/>
      <c r="G1545" s="390"/>
      <c r="H1545" s="390"/>
      <c r="I1545" s="390"/>
      <c r="M1545" s="390"/>
    </row>
    <row r="1546" spans="1:13" s="391" customFormat="1">
      <c r="A1546" s="392"/>
      <c r="B1546" s="388"/>
      <c r="C1546" s="389"/>
      <c r="D1546" s="389"/>
      <c r="E1546" s="624"/>
      <c r="F1546" s="624"/>
      <c r="G1546" s="390"/>
      <c r="H1546" s="390"/>
      <c r="I1546" s="390"/>
      <c r="M1546" s="390"/>
    </row>
    <row r="1547" spans="1:13" s="391" customFormat="1">
      <c r="A1547" s="392"/>
      <c r="B1547" s="388"/>
      <c r="C1547" s="389"/>
      <c r="D1547" s="389"/>
      <c r="E1547" s="624"/>
      <c r="F1547" s="624"/>
      <c r="G1547" s="390"/>
      <c r="H1547" s="390"/>
      <c r="I1547" s="390"/>
      <c r="M1547" s="390"/>
    </row>
    <row r="1548" spans="1:13" s="391" customFormat="1">
      <c r="A1548" s="392"/>
      <c r="B1548" s="388"/>
      <c r="C1548" s="389"/>
      <c r="D1548" s="389"/>
      <c r="E1548" s="624"/>
      <c r="F1548" s="624"/>
      <c r="G1548" s="390"/>
      <c r="H1548" s="390"/>
      <c r="I1548" s="390"/>
      <c r="M1548" s="390"/>
    </row>
    <row r="1549" spans="1:13" s="391" customFormat="1">
      <c r="A1549" s="392"/>
      <c r="B1549" s="388"/>
      <c r="C1549" s="389"/>
      <c r="D1549" s="389"/>
      <c r="E1549" s="624"/>
      <c r="F1549" s="624"/>
      <c r="G1549" s="390"/>
      <c r="H1549" s="390"/>
      <c r="I1549" s="390"/>
      <c r="M1549" s="390"/>
    </row>
    <row r="1550" spans="1:13" s="391" customFormat="1">
      <c r="A1550" s="392"/>
      <c r="B1550" s="388"/>
      <c r="C1550" s="389"/>
      <c r="D1550" s="389"/>
      <c r="E1550" s="624"/>
      <c r="F1550" s="624"/>
      <c r="G1550" s="390"/>
      <c r="H1550" s="390"/>
      <c r="I1550" s="390"/>
      <c r="M1550" s="390"/>
    </row>
    <row r="1551" spans="1:13" s="391" customFormat="1">
      <c r="A1551" s="392"/>
      <c r="B1551" s="388"/>
      <c r="C1551" s="389"/>
      <c r="D1551" s="389"/>
      <c r="E1551" s="624"/>
      <c r="F1551" s="624"/>
      <c r="G1551" s="390"/>
      <c r="H1551" s="390"/>
      <c r="I1551" s="390"/>
      <c r="M1551" s="390"/>
    </row>
    <row r="1552" spans="1:13" s="391" customFormat="1">
      <c r="A1552" s="392"/>
      <c r="B1552" s="388"/>
      <c r="C1552" s="389"/>
      <c r="D1552" s="389"/>
      <c r="E1552" s="624"/>
      <c r="F1552" s="624"/>
      <c r="G1552" s="390"/>
      <c r="H1552" s="390"/>
      <c r="I1552" s="390"/>
      <c r="M1552" s="390"/>
    </row>
    <row r="1553" spans="1:13" s="391" customFormat="1">
      <c r="A1553" s="392"/>
      <c r="B1553" s="388"/>
      <c r="C1553" s="389"/>
      <c r="D1553" s="389"/>
      <c r="E1553" s="624"/>
      <c r="F1553" s="624"/>
      <c r="G1553" s="390"/>
      <c r="H1553" s="390"/>
      <c r="I1553" s="390"/>
      <c r="M1553" s="390"/>
    </row>
    <row r="1554" spans="1:13" s="391" customFormat="1">
      <c r="A1554" s="392"/>
      <c r="B1554" s="388"/>
      <c r="C1554" s="389"/>
      <c r="D1554" s="389"/>
      <c r="E1554" s="624"/>
      <c r="F1554" s="624"/>
      <c r="G1554" s="390"/>
      <c r="H1554" s="390"/>
      <c r="I1554" s="390"/>
      <c r="M1554" s="390"/>
    </row>
    <row r="1555" spans="1:13" s="391" customFormat="1">
      <c r="A1555" s="392"/>
      <c r="B1555" s="388"/>
      <c r="C1555" s="389"/>
      <c r="D1555" s="389"/>
      <c r="E1555" s="624"/>
      <c r="F1555" s="624"/>
      <c r="G1555" s="390"/>
      <c r="H1555" s="390"/>
      <c r="I1555" s="390"/>
      <c r="M1555" s="390"/>
    </row>
    <row r="1556" spans="1:13" s="391" customFormat="1">
      <c r="A1556" s="392"/>
      <c r="B1556" s="388"/>
      <c r="C1556" s="389"/>
      <c r="D1556" s="389"/>
      <c r="E1556" s="624"/>
      <c r="F1556" s="624"/>
      <c r="G1556" s="390"/>
      <c r="H1556" s="390"/>
      <c r="I1556" s="390"/>
      <c r="M1556" s="390"/>
    </row>
    <row r="1557" spans="1:13" s="391" customFormat="1">
      <c r="A1557" s="392"/>
      <c r="B1557" s="388"/>
      <c r="C1557" s="389"/>
      <c r="D1557" s="389"/>
      <c r="E1557" s="624"/>
      <c r="F1557" s="624"/>
      <c r="G1557" s="390"/>
      <c r="H1557" s="390"/>
      <c r="I1557" s="390"/>
      <c r="M1557" s="390"/>
    </row>
    <row r="1558" spans="1:13" s="391" customFormat="1">
      <c r="A1558" s="392"/>
      <c r="B1558" s="388"/>
      <c r="C1558" s="389"/>
      <c r="D1558" s="389"/>
      <c r="E1558" s="624"/>
      <c r="F1558" s="624"/>
      <c r="G1558" s="390"/>
      <c r="H1558" s="390"/>
      <c r="I1558" s="390"/>
      <c r="M1558" s="390"/>
    </row>
    <row r="1559" spans="1:13" s="391" customFormat="1">
      <c r="A1559" s="392"/>
      <c r="B1559" s="388"/>
      <c r="C1559" s="389"/>
      <c r="D1559" s="389"/>
      <c r="E1559" s="624"/>
      <c r="F1559" s="624"/>
      <c r="G1559" s="390"/>
      <c r="H1559" s="390"/>
      <c r="I1559" s="390"/>
      <c r="M1559" s="390"/>
    </row>
    <row r="1560" spans="1:13" s="391" customFormat="1">
      <c r="A1560" s="392"/>
      <c r="B1560" s="388"/>
      <c r="C1560" s="389"/>
      <c r="D1560" s="389"/>
      <c r="E1560" s="624"/>
      <c r="F1560" s="624"/>
      <c r="G1560" s="390"/>
      <c r="H1560" s="390"/>
      <c r="I1560" s="390"/>
      <c r="M1560" s="390"/>
    </row>
    <row r="1561" spans="1:13" s="391" customFormat="1">
      <c r="A1561" s="392"/>
      <c r="B1561" s="388"/>
      <c r="C1561" s="389"/>
      <c r="D1561" s="389"/>
      <c r="E1561" s="624"/>
      <c r="F1561" s="624"/>
      <c r="G1561" s="390"/>
      <c r="H1561" s="390"/>
      <c r="I1561" s="390"/>
      <c r="M1561" s="390"/>
    </row>
    <row r="1562" spans="1:13" s="391" customFormat="1">
      <c r="A1562" s="392"/>
      <c r="B1562" s="388"/>
      <c r="C1562" s="389"/>
      <c r="D1562" s="389"/>
      <c r="E1562" s="624"/>
      <c r="F1562" s="624"/>
      <c r="G1562" s="390"/>
      <c r="H1562" s="390"/>
      <c r="I1562" s="390"/>
      <c r="M1562" s="390"/>
    </row>
    <row r="1563" spans="1:13" s="391" customFormat="1">
      <c r="A1563" s="392"/>
      <c r="B1563" s="388"/>
      <c r="C1563" s="389"/>
      <c r="D1563" s="389"/>
      <c r="E1563" s="624"/>
      <c r="F1563" s="624"/>
      <c r="G1563" s="390"/>
      <c r="H1563" s="390"/>
      <c r="I1563" s="390"/>
      <c r="M1563" s="390"/>
    </row>
    <row r="1564" spans="1:13" s="391" customFormat="1">
      <c r="A1564" s="392"/>
      <c r="B1564" s="388"/>
      <c r="C1564" s="389"/>
      <c r="D1564" s="389"/>
      <c r="E1564" s="624"/>
      <c r="F1564" s="624"/>
      <c r="G1564" s="390"/>
      <c r="H1564" s="390"/>
      <c r="I1564" s="390"/>
      <c r="M1564" s="390"/>
    </row>
    <row r="1565" spans="1:13" s="391" customFormat="1">
      <c r="A1565" s="392"/>
      <c r="B1565" s="388"/>
      <c r="C1565" s="389"/>
      <c r="D1565" s="389"/>
      <c r="E1565" s="624"/>
      <c r="F1565" s="624"/>
      <c r="G1565" s="390"/>
      <c r="H1565" s="390"/>
      <c r="I1565" s="390"/>
      <c r="M1565" s="390"/>
    </row>
    <row r="1566" spans="1:13" s="391" customFormat="1">
      <c r="A1566" s="392"/>
      <c r="B1566" s="388"/>
      <c r="C1566" s="389"/>
      <c r="D1566" s="389"/>
      <c r="E1566" s="624"/>
      <c r="F1566" s="624"/>
      <c r="G1566" s="390"/>
      <c r="H1566" s="390"/>
      <c r="I1566" s="390"/>
      <c r="M1566" s="390"/>
    </row>
    <row r="1567" spans="1:13" s="391" customFormat="1">
      <c r="A1567" s="392"/>
      <c r="B1567" s="388"/>
      <c r="C1567" s="389"/>
      <c r="D1567" s="389"/>
      <c r="E1567" s="624"/>
      <c r="F1567" s="624"/>
      <c r="G1567" s="390"/>
      <c r="H1567" s="390"/>
      <c r="I1567" s="390"/>
      <c r="M1567" s="390"/>
    </row>
    <row r="1568" spans="1:13" s="391" customFormat="1">
      <c r="A1568" s="392"/>
      <c r="B1568" s="388"/>
      <c r="C1568" s="389"/>
      <c r="D1568" s="389"/>
      <c r="E1568" s="624"/>
      <c r="F1568" s="624"/>
      <c r="G1568" s="390"/>
      <c r="H1568" s="390"/>
      <c r="I1568" s="390"/>
      <c r="M1568" s="390"/>
    </row>
    <row r="1569" spans="1:13" s="391" customFormat="1">
      <c r="A1569" s="392"/>
      <c r="B1569" s="388"/>
      <c r="C1569" s="389"/>
      <c r="D1569" s="389"/>
      <c r="E1569" s="624"/>
      <c r="F1569" s="624"/>
      <c r="G1569" s="390"/>
      <c r="H1569" s="390"/>
      <c r="I1569" s="390"/>
      <c r="M1569" s="390"/>
    </row>
    <row r="1570" spans="1:13" s="391" customFormat="1">
      <c r="A1570" s="392"/>
      <c r="B1570" s="388"/>
      <c r="C1570" s="389"/>
      <c r="D1570" s="389"/>
      <c r="E1570" s="624"/>
      <c r="F1570" s="624"/>
      <c r="G1570" s="390"/>
      <c r="H1570" s="390"/>
      <c r="I1570" s="390"/>
      <c r="M1570" s="390"/>
    </row>
    <row r="1571" spans="1:13" s="391" customFormat="1">
      <c r="A1571" s="392"/>
      <c r="B1571" s="388"/>
      <c r="C1571" s="389"/>
      <c r="D1571" s="389"/>
      <c r="E1571" s="624"/>
      <c r="F1571" s="624"/>
      <c r="G1571" s="390"/>
      <c r="H1571" s="390"/>
      <c r="I1571" s="390"/>
      <c r="M1571" s="390"/>
    </row>
    <row r="1572" spans="1:13" s="391" customFormat="1">
      <c r="A1572" s="392"/>
      <c r="B1572" s="388"/>
      <c r="C1572" s="389"/>
      <c r="D1572" s="389"/>
      <c r="E1572" s="624"/>
      <c r="F1572" s="624"/>
      <c r="G1572" s="390"/>
      <c r="H1572" s="390"/>
      <c r="I1572" s="390"/>
      <c r="M1572" s="390"/>
    </row>
    <row r="1573" spans="1:13" s="391" customFormat="1">
      <c r="A1573" s="392"/>
      <c r="B1573" s="388"/>
      <c r="C1573" s="389"/>
      <c r="D1573" s="389"/>
      <c r="E1573" s="624"/>
      <c r="F1573" s="624"/>
      <c r="G1573" s="390"/>
      <c r="H1573" s="390"/>
      <c r="I1573" s="390"/>
      <c r="M1573" s="390"/>
    </row>
    <row r="1574" spans="1:13" s="391" customFormat="1">
      <c r="A1574" s="392"/>
      <c r="B1574" s="388"/>
      <c r="C1574" s="389"/>
      <c r="D1574" s="389"/>
      <c r="E1574" s="624"/>
      <c r="F1574" s="624"/>
      <c r="G1574" s="390"/>
      <c r="H1574" s="390"/>
      <c r="I1574" s="390"/>
      <c r="M1574" s="390"/>
    </row>
    <row r="1575" spans="1:13" s="391" customFormat="1">
      <c r="A1575" s="392"/>
      <c r="B1575" s="388"/>
      <c r="C1575" s="389"/>
      <c r="D1575" s="389"/>
      <c r="E1575" s="624"/>
      <c r="F1575" s="624"/>
      <c r="G1575" s="390"/>
      <c r="H1575" s="390"/>
      <c r="I1575" s="390"/>
      <c r="M1575" s="390"/>
    </row>
    <row r="1576" spans="1:13" s="391" customFormat="1">
      <c r="A1576" s="392"/>
      <c r="B1576" s="388"/>
      <c r="C1576" s="389"/>
      <c r="D1576" s="389"/>
      <c r="E1576" s="624"/>
      <c r="F1576" s="624"/>
      <c r="G1576" s="390"/>
      <c r="H1576" s="390"/>
      <c r="I1576" s="390"/>
      <c r="M1576" s="390"/>
    </row>
    <row r="1577" spans="1:13" s="391" customFormat="1">
      <c r="A1577" s="392"/>
      <c r="B1577" s="388"/>
      <c r="C1577" s="389"/>
      <c r="D1577" s="389"/>
      <c r="E1577" s="624"/>
      <c r="F1577" s="624"/>
      <c r="G1577" s="390"/>
      <c r="H1577" s="390"/>
      <c r="I1577" s="390"/>
      <c r="M1577" s="390"/>
    </row>
    <row r="1578" spans="1:13" s="391" customFormat="1">
      <c r="A1578" s="392"/>
      <c r="B1578" s="388"/>
      <c r="C1578" s="389"/>
      <c r="D1578" s="389"/>
      <c r="E1578" s="624"/>
      <c r="F1578" s="624"/>
      <c r="G1578" s="390"/>
      <c r="H1578" s="390"/>
      <c r="I1578" s="390"/>
      <c r="M1578" s="390"/>
    </row>
    <row r="1579" spans="1:13" s="391" customFormat="1">
      <c r="A1579" s="392"/>
      <c r="B1579" s="388"/>
      <c r="C1579" s="389"/>
      <c r="D1579" s="389"/>
      <c r="E1579" s="624"/>
      <c r="F1579" s="624"/>
      <c r="G1579" s="390"/>
      <c r="H1579" s="390"/>
      <c r="I1579" s="390"/>
      <c r="M1579" s="390"/>
    </row>
    <row r="1580" spans="1:13" s="391" customFormat="1">
      <c r="A1580" s="392"/>
      <c r="B1580" s="388"/>
      <c r="C1580" s="389"/>
      <c r="D1580" s="389"/>
      <c r="E1580" s="624"/>
      <c r="F1580" s="624"/>
      <c r="G1580" s="390"/>
      <c r="H1580" s="390"/>
      <c r="I1580" s="390"/>
      <c r="M1580" s="390"/>
    </row>
    <row r="1581" spans="1:13" s="391" customFormat="1">
      <c r="A1581" s="392"/>
      <c r="B1581" s="388"/>
      <c r="C1581" s="389"/>
      <c r="D1581" s="389"/>
      <c r="E1581" s="624"/>
      <c r="F1581" s="624"/>
      <c r="G1581" s="390"/>
      <c r="H1581" s="390"/>
      <c r="I1581" s="390"/>
      <c r="M1581" s="390"/>
    </row>
    <row r="1582" spans="1:13" s="391" customFormat="1">
      <c r="A1582" s="392"/>
      <c r="B1582" s="388"/>
      <c r="C1582" s="389"/>
      <c r="D1582" s="389"/>
      <c r="E1582" s="624"/>
      <c r="F1582" s="624"/>
      <c r="G1582" s="390"/>
      <c r="H1582" s="390"/>
      <c r="I1582" s="390"/>
      <c r="M1582" s="390"/>
    </row>
    <row r="1583" spans="1:13" s="391" customFormat="1">
      <c r="A1583" s="392"/>
      <c r="B1583" s="388"/>
      <c r="C1583" s="389"/>
      <c r="D1583" s="389"/>
      <c r="E1583" s="624"/>
      <c r="F1583" s="624"/>
      <c r="G1583" s="390"/>
      <c r="H1583" s="390"/>
      <c r="I1583" s="390"/>
      <c r="M1583" s="390"/>
    </row>
    <row r="1584" spans="1:13" s="391" customFormat="1">
      <c r="A1584" s="392"/>
      <c r="B1584" s="388"/>
      <c r="C1584" s="389"/>
      <c r="D1584" s="389"/>
      <c r="E1584" s="624"/>
      <c r="F1584" s="624"/>
      <c r="G1584" s="390"/>
      <c r="H1584" s="390"/>
      <c r="I1584" s="390"/>
      <c r="M1584" s="390"/>
    </row>
    <row r="1585" spans="1:13" s="391" customFormat="1">
      <c r="A1585" s="392"/>
      <c r="B1585" s="388"/>
      <c r="C1585" s="389"/>
      <c r="D1585" s="389"/>
      <c r="E1585" s="624"/>
      <c r="F1585" s="624"/>
      <c r="G1585" s="390"/>
      <c r="H1585" s="390"/>
      <c r="I1585" s="390"/>
      <c r="M1585" s="390"/>
    </row>
    <row r="1586" spans="1:13" s="391" customFormat="1">
      <c r="A1586" s="392"/>
      <c r="B1586" s="388"/>
      <c r="C1586" s="389"/>
      <c r="D1586" s="389"/>
      <c r="E1586" s="624"/>
      <c r="F1586" s="624"/>
      <c r="G1586" s="390"/>
      <c r="H1586" s="390"/>
      <c r="I1586" s="390"/>
      <c r="M1586" s="390"/>
    </row>
    <row r="1587" spans="1:13" s="391" customFormat="1">
      <c r="A1587" s="392"/>
      <c r="B1587" s="388"/>
      <c r="C1587" s="389"/>
      <c r="D1587" s="389"/>
      <c r="E1587" s="624"/>
      <c r="F1587" s="624"/>
      <c r="G1587" s="390"/>
      <c r="H1587" s="390"/>
      <c r="I1587" s="390"/>
      <c r="M1587" s="390"/>
    </row>
    <row r="1588" spans="1:13" s="391" customFormat="1">
      <c r="A1588" s="392"/>
      <c r="B1588" s="388"/>
      <c r="C1588" s="389"/>
      <c r="D1588" s="389"/>
      <c r="E1588" s="624"/>
      <c r="F1588" s="624"/>
      <c r="G1588" s="390"/>
      <c r="H1588" s="390"/>
      <c r="I1588" s="390"/>
      <c r="M1588" s="390"/>
    </row>
    <row r="1589" spans="1:13" s="391" customFormat="1">
      <c r="A1589" s="392"/>
      <c r="B1589" s="388"/>
      <c r="C1589" s="389"/>
      <c r="D1589" s="389"/>
      <c r="E1589" s="624"/>
      <c r="F1589" s="624"/>
      <c r="G1589" s="390"/>
      <c r="H1589" s="390"/>
      <c r="I1589" s="390"/>
      <c r="M1589" s="390"/>
    </row>
    <row r="1590" spans="1:13" s="391" customFormat="1">
      <c r="A1590" s="392"/>
      <c r="B1590" s="388"/>
      <c r="C1590" s="389"/>
      <c r="D1590" s="389"/>
      <c r="E1590" s="624"/>
      <c r="F1590" s="624"/>
      <c r="G1590" s="390"/>
      <c r="H1590" s="390"/>
      <c r="I1590" s="390"/>
      <c r="M1590" s="390"/>
    </row>
    <row r="1591" spans="1:13" s="391" customFormat="1">
      <c r="A1591" s="392"/>
      <c r="B1591" s="388"/>
      <c r="C1591" s="389"/>
      <c r="D1591" s="389"/>
      <c r="E1591" s="624"/>
      <c r="F1591" s="624"/>
      <c r="G1591" s="390"/>
      <c r="H1591" s="390"/>
      <c r="I1591" s="390"/>
      <c r="M1591" s="390"/>
    </row>
    <row r="1592" spans="1:13" s="391" customFormat="1">
      <c r="A1592" s="392"/>
      <c r="B1592" s="388"/>
      <c r="C1592" s="389"/>
      <c r="D1592" s="389"/>
      <c r="E1592" s="624"/>
      <c r="F1592" s="624"/>
      <c r="G1592" s="390"/>
      <c r="H1592" s="390"/>
      <c r="I1592" s="390"/>
      <c r="M1592" s="390"/>
    </row>
    <row r="1593" spans="1:13" s="391" customFormat="1">
      <c r="A1593" s="392"/>
      <c r="B1593" s="388"/>
      <c r="C1593" s="389"/>
      <c r="D1593" s="389"/>
      <c r="E1593" s="624"/>
      <c r="F1593" s="624"/>
      <c r="G1593" s="390"/>
      <c r="H1593" s="390"/>
      <c r="I1593" s="390"/>
      <c r="M1593" s="390"/>
    </row>
    <row r="1594" spans="1:13" s="391" customFormat="1">
      <c r="A1594" s="392"/>
      <c r="B1594" s="388"/>
      <c r="C1594" s="389"/>
      <c r="D1594" s="389"/>
      <c r="E1594" s="624"/>
      <c r="F1594" s="624"/>
      <c r="G1594" s="390"/>
      <c r="H1594" s="390"/>
      <c r="I1594" s="390"/>
      <c r="M1594" s="390"/>
    </row>
    <row r="1595" spans="1:13" s="391" customFormat="1">
      <c r="A1595" s="392"/>
      <c r="B1595" s="388"/>
      <c r="C1595" s="389"/>
      <c r="D1595" s="389"/>
      <c r="E1595" s="624"/>
      <c r="F1595" s="624"/>
      <c r="G1595" s="390"/>
      <c r="H1595" s="390"/>
      <c r="I1595" s="390"/>
      <c r="M1595" s="390"/>
    </row>
    <row r="1596" spans="1:13" s="391" customFormat="1">
      <c r="A1596" s="392"/>
      <c r="B1596" s="388"/>
      <c r="C1596" s="389"/>
      <c r="D1596" s="389"/>
      <c r="E1596" s="624"/>
      <c r="F1596" s="624"/>
      <c r="G1596" s="390"/>
      <c r="H1596" s="390"/>
      <c r="I1596" s="390"/>
      <c r="M1596" s="390"/>
    </row>
    <row r="1597" spans="1:13" s="391" customFormat="1">
      <c r="A1597" s="392"/>
      <c r="B1597" s="388"/>
      <c r="C1597" s="389"/>
      <c r="D1597" s="389"/>
      <c r="E1597" s="624"/>
      <c r="F1597" s="624"/>
      <c r="G1597" s="390"/>
      <c r="H1597" s="390"/>
      <c r="I1597" s="390"/>
      <c r="M1597" s="390"/>
    </row>
    <row r="1598" spans="1:13" s="391" customFormat="1">
      <c r="A1598" s="392"/>
      <c r="B1598" s="388"/>
      <c r="C1598" s="389"/>
      <c r="D1598" s="389"/>
      <c r="E1598" s="624"/>
      <c r="F1598" s="624"/>
      <c r="G1598" s="390"/>
      <c r="H1598" s="390"/>
      <c r="I1598" s="390"/>
      <c r="M1598" s="390"/>
    </row>
    <row r="1599" spans="1:13" s="391" customFormat="1">
      <c r="A1599" s="392"/>
      <c r="B1599" s="388"/>
      <c r="C1599" s="389"/>
      <c r="D1599" s="389"/>
      <c r="E1599" s="624"/>
      <c r="F1599" s="624"/>
      <c r="G1599" s="390"/>
      <c r="H1599" s="390"/>
      <c r="I1599" s="390"/>
      <c r="M1599" s="390"/>
    </row>
    <row r="1600" spans="1:13" s="391" customFormat="1">
      <c r="A1600" s="392"/>
      <c r="B1600" s="388"/>
      <c r="C1600" s="389"/>
      <c r="D1600" s="389"/>
      <c r="E1600" s="624"/>
      <c r="F1600" s="624"/>
      <c r="G1600" s="390"/>
      <c r="H1600" s="390"/>
      <c r="I1600" s="390"/>
      <c r="M1600" s="390"/>
    </row>
    <row r="1601" spans="1:13" s="391" customFormat="1">
      <c r="A1601" s="392"/>
      <c r="B1601" s="388"/>
      <c r="C1601" s="389"/>
      <c r="D1601" s="389"/>
      <c r="E1601" s="624"/>
      <c r="F1601" s="624"/>
      <c r="G1601" s="390"/>
      <c r="H1601" s="390"/>
      <c r="I1601" s="390"/>
      <c r="M1601" s="390"/>
    </row>
    <row r="1602" spans="1:13" s="391" customFormat="1">
      <c r="A1602" s="392"/>
      <c r="B1602" s="388"/>
      <c r="C1602" s="389"/>
      <c r="D1602" s="389"/>
      <c r="E1602" s="624"/>
      <c r="F1602" s="624"/>
      <c r="G1602" s="390"/>
      <c r="H1602" s="390"/>
      <c r="I1602" s="390"/>
      <c r="M1602" s="390"/>
    </row>
    <row r="1603" spans="1:13" s="391" customFormat="1">
      <c r="A1603" s="392"/>
      <c r="B1603" s="388"/>
      <c r="C1603" s="389"/>
      <c r="D1603" s="389"/>
      <c r="E1603" s="624"/>
      <c r="F1603" s="624"/>
      <c r="G1603" s="390"/>
      <c r="H1603" s="390"/>
      <c r="I1603" s="390"/>
      <c r="M1603" s="390"/>
    </row>
    <row r="1604" spans="1:13" s="391" customFormat="1">
      <c r="A1604" s="392"/>
      <c r="B1604" s="388"/>
      <c r="C1604" s="389"/>
      <c r="D1604" s="389"/>
      <c r="E1604" s="624"/>
      <c r="F1604" s="624"/>
      <c r="G1604" s="390"/>
      <c r="H1604" s="390"/>
      <c r="I1604" s="390"/>
      <c r="M1604" s="390"/>
    </row>
    <row r="1605" spans="1:13" s="391" customFormat="1">
      <c r="A1605" s="392"/>
      <c r="B1605" s="388"/>
      <c r="C1605" s="389"/>
      <c r="D1605" s="389"/>
      <c r="E1605" s="624"/>
      <c r="F1605" s="624"/>
      <c r="G1605" s="390"/>
      <c r="H1605" s="390"/>
      <c r="I1605" s="390"/>
      <c r="M1605" s="390"/>
    </row>
    <row r="1606" spans="1:13" s="391" customFormat="1">
      <c r="A1606" s="392"/>
      <c r="B1606" s="388"/>
      <c r="C1606" s="389"/>
      <c r="D1606" s="389"/>
      <c r="E1606" s="624"/>
      <c r="F1606" s="624"/>
      <c r="G1606" s="390"/>
      <c r="H1606" s="390"/>
      <c r="I1606" s="390"/>
      <c r="M1606" s="390"/>
    </row>
    <row r="1607" spans="1:13" s="391" customFormat="1">
      <c r="A1607" s="392"/>
      <c r="B1607" s="388"/>
      <c r="C1607" s="389"/>
      <c r="D1607" s="389"/>
      <c r="E1607" s="624"/>
      <c r="F1607" s="624"/>
      <c r="G1607" s="390"/>
      <c r="H1607" s="390"/>
      <c r="I1607" s="390"/>
      <c r="M1607" s="390"/>
    </row>
    <row r="1608" spans="1:13" s="391" customFormat="1">
      <c r="A1608" s="392"/>
      <c r="B1608" s="388"/>
      <c r="C1608" s="389"/>
      <c r="D1608" s="389"/>
      <c r="E1608" s="624"/>
      <c r="F1608" s="624"/>
      <c r="G1608" s="390"/>
      <c r="H1608" s="390"/>
      <c r="I1608" s="390"/>
      <c r="M1608" s="390"/>
    </row>
    <row r="1609" spans="1:13" s="391" customFormat="1">
      <c r="A1609" s="392"/>
      <c r="B1609" s="388"/>
      <c r="C1609" s="389"/>
      <c r="D1609" s="389"/>
      <c r="E1609" s="624"/>
      <c r="F1609" s="624"/>
      <c r="G1609" s="390"/>
      <c r="H1609" s="390"/>
      <c r="I1609" s="390"/>
      <c r="M1609" s="390"/>
    </row>
    <row r="1610" spans="1:13" s="391" customFormat="1">
      <c r="A1610" s="392"/>
      <c r="B1610" s="388"/>
      <c r="C1610" s="389"/>
      <c r="D1610" s="389"/>
      <c r="E1610" s="624"/>
      <c r="F1610" s="624"/>
      <c r="G1610" s="390"/>
      <c r="H1610" s="390"/>
      <c r="I1610" s="390"/>
      <c r="M1610" s="390"/>
    </row>
    <row r="1611" spans="1:13" s="391" customFormat="1">
      <c r="A1611" s="392"/>
      <c r="B1611" s="388"/>
      <c r="C1611" s="389"/>
      <c r="D1611" s="389"/>
      <c r="E1611" s="624"/>
      <c r="F1611" s="624"/>
      <c r="G1611" s="390"/>
      <c r="H1611" s="390"/>
      <c r="I1611" s="390"/>
      <c r="M1611" s="390"/>
    </row>
    <row r="1612" spans="1:13" s="391" customFormat="1">
      <c r="A1612" s="392"/>
      <c r="B1612" s="388"/>
      <c r="C1612" s="389"/>
      <c r="D1612" s="389"/>
      <c r="E1612" s="624"/>
      <c r="F1612" s="624"/>
      <c r="G1612" s="390"/>
      <c r="H1612" s="390"/>
      <c r="I1612" s="390"/>
      <c r="M1612" s="390"/>
    </row>
    <row r="1613" spans="1:13" s="391" customFormat="1">
      <c r="A1613" s="392"/>
      <c r="B1613" s="388"/>
      <c r="C1613" s="389"/>
      <c r="D1613" s="389"/>
      <c r="E1613" s="624"/>
      <c r="F1613" s="624"/>
      <c r="G1613" s="390"/>
      <c r="H1613" s="390"/>
      <c r="I1613" s="390"/>
      <c r="M1613" s="390"/>
    </row>
    <row r="1614" spans="1:13" s="391" customFormat="1">
      <c r="A1614" s="392"/>
      <c r="B1614" s="388"/>
      <c r="C1614" s="389"/>
      <c r="D1614" s="389"/>
      <c r="E1614" s="624"/>
      <c r="F1614" s="624"/>
      <c r="G1614" s="390"/>
      <c r="H1614" s="390"/>
      <c r="I1614" s="390"/>
      <c r="M1614" s="390"/>
    </row>
    <row r="1615" spans="1:13" s="391" customFormat="1">
      <c r="A1615" s="392"/>
      <c r="B1615" s="388"/>
      <c r="C1615" s="389"/>
      <c r="D1615" s="389"/>
      <c r="E1615" s="624"/>
      <c r="F1615" s="624"/>
      <c r="G1615" s="390"/>
      <c r="H1615" s="390"/>
      <c r="I1615" s="390"/>
      <c r="M1615" s="390"/>
    </row>
    <row r="1616" spans="1:13" s="391" customFormat="1">
      <c r="A1616" s="392"/>
      <c r="B1616" s="388"/>
      <c r="C1616" s="389"/>
      <c r="D1616" s="389"/>
      <c r="E1616" s="624"/>
      <c r="F1616" s="624"/>
      <c r="G1616" s="390"/>
      <c r="H1616" s="390"/>
      <c r="I1616" s="390"/>
      <c r="M1616" s="390"/>
    </row>
    <row r="1617" spans="1:13" s="391" customFormat="1">
      <c r="A1617" s="392"/>
      <c r="B1617" s="388"/>
      <c r="C1617" s="389"/>
      <c r="D1617" s="389"/>
      <c r="E1617" s="624"/>
      <c r="F1617" s="624"/>
      <c r="G1617" s="390"/>
      <c r="H1617" s="390"/>
      <c r="I1617" s="390"/>
      <c r="M1617" s="390"/>
    </row>
    <row r="1618" spans="1:13" s="391" customFormat="1">
      <c r="A1618" s="392"/>
      <c r="B1618" s="388"/>
      <c r="C1618" s="389"/>
      <c r="D1618" s="389"/>
      <c r="E1618" s="624"/>
      <c r="F1618" s="624"/>
      <c r="G1618" s="390"/>
      <c r="H1618" s="390"/>
      <c r="I1618" s="390"/>
      <c r="M1618" s="390"/>
    </row>
    <row r="1619" spans="1:13" s="391" customFormat="1">
      <c r="A1619" s="392"/>
      <c r="B1619" s="388"/>
      <c r="C1619" s="389"/>
      <c r="D1619" s="389"/>
      <c r="E1619" s="624"/>
      <c r="F1619" s="624"/>
      <c r="G1619" s="390"/>
      <c r="H1619" s="390"/>
      <c r="I1619" s="390"/>
      <c r="M1619" s="390"/>
    </row>
    <row r="1620" spans="1:13" s="391" customFormat="1">
      <c r="A1620" s="392"/>
      <c r="B1620" s="388"/>
      <c r="C1620" s="389"/>
      <c r="D1620" s="389"/>
      <c r="E1620" s="624"/>
      <c r="F1620" s="624"/>
      <c r="G1620" s="390"/>
      <c r="H1620" s="390"/>
      <c r="I1620" s="390"/>
      <c r="M1620" s="390"/>
    </row>
    <row r="1621" spans="1:13" s="391" customFormat="1">
      <c r="A1621" s="392"/>
      <c r="B1621" s="388"/>
      <c r="C1621" s="389"/>
      <c r="D1621" s="389"/>
      <c r="E1621" s="624"/>
      <c r="F1621" s="624"/>
      <c r="G1621" s="390"/>
      <c r="H1621" s="390"/>
      <c r="I1621" s="390"/>
      <c r="M1621" s="390"/>
    </row>
    <row r="1622" spans="1:13" s="391" customFormat="1">
      <c r="A1622" s="392"/>
      <c r="B1622" s="388"/>
      <c r="C1622" s="389"/>
      <c r="D1622" s="389"/>
      <c r="E1622" s="624"/>
      <c r="F1622" s="624"/>
      <c r="G1622" s="390"/>
      <c r="H1622" s="390"/>
      <c r="I1622" s="390"/>
      <c r="M1622" s="390"/>
    </row>
    <row r="1623" spans="1:13" s="391" customFormat="1">
      <c r="A1623" s="392"/>
      <c r="B1623" s="388"/>
      <c r="C1623" s="389"/>
      <c r="D1623" s="389"/>
      <c r="E1623" s="624"/>
      <c r="F1623" s="624"/>
      <c r="G1623" s="390"/>
      <c r="H1623" s="390"/>
      <c r="I1623" s="390"/>
      <c r="M1623" s="390"/>
    </row>
    <row r="1624" spans="1:13" s="391" customFormat="1">
      <c r="A1624" s="392"/>
      <c r="B1624" s="388"/>
      <c r="C1624" s="389"/>
      <c r="D1624" s="389"/>
      <c r="E1624" s="624"/>
      <c r="F1624" s="624"/>
      <c r="G1624" s="390"/>
      <c r="H1624" s="390"/>
      <c r="I1624" s="390"/>
      <c r="M1624" s="390"/>
    </row>
    <row r="1625" spans="1:13" s="391" customFormat="1">
      <c r="A1625" s="392"/>
      <c r="B1625" s="388"/>
      <c r="C1625" s="389"/>
      <c r="D1625" s="389"/>
      <c r="E1625" s="624"/>
      <c r="F1625" s="624"/>
      <c r="G1625" s="390"/>
      <c r="H1625" s="390"/>
      <c r="I1625" s="390"/>
      <c r="M1625" s="390"/>
    </row>
    <row r="1626" spans="1:13" s="391" customFormat="1">
      <c r="A1626" s="392"/>
      <c r="B1626" s="388"/>
      <c r="C1626" s="389"/>
      <c r="D1626" s="389"/>
      <c r="E1626" s="624"/>
      <c r="F1626" s="624"/>
      <c r="G1626" s="390"/>
      <c r="H1626" s="390"/>
      <c r="I1626" s="390"/>
      <c r="M1626" s="390"/>
    </row>
    <row r="1627" spans="1:13" s="391" customFormat="1">
      <c r="A1627" s="392"/>
      <c r="B1627" s="388"/>
      <c r="C1627" s="389"/>
      <c r="D1627" s="389"/>
      <c r="E1627" s="624"/>
      <c r="F1627" s="624"/>
      <c r="G1627" s="390"/>
      <c r="H1627" s="390"/>
      <c r="I1627" s="390"/>
      <c r="M1627" s="390"/>
    </row>
    <row r="1628" spans="1:13" s="391" customFormat="1">
      <c r="A1628" s="392"/>
      <c r="B1628" s="388"/>
      <c r="C1628" s="389"/>
      <c r="D1628" s="389"/>
      <c r="E1628" s="624"/>
      <c r="F1628" s="624"/>
      <c r="G1628" s="390"/>
      <c r="H1628" s="390"/>
      <c r="I1628" s="390"/>
      <c r="M1628" s="390"/>
    </row>
    <row r="1629" spans="1:13" s="391" customFormat="1">
      <c r="A1629" s="392"/>
      <c r="B1629" s="388"/>
      <c r="C1629" s="389"/>
      <c r="D1629" s="389"/>
      <c r="E1629" s="624"/>
      <c r="F1629" s="624"/>
      <c r="G1629" s="390"/>
      <c r="H1629" s="390"/>
      <c r="I1629" s="390"/>
      <c r="M1629" s="390"/>
    </row>
    <row r="1630" spans="1:13" s="391" customFormat="1">
      <c r="A1630" s="392"/>
      <c r="B1630" s="388"/>
      <c r="C1630" s="389"/>
      <c r="D1630" s="389"/>
      <c r="E1630" s="624"/>
      <c r="F1630" s="624"/>
      <c r="G1630" s="390"/>
      <c r="H1630" s="390"/>
      <c r="I1630" s="390"/>
      <c r="M1630" s="390"/>
    </row>
    <row r="1631" spans="1:13" s="391" customFormat="1">
      <c r="A1631" s="392"/>
      <c r="B1631" s="388"/>
      <c r="C1631" s="389"/>
      <c r="D1631" s="389"/>
      <c r="E1631" s="624"/>
      <c r="F1631" s="624"/>
      <c r="G1631" s="390"/>
      <c r="H1631" s="390"/>
      <c r="I1631" s="390"/>
      <c r="M1631" s="390"/>
    </row>
    <row r="1632" spans="1:13" s="391" customFormat="1">
      <c r="A1632" s="392"/>
      <c r="B1632" s="388"/>
      <c r="C1632" s="389"/>
      <c r="D1632" s="389"/>
      <c r="E1632" s="624"/>
      <c r="F1632" s="624"/>
      <c r="G1632" s="390"/>
      <c r="H1632" s="390"/>
      <c r="I1632" s="390"/>
      <c r="M1632" s="390"/>
    </row>
    <row r="1633" spans="1:13" s="391" customFormat="1">
      <c r="A1633" s="392"/>
      <c r="B1633" s="388"/>
      <c r="C1633" s="389"/>
      <c r="D1633" s="389"/>
      <c r="E1633" s="624"/>
      <c r="F1633" s="624"/>
      <c r="G1633" s="390"/>
      <c r="H1633" s="390"/>
      <c r="I1633" s="390"/>
      <c r="M1633" s="390"/>
    </row>
    <row r="1634" spans="1:13" s="391" customFormat="1">
      <c r="A1634" s="392"/>
      <c r="B1634" s="388"/>
      <c r="C1634" s="389"/>
      <c r="D1634" s="389"/>
      <c r="E1634" s="624"/>
      <c r="F1634" s="624"/>
      <c r="G1634" s="390"/>
      <c r="H1634" s="390"/>
      <c r="I1634" s="390"/>
      <c r="M1634" s="390"/>
    </row>
    <row r="1635" spans="1:13" s="391" customFormat="1">
      <c r="A1635" s="392"/>
      <c r="B1635" s="388"/>
      <c r="C1635" s="389"/>
      <c r="D1635" s="389"/>
      <c r="E1635" s="624"/>
      <c r="F1635" s="624"/>
      <c r="G1635" s="390"/>
      <c r="H1635" s="390"/>
      <c r="I1635" s="390"/>
      <c r="M1635" s="390"/>
    </row>
    <row r="1636" spans="1:13" s="391" customFormat="1">
      <c r="A1636" s="392"/>
      <c r="B1636" s="388"/>
      <c r="C1636" s="389"/>
      <c r="D1636" s="389"/>
      <c r="E1636" s="624"/>
      <c r="F1636" s="624"/>
      <c r="G1636" s="390"/>
      <c r="H1636" s="390"/>
      <c r="I1636" s="390"/>
      <c r="M1636" s="390"/>
    </row>
    <row r="1637" spans="1:13" s="391" customFormat="1">
      <c r="A1637" s="392"/>
      <c r="B1637" s="388"/>
      <c r="C1637" s="389"/>
      <c r="D1637" s="389"/>
      <c r="E1637" s="624"/>
      <c r="F1637" s="624"/>
      <c r="G1637" s="390"/>
      <c r="H1637" s="390"/>
      <c r="I1637" s="390"/>
      <c r="M1637" s="390"/>
    </row>
    <row r="1638" spans="1:13" s="391" customFormat="1">
      <c r="A1638" s="392"/>
      <c r="B1638" s="388"/>
      <c r="C1638" s="389"/>
      <c r="D1638" s="389"/>
      <c r="E1638" s="624"/>
      <c r="F1638" s="624"/>
      <c r="G1638" s="390"/>
      <c r="H1638" s="390"/>
      <c r="I1638" s="390"/>
      <c r="M1638" s="390"/>
    </row>
    <row r="1639" spans="1:13" s="391" customFormat="1">
      <c r="A1639" s="392"/>
      <c r="B1639" s="388"/>
      <c r="C1639" s="389"/>
      <c r="D1639" s="389"/>
      <c r="E1639" s="624"/>
      <c r="F1639" s="624"/>
      <c r="G1639" s="390"/>
      <c r="H1639" s="390"/>
      <c r="I1639" s="390"/>
      <c r="M1639" s="390"/>
    </row>
    <row r="1640" spans="1:13" s="391" customFormat="1">
      <c r="A1640" s="392"/>
      <c r="B1640" s="388"/>
      <c r="C1640" s="389"/>
      <c r="D1640" s="389"/>
      <c r="E1640" s="624"/>
      <c r="F1640" s="624"/>
      <c r="G1640" s="390"/>
      <c r="H1640" s="390"/>
      <c r="I1640" s="390"/>
      <c r="M1640" s="390"/>
    </row>
    <row r="1641" spans="1:13" s="391" customFormat="1">
      <c r="A1641" s="392"/>
      <c r="B1641" s="388"/>
      <c r="C1641" s="389"/>
      <c r="D1641" s="389"/>
      <c r="E1641" s="624"/>
      <c r="F1641" s="624"/>
      <c r="G1641" s="390"/>
      <c r="H1641" s="390"/>
      <c r="I1641" s="390"/>
      <c r="M1641" s="390"/>
    </row>
    <row r="1642" spans="1:13" s="391" customFormat="1">
      <c r="A1642" s="392"/>
      <c r="B1642" s="388"/>
      <c r="C1642" s="389"/>
      <c r="D1642" s="389"/>
      <c r="E1642" s="624"/>
      <c r="F1642" s="624"/>
      <c r="G1642" s="390"/>
      <c r="H1642" s="390"/>
      <c r="I1642" s="390"/>
      <c r="M1642" s="390"/>
    </row>
    <row r="1643" spans="1:13" s="391" customFormat="1">
      <c r="A1643" s="392"/>
      <c r="B1643" s="388"/>
      <c r="C1643" s="389"/>
      <c r="D1643" s="389"/>
      <c r="E1643" s="624"/>
      <c r="F1643" s="624"/>
      <c r="G1643" s="390"/>
      <c r="H1643" s="390"/>
      <c r="I1643" s="390"/>
      <c r="M1643" s="390"/>
    </row>
    <row r="1644" spans="1:13" s="391" customFormat="1">
      <c r="A1644" s="392"/>
      <c r="B1644" s="388"/>
      <c r="C1644" s="389"/>
      <c r="D1644" s="389"/>
      <c r="E1644" s="624"/>
      <c r="F1644" s="624"/>
      <c r="G1644" s="390"/>
      <c r="H1644" s="390"/>
      <c r="I1644" s="390"/>
      <c r="M1644" s="390"/>
    </row>
    <row r="1645" spans="1:13" s="391" customFormat="1">
      <c r="A1645" s="392"/>
      <c r="B1645" s="388"/>
      <c r="C1645" s="389"/>
      <c r="D1645" s="389"/>
      <c r="E1645" s="624"/>
      <c r="F1645" s="624"/>
      <c r="G1645" s="390"/>
      <c r="H1645" s="390"/>
      <c r="I1645" s="390"/>
      <c r="M1645" s="390"/>
    </row>
    <row r="1646" spans="1:13" s="391" customFormat="1">
      <c r="A1646" s="392"/>
      <c r="B1646" s="388"/>
      <c r="C1646" s="389"/>
      <c r="D1646" s="389"/>
      <c r="E1646" s="624"/>
      <c r="F1646" s="624"/>
      <c r="G1646" s="390"/>
      <c r="H1646" s="390"/>
      <c r="I1646" s="390"/>
      <c r="M1646" s="390"/>
    </row>
    <row r="1647" spans="1:13" s="391" customFormat="1">
      <c r="A1647" s="392"/>
      <c r="B1647" s="388"/>
      <c r="C1647" s="389"/>
      <c r="D1647" s="389"/>
      <c r="E1647" s="624"/>
      <c r="F1647" s="624"/>
      <c r="G1647" s="390"/>
      <c r="H1647" s="390"/>
      <c r="I1647" s="390"/>
      <c r="M1647" s="390"/>
    </row>
    <row r="1648" spans="1:13" s="391" customFormat="1">
      <c r="A1648" s="392"/>
      <c r="B1648" s="388"/>
      <c r="C1648" s="389"/>
      <c r="D1648" s="389"/>
      <c r="E1648" s="624"/>
      <c r="F1648" s="624"/>
      <c r="G1648" s="390"/>
      <c r="H1648" s="390"/>
      <c r="I1648" s="390"/>
      <c r="M1648" s="390"/>
    </row>
    <row r="1649" spans="1:13" s="391" customFormat="1">
      <c r="A1649" s="392"/>
      <c r="B1649" s="388"/>
      <c r="C1649" s="389"/>
      <c r="D1649" s="389"/>
      <c r="E1649" s="624"/>
      <c r="F1649" s="624"/>
      <c r="G1649" s="390"/>
      <c r="H1649" s="390"/>
      <c r="I1649" s="390"/>
      <c r="M1649" s="390"/>
    </row>
    <row r="1650" spans="1:13" s="391" customFormat="1">
      <c r="A1650" s="392"/>
      <c r="B1650" s="388"/>
      <c r="C1650" s="389"/>
      <c r="D1650" s="389"/>
      <c r="E1650" s="624"/>
      <c r="F1650" s="624"/>
      <c r="G1650" s="390"/>
      <c r="H1650" s="390"/>
      <c r="I1650" s="390"/>
      <c r="M1650" s="390"/>
    </row>
    <row r="1651" spans="1:13" s="391" customFormat="1">
      <c r="A1651" s="392"/>
      <c r="B1651" s="388"/>
      <c r="C1651" s="389"/>
      <c r="D1651" s="389"/>
      <c r="E1651" s="624"/>
      <c r="F1651" s="624"/>
      <c r="G1651" s="390"/>
      <c r="H1651" s="390"/>
      <c r="I1651" s="390"/>
      <c r="M1651" s="390"/>
    </row>
    <row r="1652" spans="1:13" s="391" customFormat="1">
      <c r="A1652" s="392"/>
      <c r="B1652" s="388"/>
      <c r="C1652" s="389"/>
      <c r="D1652" s="389"/>
      <c r="E1652" s="624"/>
      <c r="F1652" s="624"/>
      <c r="G1652" s="390"/>
      <c r="H1652" s="390"/>
      <c r="I1652" s="390"/>
      <c r="M1652" s="390"/>
    </row>
    <row r="1653" spans="1:13" s="391" customFormat="1">
      <c r="A1653" s="392"/>
      <c r="B1653" s="388"/>
      <c r="C1653" s="389"/>
      <c r="D1653" s="389"/>
      <c r="E1653" s="624"/>
      <c r="F1653" s="624"/>
      <c r="G1653" s="390"/>
      <c r="H1653" s="390"/>
      <c r="I1653" s="390"/>
      <c r="M1653" s="390"/>
    </row>
    <row r="1654" spans="1:13" s="391" customFormat="1">
      <c r="A1654" s="392"/>
      <c r="B1654" s="388"/>
      <c r="C1654" s="389"/>
      <c r="D1654" s="389"/>
      <c r="E1654" s="624"/>
      <c r="F1654" s="624"/>
      <c r="G1654" s="390"/>
      <c r="H1654" s="390"/>
      <c r="I1654" s="390"/>
      <c r="M1654" s="390"/>
    </row>
    <row r="1655" spans="1:13" s="391" customFormat="1">
      <c r="A1655" s="392"/>
      <c r="B1655" s="388"/>
      <c r="C1655" s="389"/>
      <c r="D1655" s="389"/>
      <c r="E1655" s="624"/>
      <c r="F1655" s="624"/>
      <c r="G1655" s="390"/>
      <c r="H1655" s="390"/>
      <c r="I1655" s="390"/>
      <c r="M1655" s="390"/>
    </row>
    <row r="1656" spans="1:13" s="391" customFormat="1">
      <c r="A1656" s="392"/>
      <c r="B1656" s="388"/>
      <c r="C1656" s="389"/>
      <c r="D1656" s="389"/>
      <c r="E1656" s="624"/>
      <c r="F1656" s="624"/>
      <c r="G1656" s="390"/>
      <c r="H1656" s="390"/>
      <c r="I1656" s="390"/>
      <c r="M1656" s="390"/>
    </row>
    <row r="1657" spans="1:13" s="391" customFormat="1">
      <c r="A1657" s="392"/>
      <c r="B1657" s="388"/>
      <c r="C1657" s="389"/>
      <c r="D1657" s="389"/>
      <c r="E1657" s="624"/>
      <c r="F1657" s="624"/>
      <c r="G1657" s="390"/>
      <c r="H1657" s="390"/>
      <c r="I1657" s="390"/>
      <c r="M1657" s="390"/>
    </row>
    <row r="1658" spans="1:13" s="391" customFormat="1">
      <c r="A1658" s="392"/>
      <c r="B1658" s="388"/>
      <c r="C1658" s="389"/>
      <c r="D1658" s="389"/>
      <c r="E1658" s="624"/>
      <c r="F1658" s="624"/>
      <c r="G1658" s="390"/>
      <c r="H1658" s="390"/>
      <c r="I1658" s="390"/>
      <c r="M1658" s="390"/>
    </row>
    <row r="1659" spans="1:13" s="391" customFormat="1">
      <c r="A1659" s="392"/>
      <c r="B1659" s="388"/>
      <c r="C1659" s="389"/>
      <c r="D1659" s="389"/>
      <c r="E1659" s="624"/>
      <c r="F1659" s="624"/>
      <c r="G1659" s="390"/>
      <c r="H1659" s="390"/>
      <c r="I1659" s="390"/>
      <c r="M1659" s="390"/>
    </row>
    <row r="1660" spans="1:13" s="391" customFormat="1">
      <c r="A1660" s="392"/>
      <c r="B1660" s="388"/>
      <c r="C1660" s="389"/>
      <c r="D1660" s="389"/>
      <c r="E1660" s="624"/>
      <c r="F1660" s="624"/>
      <c r="G1660" s="390"/>
      <c r="H1660" s="390"/>
      <c r="I1660" s="390"/>
      <c r="M1660" s="390"/>
    </row>
    <row r="1661" spans="1:13" s="391" customFormat="1">
      <c r="A1661" s="392"/>
      <c r="B1661" s="388"/>
      <c r="C1661" s="389"/>
      <c r="D1661" s="389"/>
      <c r="E1661" s="624"/>
      <c r="F1661" s="624"/>
      <c r="G1661" s="390"/>
      <c r="H1661" s="390"/>
      <c r="I1661" s="390"/>
      <c r="M1661" s="390"/>
    </row>
    <row r="1662" spans="1:13" s="391" customFormat="1">
      <c r="A1662" s="392"/>
      <c r="B1662" s="388"/>
      <c r="C1662" s="389"/>
      <c r="D1662" s="389"/>
      <c r="E1662" s="624"/>
      <c r="F1662" s="624"/>
      <c r="G1662" s="390"/>
      <c r="H1662" s="390"/>
      <c r="I1662" s="390"/>
      <c r="M1662" s="390"/>
    </row>
    <row r="1663" spans="1:13" s="391" customFormat="1">
      <c r="A1663" s="392"/>
      <c r="B1663" s="388"/>
      <c r="C1663" s="389"/>
      <c r="D1663" s="389"/>
      <c r="E1663" s="624"/>
      <c r="F1663" s="624"/>
      <c r="G1663" s="390"/>
      <c r="H1663" s="390"/>
      <c r="I1663" s="390"/>
      <c r="M1663" s="390"/>
    </row>
    <row r="1664" spans="1:13" s="391" customFormat="1">
      <c r="A1664" s="392"/>
      <c r="B1664" s="388"/>
      <c r="C1664" s="389"/>
      <c r="D1664" s="389"/>
      <c r="E1664" s="624"/>
      <c r="F1664" s="624"/>
      <c r="G1664" s="390"/>
      <c r="H1664" s="390"/>
      <c r="I1664" s="390"/>
      <c r="M1664" s="390"/>
    </row>
    <row r="1665" spans="1:13" s="391" customFormat="1">
      <c r="A1665" s="392"/>
      <c r="B1665" s="388"/>
      <c r="C1665" s="389"/>
      <c r="D1665" s="389"/>
      <c r="E1665" s="624"/>
      <c r="F1665" s="624"/>
      <c r="G1665" s="390"/>
      <c r="H1665" s="390"/>
      <c r="I1665" s="390"/>
      <c r="M1665" s="390"/>
    </row>
    <row r="1666" spans="1:13" s="391" customFormat="1">
      <c r="A1666" s="392"/>
      <c r="B1666" s="388"/>
      <c r="C1666" s="389"/>
      <c r="D1666" s="389"/>
      <c r="E1666" s="624"/>
      <c r="F1666" s="624"/>
      <c r="G1666" s="390"/>
      <c r="H1666" s="390"/>
      <c r="I1666" s="390"/>
      <c r="M1666" s="390"/>
    </row>
    <row r="1667" spans="1:13" s="391" customFormat="1">
      <c r="A1667" s="392"/>
      <c r="B1667" s="388"/>
      <c r="C1667" s="389"/>
      <c r="D1667" s="389"/>
      <c r="E1667" s="624"/>
      <c r="F1667" s="624"/>
      <c r="G1667" s="390"/>
      <c r="H1667" s="390"/>
      <c r="I1667" s="390"/>
      <c r="M1667" s="390"/>
    </row>
    <row r="1668" spans="1:13" s="391" customFormat="1">
      <c r="A1668" s="392"/>
      <c r="B1668" s="388"/>
      <c r="C1668" s="389"/>
      <c r="D1668" s="389"/>
      <c r="E1668" s="624"/>
      <c r="F1668" s="624"/>
      <c r="G1668" s="390"/>
      <c r="H1668" s="390"/>
      <c r="I1668" s="390"/>
      <c r="M1668" s="390"/>
    </row>
    <row r="1669" spans="1:13" s="391" customFormat="1">
      <c r="A1669" s="392"/>
      <c r="B1669" s="388"/>
      <c r="C1669" s="389"/>
      <c r="D1669" s="389"/>
      <c r="E1669" s="624"/>
      <c r="F1669" s="624"/>
      <c r="G1669" s="390"/>
      <c r="H1669" s="390"/>
      <c r="I1669" s="390"/>
      <c r="M1669" s="390"/>
    </row>
    <row r="1670" spans="1:13" s="391" customFormat="1">
      <c r="A1670" s="392"/>
      <c r="B1670" s="388"/>
      <c r="C1670" s="389"/>
      <c r="D1670" s="389"/>
      <c r="E1670" s="624"/>
      <c r="F1670" s="624"/>
      <c r="G1670" s="390"/>
      <c r="H1670" s="390"/>
      <c r="I1670" s="390"/>
      <c r="M1670" s="390"/>
    </row>
    <row r="1671" spans="1:13" s="391" customFormat="1">
      <c r="A1671" s="392"/>
      <c r="B1671" s="388"/>
      <c r="C1671" s="389"/>
      <c r="D1671" s="389"/>
      <c r="E1671" s="624"/>
      <c r="F1671" s="624"/>
      <c r="G1671" s="390"/>
      <c r="H1671" s="390"/>
      <c r="I1671" s="390"/>
      <c r="M1671" s="390"/>
    </row>
    <row r="1672" spans="1:13" s="391" customFormat="1">
      <c r="A1672" s="392"/>
      <c r="B1672" s="388"/>
      <c r="C1672" s="389"/>
      <c r="D1672" s="389"/>
      <c r="E1672" s="624"/>
      <c r="F1672" s="624"/>
      <c r="G1672" s="390"/>
      <c r="H1672" s="390"/>
      <c r="I1672" s="390"/>
      <c r="M1672" s="390"/>
    </row>
    <row r="1673" spans="1:13" s="391" customFormat="1">
      <c r="A1673" s="392"/>
      <c r="B1673" s="388"/>
      <c r="C1673" s="389"/>
      <c r="D1673" s="389"/>
      <c r="E1673" s="624"/>
      <c r="F1673" s="624"/>
      <c r="G1673" s="390"/>
      <c r="H1673" s="390"/>
      <c r="I1673" s="390"/>
      <c r="M1673" s="390"/>
    </row>
    <row r="1674" spans="1:13" s="391" customFormat="1">
      <c r="A1674" s="392"/>
      <c r="B1674" s="388"/>
      <c r="C1674" s="389"/>
      <c r="D1674" s="389"/>
      <c r="E1674" s="624"/>
      <c r="F1674" s="624"/>
      <c r="G1674" s="390"/>
      <c r="H1674" s="390"/>
      <c r="I1674" s="390"/>
      <c r="M1674" s="390"/>
    </row>
    <row r="1675" spans="1:13" s="391" customFormat="1">
      <c r="A1675" s="392"/>
      <c r="B1675" s="388"/>
      <c r="C1675" s="389"/>
      <c r="D1675" s="389"/>
      <c r="E1675" s="624"/>
      <c r="F1675" s="624"/>
      <c r="G1675" s="390"/>
      <c r="H1675" s="390"/>
      <c r="I1675" s="390"/>
      <c r="M1675" s="390"/>
    </row>
    <row r="1676" spans="1:13" s="391" customFormat="1">
      <c r="A1676" s="392"/>
      <c r="B1676" s="388"/>
      <c r="C1676" s="389"/>
      <c r="D1676" s="389"/>
      <c r="E1676" s="624"/>
      <c r="F1676" s="624"/>
      <c r="G1676" s="390"/>
      <c r="H1676" s="390"/>
      <c r="I1676" s="390"/>
      <c r="M1676" s="390"/>
    </row>
    <row r="1677" spans="1:13" s="391" customFormat="1">
      <c r="A1677" s="392"/>
      <c r="B1677" s="388"/>
      <c r="C1677" s="389"/>
      <c r="D1677" s="389"/>
      <c r="E1677" s="624"/>
      <c r="F1677" s="624"/>
      <c r="G1677" s="390"/>
      <c r="H1677" s="390"/>
      <c r="I1677" s="390"/>
      <c r="M1677" s="390"/>
    </row>
    <row r="1678" spans="1:13" s="391" customFormat="1">
      <c r="A1678" s="392"/>
      <c r="B1678" s="388"/>
      <c r="C1678" s="389"/>
      <c r="D1678" s="389"/>
      <c r="E1678" s="624"/>
      <c r="F1678" s="624"/>
      <c r="G1678" s="390"/>
      <c r="H1678" s="390"/>
      <c r="I1678" s="390"/>
      <c r="M1678" s="390"/>
    </row>
    <row r="1679" spans="1:13" s="391" customFormat="1">
      <c r="A1679" s="392"/>
      <c r="B1679" s="388"/>
      <c r="C1679" s="389"/>
      <c r="D1679" s="389"/>
      <c r="E1679" s="624"/>
      <c r="F1679" s="624"/>
      <c r="G1679" s="390"/>
      <c r="H1679" s="390"/>
      <c r="I1679" s="390"/>
      <c r="M1679" s="390"/>
    </row>
    <row r="1680" spans="1:13" s="391" customFormat="1">
      <c r="A1680" s="392"/>
      <c r="B1680" s="388"/>
      <c r="C1680" s="389"/>
      <c r="D1680" s="389"/>
      <c r="E1680" s="624"/>
      <c r="F1680" s="624"/>
      <c r="G1680" s="390"/>
      <c r="H1680" s="390"/>
      <c r="I1680" s="390"/>
      <c r="M1680" s="390"/>
    </row>
    <row r="1681" spans="1:13" s="391" customFormat="1">
      <c r="A1681" s="392"/>
      <c r="B1681" s="388"/>
      <c r="C1681" s="389"/>
      <c r="D1681" s="389"/>
      <c r="E1681" s="624"/>
      <c r="F1681" s="624"/>
      <c r="G1681" s="390"/>
      <c r="H1681" s="390"/>
      <c r="I1681" s="390"/>
      <c r="M1681" s="390"/>
    </row>
    <row r="1682" spans="1:13" s="391" customFormat="1">
      <c r="A1682" s="392"/>
      <c r="B1682" s="388"/>
      <c r="C1682" s="389"/>
      <c r="D1682" s="389"/>
      <c r="E1682" s="624"/>
      <c r="F1682" s="624"/>
      <c r="G1682" s="390"/>
      <c r="H1682" s="390"/>
      <c r="I1682" s="390"/>
      <c r="M1682" s="390"/>
    </row>
    <row r="1683" spans="1:13" s="391" customFormat="1">
      <c r="A1683" s="392"/>
      <c r="B1683" s="388"/>
      <c r="C1683" s="389"/>
      <c r="D1683" s="389"/>
      <c r="E1683" s="624"/>
      <c r="F1683" s="624"/>
      <c r="G1683" s="390"/>
      <c r="H1683" s="390"/>
      <c r="I1683" s="390"/>
      <c r="M1683" s="390"/>
    </row>
    <row r="1684" spans="1:13" s="391" customFormat="1">
      <c r="A1684" s="392"/>
      <c r="B1684" s="388"/>
      <c r="C1684" s="389"/>
      <c r="D1684" s="389"/>
      <c r="E1684" s="624"/>
      <c r="F1684" s="624"/>
      <c r="G1684" s="390"/>
      <c r="H1684" s="390"/>
      <c r="I1684" s="390"/>
      <c r="M1684" s="390"/>
    </row>
    <row r="1685" spans="1:13" s="391" customFormat="1">
      <c r="A1685" s="392"/>
      <c r="B1685" s="388"/>
      <c r="C1685" s="389"/>
      <c r="D1685" s="389"/>
      <c r="E1685" s="624"/>
      <c r="F1685" s="624"/>
      <c r="G1685" s="390"/>
      <c r="H1685" s="390"/>
      <c r="I1685" s="390"/>
      <c r="M1685" s="390"/>
    </row>
    <row r="1686" spans="1:13" s="391" customFormat="1">
      <c r="A1686" s="392"/>
      <c r="B1686" s="388"/>
      <c r="C1686" s="389"/>
      <c r="D1686" s="389"/>
      <c r="E1686" s="624"/>
      <c r="F1686" s="624"/>
      <c r="G1686" s="390"/>
      <c r="H1686" s="390"/>
      <c r="I1686" s="390"/>
      <c r="M1686" s="390"/>
    </row>
    <row r="1687" spans="1:13" s="391" customFormat="1">
      <c r="A1687" s="392"/>
      <c r="B1687" s="388"/>
      <c r="C1687" s="389"/>
      <c r="D1687" s="389"/>
      <c r="E1687" s="624"/>
      <c r="F1687" s="624"/>
      <c r="G1687" s="390"/>
      <c r="H1687" s="390"/>
      <c r="I1687" s="390"/>
      <c r="M1687" s="390"/>
    </row>
    <row r="1688" spans="1:13" s="391" customFormat="1">
      <c r="A1688" s="392"/>
      <c r="B1688" s="388"/>
      <c r="C1688" s="389"/>
      <c r="D1688" s="389"/>
      <c r="E1688" s="624"/>
      <c r="F1688" s="624"/>
      <c r="G1688" s="390"/>
      <c r="H1688" s="390"/>
      <c r="I1688" s="390"/>
      <c r="M1688" s="390"/>
    </row>
    <row r="1689" spans="1:13" s="391" customFormat="1">
      <c r="A1689" s="392"/>
      <c r="B1689" s="388"/>
      <c r="C1689" s="389"/>
      <c r="D1689" s="389"/>
      <c r="E1689" s="624"/>
      <c r="F1689" s="624"/>
      <c r="G1689" s="390"/>
      <c r="H1689" s="390"/>
      <c r="I1689" s="390"/>
      <c r="M1689" s="390"/>
    </row>
    <row r="1690" spans="1:13" s="391" customFormat="1">
      <c r="A1690" s="392"/>
      <c r="B1690" s="388"/>
      <c r="C1690" s="389"/>
      <c r="D1690" s="389"/>
      <c r="E1690" s="624"/>
      <c r="F1690" s="624"/>
      <c r="G1690" s="390"/>
      <c r="H1690" s="390"/>
      <c r="I1690" s="390"/>
      <c r="M1690" s="390"/>
    </row>
    <row r="1691" spans="1:13" s="391" customFormat="1">
      <c r="A1691" s="392"/>
      <c r="B1691" s="388"/>
      <c r="C1691" s="389"/>
      <c r="D1691" s="389"/>
      <c r="E1691" s="624"/>
      <c r="F1691" s="624"/>
      <c r="G1691" s="390"/>
      <c r="H1691" s="390"/>
      <c r="I1691" s="390"/>
      <c r="M1691" s="390"/>
    </row>
    <row r="1692" spans="1:13" s="391" customFormat="1">
      <c r="A1692" s="392"/>
      <c r="B1692" s="388"/>
      <c r="C1692" s="389"/>
      <c r="D1692" s="389"/>
      <c r="E1692" s="624"/>
      <c r="F1692" s="624"/>
      <c r="G1692" s="390"/>
      <c r="H1692" s="390"/>
      <c r="I1692" s="390"/>
      <c r="M1692" s="390"/>
    </row>
    <row r="1693" spans="1:13" s="391" customFormat="1">
      <c r="A1693" s="392"/>
      <c r="B1693" s="388"/>
      <c r="C1693" s="389"/>
      <c r="D1693" s="389"/>
      <c r="E1693" s="624"/>
      <c r="F1693" s="624"/>
      <c r="G1693" s="390"/>
      <c r="H1693" s="390"/>
      <c r="I1693" s="390"/>
      <c r="M1693" s="390"/>
    </row>
    <row r="1694" spans="1:13" s="391" customFormat="1">
      <c r="A1694" s="392"/>
      <c r="B1694" s="388"/>
      <c r="C1694" s="389"/>
      <c r="D1694" s="389"/>
      <c r="E1694" s="624"/>
      <c r="F1694" s="624"/>
      <c r="G1694" s="390"/>
      <c r="H1694" s="390"/>
      <c r="I1694" s="390"/>
      <c r="M1694" s="390"/>
    </row>
    <row r="1695" spans="1:13" s="391" customFormat="1">
      <c r="A1695" s="392"/>
      <c r="B1695" s="388"/>
      <c r="C1695" s="389"/>
      <c r="D1695" s="389"/>
      <c r="E1695" s="624"/>
      <c r="F1695" s="624"/>
      <c r="G1695" s="390"/>
      <c r="H1695" s="390"/>
      <c r="I1695" s="390"/>
      <c r="M1695" s="390"/>
    </row>
    <row r="1696" spans="1:13" s="391" customFormat="1">
      <c r="A1696" s="392"/>
      <c r="B1696" s="388"/>
      <c r="C1696" s="389"/>
      <c r="D1696" s="389"/>
      <c r="E1696" s="624"/>
      <c r="F1696" s="624"/>
      <c r="G1696" s="390"/>
      <c r="H1696" s="390"/>
      <c r="I1696" s="390"/>
      <c r="M1696" s="390"/>
    </row>
    <row r="1697" spans="1:13" s="391" customFormat="1">
      <c r="A1697" s="392"/>
      <c r="B1697" s="388"/>
      <c r="C1697" s="389"/>
      <c r="D1697" s="389"/>
      <c r="E1697" s="624"/>
      <c r="F1697" s="624"/>
      <c r="G1697" s="390"/>
      <c r="H1697" s="390"/>
      <c r="I1697" s="390"/>
      <c r="M1697" s="390"/>
    </row>
    <row r="1698" spans="1:13" s="391" customFormat="1">
      <c r="A1698" s="392"/>
      <c r="B1698" s="388"/>
      <c r="C1698" s="389"/>
      <c r="D1698" s="389"/>
      <c r="E1698" s="624"/>
      <c r="F1698" s="624"/>
      <c r="G1698" s="390"/>
      <c r="H1698" s="390"/>
      <c r="I1698" s="390"/>
      <c r="M1698" s="390"/>
    </row>
    <row r="1699" spans="1:13" s="391" customFormat="1">
      <c r="A1699" s="392"/>
      <c r="B1699" s="388"/>
      <c r="C1699" s="389"/>
      <c r="D1699" s="389"/>
      <c r="E1699" s="624"/>
      <c r="F1699" s="624"/>
      <c r="G1699" s="390"/>
      <c r="H1699" s="390"/>
      <c r="I1699" s="390"/>
      <c r="M1699" s="390"/>
    </row>
    <row r="1700" spans="1:13" s="391" customFormat="1">
      <c r="A1700" s="392"/>
      <c r="B1700" s="388"/>
      <c r="C1700" s="389"/>
      <c r="D1700" s="389"/>
      <c r="E1700" s="624"/>
      <c r="F1700" s="624"/>
      <c r="G1700" s="390"/>
      <c r="H1700" s="390"/>
      <c r="I1700" s="390"/>
      <c r="M1700" s="390"/>
    </row>
    <row r="1701" spans="1:13" s="391" customFormat="1">
      <c r="A1701" s="392"/>
      <c r="B1701" s="388"/>
      <c r="C1701" s="389"/>
      <c r="D1701" s="389"/>
      <c r="E1701" s="624"/>
      <c r="F1701" s="624"/>
      <c r="G1701" s="390"/>
      <c r="H1701" s="390"/>
      <c r="I1701" s="390"/>
      <c r="M1701" s="390"/>
    </row>
    <row r="1702" spans="1:13" s="391" customFormat="1">
      <c r="A1702" s="392"/>
      <c r="B1702" s="388"/>
      <c r="C1702" s="389"/>
      <c r="D1702" s="389"/>
      <c r="E1702" s="624"/>
      <c r="F1702" s="624"/>
      <c r="G1702" s="390"/>
      <c r="H1702" s="390"/>
      <c r="I1702" s="390"/>
      <c r="M1702" s="390"/>
    </row>
    <row r="1703" spans="1:13" s="391" customFormat="1">
      <c r="A1703" s="392"/>
      <c r="B1703" s="388"/>
      <c r="C1703" s="389"/>
      <c r="D1703" s="389"/>
      <c r="E1703" s="624"/>
      <c r="F1703" s="624"/>
      <c r="G1703" s="390"/>
      <c r="H1703" s="390"/>
      <c r="I1703" s="390"/>
      <c r="M1703" s="390"/>
    </row>
    <row r="1704" spans="1:13" s="391" customFormat="1">
      <c r="A1704" s="392"/>
      <c r="B1704" s="388"/>
      <c r="C1704" s="389"/>
      <c r="D1704" s="389"/>
      <c r="E1704" s="624"/>
      <c r="F1704" s="624"/>
      <c r="G1704" s="390"/>
      <c r="H1704" s="390"/>
      <c r="I1704" s="390"/>
      <c r="M1704" s="390"/>
    </row>
    <row r="1705" spans="1:13" s="391" customFormat="1">
      <c r="A1705" s="392"/>
      <c r="B1705" s="388"/>
      <c r="C1705" s="389"/>
      <c r="D1705" s="389"/>
      <c r="E1705" s="624"/>
      <c r="F1705" s="624"/>
      <c r="G1705" s="390"/>
      <c r="H1705" s="390"/>
      <c r="I1705" s="390"/>
      <c r="M1705" s="390"/>
    </row>
    <row r="1706" spans="1:13" s="391" customFormat="1">
      <c r="A1706" s="392"/>
      <c r="B1706" s="388"/>
      <c r="C1706" s="389"/>
      <c r="D1706" s="389"/>
      <c r="E1706" s="624"/>
      <c r="F1706" s="624"/>
      <c r="G1706" s="390"/>
      <c r="H1706" s="390"/>
      <c r="I1706" s="390"/>
      <c r="M1706" s="390"/>
    </row>
    <row r="1707" spans="1:13" s="391" customFormat="1">
      <c r="A1707" s="392"/>
      <c r="B1707" s="388"/>
      <c r="C1707" s="389"/>
      <c r="D1707" s="389"/>
      <c r="E1707" s="624"/>
      <c r="F1707" s="624"/>
      <c r="G1707" s="390"/>
      <c r="H1707" s="390"/>
      <c r="I1707" s="390"/>
      <c r="M1707" s="390"/>
    </row>
    <row r="1708" spans="1:13" s="391" customFormat="1">
      <c r="A1708" s="392"/>
      <c r="B1708" s="388"/>
      <c r="C1708" s="389"/>
      <c r="D1708" s="389"/>
      <c r="E1708" s="624"/>
      <c r="F1708" s="624"/>
      <c r="G1708" s="390"/>
      <c r="H1708" s="390"/>
      <c r="I1708" s="390"/>
      <c r="M1708" s="390"/>
    </row>
    <row r="1709" spans="1:13" s="391" customFormat="1">
      <c r="A1709" s="392"/>
      <c r="B1709" s="388"/>
      <c r="C1709" s="389"/>
      <c r="D1709" s="389"/>
      <c r="E1709" s="624"/>
      <c r="F1709" s="624"/>
      <c r="G1709" s="390"/>
      <c r="H1709" s="390"/>
      <c r="I1709" s="390"/>
      <c r="M1709" s="390"/>
    </row>
    <row r="1710" spans="1:13" s="391" customFormat="1">
      <c r="A1710" s="392"/>
      <c r="B1710" s="388"/>
      <c r="C1710" s="389"/>
      <c r="D1710" s="389"/>
      <c r="E1710" s="624"/>
      <c r="F1710" s="624"/>
      <c r="G1710" s="390"/>
      <c r="H1710" s="390"/>
      <c r="I1710" s="390"/>
      <c r="M1710" s="390"/>
    </row>
    <row r="1711" spans="1:13" s="391" customFormat="1">
      <c r="A1711" s="392"/>
      <c r="B1711" s="388"/>
      <c r="C1711" s="389"/>
      <c r="D1711" s="389"/>
      <c r="E1711" s="624"/>
      <c r="F1711" s="624"/>
      <c r="G1711" s="390"/>
      <c r="H1711" s="390"/>
      <c r="I1711" s="390"/>
      <c r="M1711" s="390"/>
    </row>
    <row r="1712" spans="1:13" s="391" customFormat="1">
      <c r="A1712" s="392"/>
      <c r="B1712" s="388"/>
      <c r="C1712" s="389"/>
      <c r="D1712" s="389"/>
      <c r="E1712" s="624"/>
      <c r="F1712" s="624"/>
      <c r="G1712" s="390"/>
      <c r="H1712" s="390"/>
      <c r="I1712" s="390"/>
      <c r="M1712" s="390"/>
    </row>
    <row r="1713" spans="1:13" s="391" customFormat="1">
      <c r="A1713" s="392"/>
      <c r="B1713" s="388"/>
      <c r="C1713" s="389"/>
      <c r="D1713" s="389"/>
      <c r="E1713" s="624"/>
      <c r="F1713" s="624"/>
      <c r="G1713" s="390"/>
      <c r="H1713" s="390"/>
      <c r="I1713" s="390"/>
      <c r="M1713" s="390"/>
    </row>
    <row r="1714" spans="1:13" s="391" customFormat="1">
      <c r="A1714" s="392"/>
      <c r="B1714" s="388"/>
      <c r="C1714" s="389"/>
      <c r="D1714" s="389"/>
      <c r="E1714" s="624"/>
      <c r="F1714" s="624"/>
      <c r="G1714" s="390"/>
      <c r="H1714" s="390"/>
      <c r="I1714" s="390"/>
      <c r="M1714" s="390"/>
    </row>
    <row r="1715" spans="1:13" s="391" customFormat="1">
      <c r="A1715" s="392"/>
      <c r="B1715" s="388"/>
      <c r="C1715" s="389"/>
      <c r="D1715" s="389"/>
      <c r="E1715" s="624"/>
      <c r="F1715" s="624"/>
      <c r="G1715" s="390"/>
      <c r="H1715" s="390"/>
      <c r="I1715" s="390"/>
      <c r="M1715" s="390"/>
    </row>
    <row r="1716" spans="1:13" s="391" customFormat="1">
      <c r="A1716" s="392"/>
      <c r="B1716" s="388"/>
      <c r="C1716" s="389"/>
      <c r="D1716" s="389"/>
      <c r="E1716" s="624"/>
      <c r="F1716" s="624"/>
      <c r="G1716" s="390"/>
      <c r="H1716" s="390"/>
      <c r="I1716" s="390"/>
      <c r="M1716" s="390"/>
    </row>
    <row r="1717" spans="1:13" s="391" customFormat="1">
      <c r="A1717" s="392"/>
      <c r="B1717" s="388"/>
      <c r="C1717" s="389"/>
      <c r="D1717" s="389"/>
      <c r="E1717" s="624"/>
      <c r="F1717" s="624"/>
      <c r="G1717" s="390"/>
      <c r="H1717" s="390"/>
      <c r="I1717" s="390"/>
      <c r="M1717" s="390"/>
    </row>
    <row r="1718" spans="1:13" s="391" customFormat="1">
      <c r="A1718" s="392"/>
      <c r="B1718" s="388"/>
      <c r="C1718" s="389"/>
      <c r="D1718" s="389"/>
      <c r="E1718" s="624"/>
      <c r="F1718" s="624"/>
      <c r="G1718" s="390"/>
      <c r="H1718" s="390"/>
      <c r="I1718" s="390"/>
      <c r="M1718" s="390"/>
    </row>
    <row r="1719" spans="1:13" s="391" customFormat="1">
      <c r="A1719" s="392"/>
      <c r="B1719" s="388"/>
      <c r="C1719" s="389"/>
      <c r="D1719" s="389"/>
      <c r="E1719" s="624"/>
      <c r="F1719" s="624"/>
      <c r="G1719" s="390"/>
      <c r="H1719" s="390"/>
      <c r="I1719" s="390"/>
      <c r="M1719" s="390"/>
    </row>
    <row r="1720" spans="1:13" s="391" customFormat="1">
      <c r="A1720" s="392"/>
      <c r="B1720" s="388"/>
      <c r="C1720" s="389"/>
      <c r="D1720" s="389"/>
      <c r="E1720" s="624"/>
      <c r="F1720" s="624"/>
      <c r="G1720" s="390"/>
      <c r="H1720" s="390"/>
      <c r="I1720" s="390"/>
      <c r="M1720" s="390"/>
    </row>
    <row r="1721" spans="1:13" s="391" customFormat="1">
      <c r="A1721" s="392"/>
      <c r="B1721" s="388"/>
      <c r="C1721" s="389"/>
      <c r="D1721" s="389"/>
      <c r="E1721" s="624"/>
      <c r="F1721" s="624"/>
      <c r="G1721" s="390"/>
      <c r="H1721" s="390"/>
      <c r="I1721" s="390"/>
      <c r="M1721" s="390"/>
    </row>
    <row r="1722" spans="1:13" s="391" customFormat="1">
      <c r="A1722" s="392"/>
      <c r="B1722" s="388"/>
      <c r="C1722" s="389"/>
      <c r="D1722" s="389"/>
      <c r="E1722" s="624"/>
      <c r="F1722" s="624"/>
      <c r="G1722" s="390"/>
      <c r="H1722" s="390"/>
      <c r="I1722" s="390"/>
      <c r="M1722" s="390"/>
    </row>
    <row r="1723" spans="1:13" s="391" customFormat="1">
      <c r="A1723" s="392"/>
      <c r="B1723" s="388"/>
      <c r="C1723" s="389"/>
      <c r="D1723" s="389"/>
      <c r="E1723" s="624"/>
      <c r="F1723" s="624"/>
      <c r="G1723" s="390"/>
      <c r="H1723" s="390"/>
      <c r="I1723" s="390"/>
      <c r="M1723" s="390"/>
    </row>
    <row r="1724" spans="1:13" s="391" customFormat="1">
      <c r="A1724" s="392"/>
      <c r="B1724" s="388"/>
      <c r="C1724" s="389"/>
      <c r="D1724" s="389"/>
      <c r="E1724" s="624"/>
      <c r="F1724" s="624"/>
      <c r="G1724" s="390"/>
      <c r="H1724" s="390"/>
      <c r="I1724" s="390"/>
      <c r="M1724" s="390"/>
    </row>
    <row r="1725" spans="1:13" s="391" customFormat="1">
      <c r="A1725" s="392"/>
      <c r="B1725" s="388"/>
      <c r="C1725" s="389"/>
      <c r="D1725" s="389"/>
      <c r="E1725" s="624"/>
      <c r="F1725" s="624"/>
      <c r="G1725" s="390"/>
      <c r="H1725" s="390"/>
      <c r="I1725" s="390"/>
      <c r="M1725" s="390"/>
    </row>
    <row r="1726" spans="1:13" s="391" customFormat="1">
      <c r="A1726" s="392"/>
      <c r="B1726" s="388"/>
      <c r="C1726" s="389"/>
      <c r="D1726" s="389"/>
      <c r="E1726" s="624"/>
      <c r="F1726" s="624"/>
      <c r="G1726" s="390"/>
      <c r="H1726" s="390"/>
      <c r="I1726" s="390"/>
      <c r="M1726" s="390"/>
    </row>
    <row r="1727" spans="1:13" s="391" customFormat="1">
      <c r="A1727" s="392"/>
      <c r="B1727" s="388"/>
      <c r="C1727" s="389"/>
      <c r="D1727" s="389"/>
      <c r="E1727" s="624"/>
      <c r="F1727" s="624"/>
      <c r="G1727" s="390"/>
      <c r="H1727" s="390"/>
      <c r="I1727" s="390"/>
      <c r="M1727" s="390"/>
    </row>
    <row r="1728" spans="1:13" s="391" customFormat="1">
      <c r="A1728" s="392"/>
      <c r="B1728" s="388"/>
      <c r="C1728" s="389"/>
      <c r="D1728" s="389"/>
      <c r="E1728" s="624"/>
      <c r="F1728" s="624"/>
      <c r="G1728" s="390"/>
      <c r="H1728" s="390"/>
      <c r="I1728" s="390"/>
      <c r="M1728" s="390"/>
    </row>
    <row r="1729" spans="1:13" s="391" customFormat="1">
      <c r="A1729" s="392"/>
      <c r="B1729" s="388"/>
      <c r="C1729" s="389"/>
      <c r="D1729" s="389"/>
      <c r="E1729" s="624"/>
      <c r="F1729" s="624"/>
      <c r="G1729" s="390"/>
      <c r="H1729" s="390"/>
      <c r="I1729" s="390"/>
      <c r="M1729" s="390"/>
    </row>
    <row r="1730" spans="1:13" s="391" customFormat="1">
      <c r="A1730" s="392"/>
      <c r="B1730" s="388"/>
      <c r="C1730" s="389"/>
      <c r="D1730" s="389"/>
      <c r="E1730" s="624"/>
      <c r="F1730" s="624"/>
      <c r="G1730" s="390"/>
      <c r="H1730" s="390"/>
      <c r="I1730" s="390"/>
      <c r="M1730" s="390"/>
    </row>
    <row r="1731" spans="1:13" s="391" customFormat="1">
      <c r="A1731" s="392"/>
      <c r="B1731" s="388"/>
      <c r="C1731" s="389"/>
      <c r="D1731" s="389"/>
      <c r="E1731" s="624"/>
      <c r="F1731" s="624"/>
      <c r="G1731" s="390"/>
      <c r="H1731" s="390"/>
      <c r="I1731" s="390"/>
      <c r="M1731" s="390"/>
    </row>
    <row r="1732" spans="1:13" s="391" customFormat="1">
      <c r="A1732" s="392"/>
      <c r="B1732" s="388"/>
      <c r="C1732" s="389"/>
      <c r="D1732" s="389"/>
      <c r="E1732" s="624"/>
      <c r="F1732" s="624"/>
      <c r="G1732" s="390"/>
      <c r="H1732" s="390"/>
      <c r="I1732" s="390"/>
      <c r="M1732" s="390"/>
    </row>
    <row r="1733" spans="1:13" s="391" customFormat="1">
      <c r="A1733" s="392"/>
      <c r="B1733" s="388"/>
      <c r="C1733" s="389"/>
      <c r="D1733" s="389"/>
      <c r="E1733" s="624"/>
      <c r="F1733" s="624"/>
      <c r="G1733" s="390"/>
      <c r="H1733" s="390"/>
      <c r="I1733" s="390"/>
      <c r="M1733" s="390"/>
    </row>
    <row r="1734" spans="1:13" s="391" customFormat="1">
      <c r="A1734" s="392"/>
      <c r="B1734" s="388"/>
      <c r="C1734" s="389"/>
      <c r="D1734" s="389"/>
      <c r="E1734" s="624"/>
      <c r="F1734" s="624"/>
      <c r="G1734" s="390"/>
      <c r="H1734" s="390"/>
      <c r="I1734" s="390"/>
      <c r="M1734" s="390"/>
    </row>
    <row r="1735" spans="1:13" s="391" customFormat="1">
      <c r="A1735" s="392"/>
      <c r="B1735" s="388"/>
      <c r="C1735" s="389"/>
      <c r="D1735" s="389"/>
      <c r="E1735" s="624"/>
      <c r="F1735" s="624"/>
      <c r="G1735" s="390"/>
      <c r="H1735" s="390"/>
      <c r="I1735" s="390"/>
      <c r="M1735" s="390"/>
    </row>
    <row r="1736" spans="1:13" s="391" customFormat="1">
      <c r="A1736" s="392"/>
      <c r="B1736" s="388"/>
      <c r="C1736" s="389"/>
      <c r="D1736" s="389"/>
      <c r="E1736" s="624"/>
      <c r="F1736" s="624"/>
      <c r="G1736" s="390"/>
      <c r="H1736" s="390"/>
      <c r="I1736" s="390"/>
      <c r="M1736" s="390"/>
    </row>
    <row r="1737" spans="1:13" s="391" customFormat="1">
      <c r="A1737" s="392"/>
      <c r="B1737" s="388"/>
      <c r="C1737" s="389"/>
      <c r="D1737" s="389"/>
      <c r="E1737" s="624"/>
      <c r="F1737" s="624"/>
      <c r="G1737" s="390"/>
      <c r="H1737" s="390"/>
      <c r="I1737" s="390"/>
      <c r="M1737" s="390"/>
    </row>
    <row r="1738" spans="1:13" s="391" customFormat="1">
      <c r="A1738" s="392"/>
      <c r="B1738" s="388"/>
      <c r="C1738" s="389"/>
      <c r="D1738" s="389"/>
      <c r="E1738" s="624"/>
      <c r="F1738" s="624"/>
      <c r="G1738" s="390"/>
      <c r="H1738" s="390"/>
      <c r="I1738" s="390"/>
      <c r="M1738" s="390"/>
    </row>
    <row r="1739" spans="1:13" s="391" customFormat="1">
      <c r="A1739" s="392"/>
      <c r="B1739" s="388"/>
      <c r="C1739" s="389"/>
      <c r="D1739" s="389"/>
      <c r="E1739" s="624"/>
      <c r="F1739" s="624"/>
      <c r="G1739" s="390"/>
      <c r="H1739" s="390"/>
      <c r="I1739" s="390"/>
      <c r="M1739" s="390"/>
    </row>
    <row r="1740" spans="1:13" s="391" customFormat="1">
      <c r="A1740" s="392"/>
      <c r="B1740" s="388"/>
      <c r="C1740" s="389"/>
      <c r="D1740" s="389"/>
      <c r="E1740" s="624"/>
      <c r="F1740" s="624"/>
      <c r="G1740" s="390"/>
      <c r="H1740" s="390"/>
      <c r="I1740" s="390"/>
      <c r="M1740" s="390"/>
    </row>
    <row r="1741" spans="1:13" s="391" customFormat="1">
      <c r="A1741" s="392"/>
      <c r="B1741" s="388"/>
      <c r="C1741" s="389"/>
      <c r="D1741" s="389"/>
      <c r="E1741" s="624"/>
      <c r="F1741" s="624"/>
      <c r="G1741" s="390"/>
      <c r="H1741" s="390"/>
      <c r="I1741" s="390"/>
      <c r="M1741" s="390"/>
    </row>
    <row r="1742" spans="1:13" s="391" customFormat="1">
      <c r="A1742" s="392"/>
      <c r="B1742" s="388"/>
      <c r="C1742" s="389"/>
      <c r="D1742" s="389"/>
      <c r="E1742" s="624"/>
      <c r="F1742" s="624"/>
      <c r="G1742" s="390"/>
      <c r="H1742" s="390"/>
      <c r="I1742" s="390"/>
      <c r="M1742" s="390"/>
    </row>
    <row r="1743" spans="1:13" s="391" customFormat="1">
      <c r="A1743" s="392"/>
      <c r="B1743" s="388"/>
      <c r="C1743" s="389"/>
      <c r="D1743" s="389"/>
      <c r="E1743" s="624"/>
      <c r="F1743" s="624"/>
      <c r="G1743" s="390"/>
      <c r="H1743" s="390"/>
      <c r="I1743" s="390"/>
      <c r="M1743" s="390"/>
    </row>
    <row r="1744" spans="1:13" s="391" customFormat="1">
      <c r="A1744" s="392"/>
      <c r="B1744" s="388"/>
      <c r="C1744" s="389"/>
      <c r="D1744" s="389"/>
      <c r="E1744" s="624"/>
      <c r="F1744" s="624"/>
      <c r="G1744" s="390"/>
      <c r="H1744" s="390"/>
      <c r="I1744" s="390"/>
      <c r="M1744" s="390"/>
    </row>
    <row r="1745" spans="1:13" s="391" customFormat="1">
      <c r="A1745" s="392"/>
      <c r="B1745" s="388"/>
      <c r="C1745" s="389"/>
      <c r="D1745" s="389"/>
      <c r="E1745" s="624"/>
      <c r="F1745" s="624"/>
      <c r="G1745" s="390"/>
      <c r="H1745" s="390"/>
      <c r="I1745" s="390"/>
      <c r="M1745" s="390"/>
    </row>
    <row r="1746" spans="1:13" s="391" customFormat="1">
      <c r="A1746" s="392"/>
      <c r="B1746" s="388"/>
      <c r="C1746" s="389"/>
      <c r="D1746" s="389"/>
      <c r="E1746" s="624"/>
      <c r="F1746" s="624"/>
      <c r="G1746" s="390"/>
      <c r="H1746" s="390"/>
      <c r="I1746" s="390"/>
      <c r="M1746" s="390"/>
    </row>
    <row r="1747" spans="1:13" s="391" customFormat="1">
      <c r="A1747" s="392"/>
      <c r="B1747" s="388"/>
      <c r="C1747" s="389"/>
      <c r="D1747" s="389"/>
      <c r="E1747" s="624"/>
      <c r="F1747" s="624"/>
      <c r="G1747" s="390"/>
      <c r="H1747" s="390"/>
      <c r="I1747" s="390"/>
      <c r="M1747" s="390"/>
    </row>
    <row r="1748" spans="1:13" s="391" customFormat="1">
      <c r="A1748" s="392"/>
      <c r="B1748" s="388"/>
      <c r="C1748" s="389"/>
      <c r="D1748" s="389"/>
      <c r="E1748" s="624"/>
      <c r="F1748" s="624"/>
      <c r="G1748" s="390"/>
      <c r="H1748" s="390"/>
      <c r="I1748" s="390"/>
      <c r="M1748" s="390"/>
    </row>
    <row r="1749" spans="1:13" s="391" customFormat="1">
      <c r="A1749" s="392"/>
      <c r="B1749" s="388"/>
      <c r="C1749" s="389"/>
      <c r="D1749" s="389"/>
      <c r="E1749" s="624"/>
      <c r="F1749" s="624"/>
      <c r="G1749" s="390"/>
      <c r="H1749" s="390"/>
      <c r="I1749" s="390"/>
      <c r="M1749" s="390"/>
    </row>
    <row r="1750" spans="1:13" s="391" customFormat="1">
      <c r="A1750" s="392"/>
      <c r="B1750" s="388"/>
      <c r="C1750" s="389"/>
      <c r="D1750" s="389"/>
      <c r="E1750" s="624"/>
      <c r="F1750" s="624"/>
      <c r="G1750" s="390"/>
      <c r="H1750" s="390"/>
      <c r="I1750" s="390"/>
      <c r="M1750" s="390"/>
    </row>
    <row r="1751" spans="1:13" s="391" customFormat="1">
      <c r="A1751" s="392"/>
      <c r="B1751" s="388"/>
      <c r="C1751" s="389"/>
      <c r="D1751" s="389"/>
      <c r="E1751" s="624"/>
      <c r="F1751" s="624"/>
      <c r="G1751" s="390"/>
      <c r="H1751" s="390"/>
      <c r="I1751" s="390"/>
      <c r="M1751" s="390"/>
    </row>
    <row r="1752" spans="1:13" s="391" customFormat="1">
      <c r="A1752" s="392"/>
      <c r="B1752" s="388"/>
      <c r="C1752" s="389"/>
      <c r="D1752" s="389"/>
      <c r="E1752" s="624"/>
      <c r="F1752" s="624"/>
      <c r="G1752" s="390"/>
      <c r="H1752" s="390"/>
      <c r="I1752" s="390"/>
      <c r="M1752" s="390"/>
    </row>
    <row r="1753" spans="1:13" s="391" customFormat="1">
      <c r="A1753" s="392"/>
      <c r="B1753" s="388"/>
      <c r="C1753" s="389"/>
      <c r="D1753" s="389"/>
      <c r="E1753" s="624"/>
      <c r="F1753" s="624"/>
      <c r="G1753" s="390"/>
      <c r="H1753" s="390"/>
      <c r="I1753" s="390"/>
      <c r="M1753" s="390"/>
    </row>
    <row r="1754" spans="1:13" s="391" customFormat="1">
      <c r="A1754" s="392"/>
      <c r="B1754" s="388"/>
      <c r="C1754" s="389"/>
      <c r="D1754" s="389"/>
      <c r="E1754" s="624"/>
      <c r="F1754" s="624"/>
      <c r="G1754" s="390"/>
      <c r="H1754" s="390"/>
      <c r="I1754" s="390"/>
      <c r="M1754" s="390"/>
    </row>
    <row r="1755" spans="1:13" s="391" customFormat="1">
      <c r="A1755" s="392"/>
      <c r="B1755" s="388"/>
      <c r="C1755" s="389"/>
      <c r="D1755" s="389"/>
      <c r="E1755" s="624"/>
      <c r="F1755" s="624"/>
      <c r="G1755" s="390"/>
      <c r="H1755" s="390"/>
      <c r="I1755" s="390"/>
      <c r="M1755" s="390"/>
    </row>
    <row r="1756" spans="1:13" s="391" customFormat="1">
      <c r="A1756" s="392"/>
      <c r="B1756" s="388"/>
      <c r="C1756" s="389"/>
      <c r="D1756" s="389"/>
      <c r="E1756" s="624"/>
      <c r="F1756" s="624"/>
      <c r="G1756" s="390"/>
      <c r="H1756" s="390"/>
      <c r="I1756" s="390"/>
      <c r="M1756" s="390"/>
    </row>
    <row r="1757" spans="1:13" s="391" customFormat="1">
      <c r="A1757" s="392"/>
      <c r="B1757" s="388"/>
      <c r="C1757" s="389"/>
      <c r="D1757" s="389"/>
      <c r="E1757" s="624"/>
      <c r="F1757" s="624"/>
      <c r="G1757" s="390"/>
      <c r="H1757" s="390"/>
      <c r="I1757" s="390"/>
      <c r="M1757" s="390"/>
    </row>
    <row r="1758" spans="1:13" s="391" customFormat="1">
      <c r="A1758" s="392"/>
      <c r="B1758" s="388"/>
      <c r="C1758" s="389"/>
      <c r="D1758" s="389"/>
      <c r="E1758" s="624"/>
      <c r="F1758" s="624"/>
      <c r="G1758" s="390"/>
      <c r="H1758" s="390"/>
      <c r="I1758" s="390"/>
      <c r="M1758" s="390"/>
    </row>
    <row r="1759" spans="1:13" s="391" customFormat="1">
      <c r="A1759" s="392"/>
      <c r="B1759" s="388"/>
      <c r="C1759" s="389"/>
      <c r="D1759" s="389"/>
      <c r="E1759" s="624"/>
      <c r="F1759" s="624"/>
      <c r="G1759" s="390"/>
      <c r="H1759" s="390"/>
      <c r="I1759" s="390"/>
      <c r="M1759" s="390"/>
    </row>
    <row r="1760" spans="1:13" s="391" customFormat="1">
      <c r="A1760" s="392"/>
      <c r="B1760" s="388"/>
      <c r="C1760" s="389"/>
      <c r="D1760" s="389"/>
      <c r="E1760" s="624"/>
      <c r="F1760" s="624"/>
      <c r="G1760" s="390"/>
      <c r="H1760" s="390"/>
      <c r="I1760" s="390"/>
      <c r="M1760" s="390"/>
    </row>
    <row r="1761" spans="1:13" s="391" customFormat="1">
      <c r="A1761" s="392"/>
      <c r="B1761" s="388"/>
      <c r="C1761" s="389"/>
      <c r="D1761" s="389"/>
      <c r="E1761" s="624"/>
      <c r="F1761" s="624"/>
      <c r="G1761" s="390"/>
      <c r="H1761" s="390"/>
      <c r="I1761" s="390"/>
      <c r="M1761" s="390"/>
    </row>
    <row r="1762" spans="1:13" s="391" customFormat="1">
      <c r="A1762" s="392"/>
      <c r="B1762" s="388"/>
      <c r="C1762" s="389"/>
      <c r="D1762" s="389"/>
      <c r="E1762" s="624"/>
      <c r="F1762" s="624"/>
      <c r="G1762" s="390"/>
      <c r="H1762" s="390"/>
      <c r="I1762" s="390"/>
      <c r="M1762" s="390"/>
    </row>
    <row r="1763" spans="1:13" s="391" customFormat="1">
      <c r="A1763" s="392"/>
      <c r="B1763" s="388"/>
      <c r="C1763" s="389"/>
      <c r="D1763" s="389"/>
      <c r="E1763" s="624"/>
      <c r="F1763" s="624"/>
      <c r="G1763" s="390"/>
      <c r="H1763" s="390"/>
      <c r="I1763" s="390"/>
      <c r="M1763" s="390"/>
    </row>
    <row r="1764" spans="1:13" s="391" customFormat="1">
      <c r="A1764" s="392"/>
      <c r="B1764" s="388"/>
      <c r="C1764" s="389"/>
      <c r="D1764" s="389"/>
      <c r="E1764" s="624"/>
      <c r="F1764" s="624"/>
      <c r="G1764" s="390"/>
      <c r="H1764" s="390"/>
      <c r="I1764" s="390"/>
      <c r="M1764" s="390"/>
    </row>
    <row r="1765" spans="1:13" s="391" customFormat="1">
      <c r="A1765" s="392"/>
      <c r="B1765" s="388"/>
      <c r="C1765" s="389"/>
      <c r="D1765" s="389"/>
      <c r="E1765" s="624"/>
      <c r="F1765" s="624"/>
      <c r="G1765" s="390"/>
      <c r="H1765" s="390"/>
      <c r="I1765" s="390"/>
      <c r="M1765" s="390"/>
    </row>
    <row r="1766" spans="1:13" s="391" customFormat="1">
      <c r="A1766" s="392"/>
      <c r="B1766" s="388"/>
      <c r="C1766" s="389"/>
      <c r="D1766" s="389"/>
      <c r="E1766" s="624"/>
      <c r="F1766" s="624"/>
      <c r="G1766" s="390"/>
      <c r="H1766" s="390"/>
      <c r="I1766" s="390"/>
      <c r="M1766" s="390"/>
    </row>
    <row r="1767" spans="1:13" s="391" customFormat="1">
      <c r="A1767" s="392"/>
      <c r="B1767" s="388"/>
      <c r="C1767" s="389"/>
      <c r="D1767" s="389"/>
      <c r="E1767" s="624"/>
      <c r="F1767" s="624"/>
      <c r="G1767" s="390"/>
      <c r="H1767" s="390"/>
      <c r="I1767" s="390"/>
      <c r="M1767" s="390"/>
    </row>
    <row r="1768" spans="1:13" s="391" customFormat="1">
      <c r="A1768" s="392"/>
      <c r="B1768" s="388"/>
      <c r="C1768" s="389"/>
      <c r="D1768" s="389"/>
      <c r="E1768" s="624"/>
      <c r="F1768" s="624"/>
      <c r="G1768" s="390"/>
      <c r="H1768" s="390"/>
      <c r="I1768" s="390"/>
      <c r="M1768" s="390"/>
    </row>
    <row r="1769" spans="1:13" s="391" customFormat="1">
      <c r="A1769" s="392"/>
      <c r="B1769" s="388"/>
      <c r="C1769" s="389"/>
      <c r="D1769" s="389"/>
      <c r="E1769" s="624"/>
      <c r="F1769" s="624"/>
      <c r="G1769" s="390"/>
      <c r="H1769" s="390"/>
      <c r="I1769" s="390"/>
      <c r="M1769" s="390"/>
    </row>
    <row r="1770" spans="1:13" s="391" customFormat="1">
      <c r="A1770" s="392"/>
      <c r="B1770" s="388"/>
      <c r="C1770" s="389"/>
      <c r="D1770" s="389"/>
      <c r="E1770" s="624"/>
      <c r="F1770" s="624"/>
      <c r="G1770" s="390"/>
      <c r="H1770" s="390"/>
      <c r="I1770" s="390"/>
      <c r="M1770" s="390"/>
    </row>
    <row r="1771" spans="1:13" s="391" customFormat="1">
      <c r="A1771" s="392"/>
      <c r="B1771" s="388"/>
      <c r="C1771" s="389"/>
      <c r="D1771" s="389"/>
      <c r="E1771" s="624"/>
      <c r="F1771" s="624"/>
      <c r="G1771" s="390"/>
      <c r="H1771" s="390"/>
      <c r="I1771" s="390"/>
      <c r="M1771" s="390"/>
    </row>
    <row r="1772" spans="1:13" s="391" customFormat="1">
      <c r="A1772" s="392"/>
      <c r="B1772" s="388"/>
      <c r="C1772" s="389"/>
      <c r="D1772" s="389"/>
      <c r="E1772" s="624"/>
      <c r="F1772" s="624"/>
      <c r="G1772" s="390"/>
      <c r="H1772" s="390"/>
      <c r="I1772" s="390"/>
      <c r="M1772" s="390"/>
    </row>
    <row r="1773" spans="1:13" s="391" customFormat="1">
      <c r="A1773" s="392"/>
      <c r="B1773" s="388"/>
      <c r="C1773" s="389"/>
      <c r="D1773" s="389"/>
      <c r="E1773" s="624"/>
      <c r="F1773" s="624"/>
      <c r="G1773" s="390"/>
      <c r="H1773" s="390"/>
      <c r="I1773" s="390"/>
      <c r="M1773" s="390"/>
    </row>
    <row r="1774" spans="1:13" s="391" customFormat="1">
      <c r="A1774" s="392"/>
      <c r="B1774" s="388"/>
      <c r="C1774" s="389"/>
      <c r="D1774" s="389"/>
      <c r="E1774" s="624"/>
      <c r="F1774" s="624"/>
      <c r="G1774" s="390"/>
      <c r="H1774" s="390"/>
      <c r="I1774" s="390"/>
      <c r="M1774" s="390"/>
    </row>
    <row r="1775" spans="1:13" s="391" customFormat="1">
      <c r="A1775" s="392"/>
      <c r="B1775" s="388"/>
      <c r="C1775" s="389"/>
      <c r="D1775" s="389"/>
      <c r="E1775" s="624"/>
      <c r="F1775" s="624"/>
      <c r="G1775" s="390"/>
      <c r="H1775" s="390"/>
      <c r="I1775" s="390"/>
      <c r="M1775" s="390"/>
    </row>
    <row r="1776" spans="1:13" s="391" customFormat="1">
      <c r="A1776" s="392"/>
      <c r="B1776" s="388"/>
      <c r="C1776" s="389"/>
      <c r="D1776" s="389"/>
      <c r="E1776" s="624"/>
      <c r="F1776" s="624"/>
      <c r="G1776" s="390"/>
      <c r="H1776" s="390"/>
      <c r="I1776" s="390"/>
      <c r="M1776" s="390"/>
    </row>
    <row r="1777" spans="1:13" s="391" customFormat="1">
      <c r="A1777" s="392"/>
      <c r="B1777" s="388"/>
      <c r="C1777" s="389"/>
      <c r="D1777" s="389"/>
      <c r="E1777" s="624"/>
      <c r="F1777" s="624"/>
      <c r="G1777" s="390"/>
      <c r="H1777" s="390"/>
      <c r="I1777" s="390"/>
      <c r="M1777" s="390"/>
    </row>
    <row r="1778" spans="1:13" s="391" customFormat="1">
      <c r="A1778" s="392"/>
      <c r="B1778" s="388"/>
      <c r="C1778" s="389"/>
      <c r="D1778" s="389"/>
      <c r="E1778" s="624"/>
      <c r="F1778" s="624"/>
      <c r="G1778" s="390"/>
      <c r="H1778" s="390"/>
      <c r="I1778" s="390"/>
      <c r="M1778" s="390"/>
    </row>
    <row r="1779" spans="1:13" s="391" customFormat="1">
      <c r="A1779" s="392"/>
      <c r="B1779" s="388"/>
      <c r="C1779" s="389"/>
      <c r="D1779" s="389"/>
      <c r="E1779" s="624"/>
      <c r="F1779" s="624"/>
      <c r="G1779" s="390"/>
      <c r="H1779" s="390"/>
      <c r="I1779" s="390"/>
      <c r="M1779" s="390"/>
    </row>
    <row r="1780" spans="1:13" s="391" customFormat="1">
      <c r="A1780" s="392"/>
      <c r="B1780" s="388"/>
      <c r="C1780" s="389"/>
      <c r="D1780" s="389"/>
      <c r="E1780" s="624"/>
      <c r="F1780" s="624"/>
      <c r="G1780" s="390"/>
      <c r="H1780" s="390"/>
      <c r="I1780" s="390"/>
      <c r="M1780" s="390"/>
    </row>
    <row r="1781" spans="1:13" s="391" customFormat="1">
      <c r="A1781" s="392"/>
      <c r="B1781" s="388"/>
      <c r="C1781" s="389"/>
      <c r="D1781" s="389"/>
      <c r="E1781" s="624"/>
      <c r="F1781" s="624"/>
      <c r="G1781" s="390"/>
      <c r="H1781" s="390"/>
      <c r="I1781" s="390"/>
      <c r="M1781" s="390"/>
    </row>
    <row r="1782" spans="1:13" s="391" customFormat="1">
      <c r="A1782" s="392"/>
      <c r="B1782" s="388"/>
      <c r="C1782" s="389"/>
      <c r="D1782" s="389"/>
      <c r="E1782" s="624"/>
      <c r="F1782" s="624"/>
      <c r="G1782" s="390"/>
      <c r="H1782" s="390"/>
      <c r="I1782" s="390"/>
      <c r="M1782" s="390"/>
    </row>
    <row r="1783" spans="1:13" s="391" customFormat="1">
      <c r="A1783" s="392"/>
      <c r="B1783" s="388"/>
      <c r="C1783" s="389"/>
      <c r="D1783" s="389"/>
      <c r="E1783" s="624"/>
      <c r="F1783" s="624"/>
      <c r="G1783" s="390"/>
      <c r="H1783" s="390"/>
      <c r="I1783" s="390"/>
      <c r="M1783" s="390"/>
    </row>
    <row r="1784" spans="1:13" s="391" customFormat="1">
      <c r="A1784" s="392"/>
      <c r="B1784" s="388"/>
      <c r="C1784" s="389"/>
      <c r="D1784" s="389"/>
      <c r="E1784" s="624"/>
      <c r="F1784" s="624"/>
      <c r="G1784" s="390"/>
      <c r="H1784" s="390"/>
      <c r="I1784" s="390"/>
      <c r="M1784" s="390"/>
    </row>
    <row r="1785" spans="1:13" s="391" customFormat="1">
      <c r="A1785" s="392"/>
      <c r="B1785" s="388"/>
      <c r="C1785" s="389"/>
      <c r="D1785" s="389"/>
      <c r="E1785" s="624"/>
      <c r="F1785" s="624"/>
      <c r="G1785" s="390"/>
      <c r="H1785" s="390"/>
      <c r="I1785" s="390"/>
      <c r="M1785" s="390"/>
    </row>
    <row r="1786" spans="1:13" s="391" customFormat="1">
      <c r="A1786" s="392"/>
      <c r="B1786" s="388"/>
      <c r="C1786" s="389"/>
      <c r="D1786" s="389"/>
      <c r="E1786" s="624"/>
      <c r="F1786" s="624"/>
      <c r="G1786" s="390"/>
      <c r="H1786" s="390"/>
      <c r="I1786" s="390"/>
      <c r="M1786" s="390"/>
    </row>
    <row r="1787" spans="1:13" s="391" customFormat="1">
      <c r="A1787" s="392"/>
      <c r="B1787" s="388"/>
      <c r="C1787" s="389"/>
      <c r="D1787" s="389"/>
      <c r="E1787" s="624"/>
      <c r="F1787" s="624"/>
      <c r="G1787" s="390"/>
      <c r="H1787" s="390"/>
      <c r="I1787" s="390"/>
      <c r="M1787" s="390"/>
    </row>
    <row r="1788" spans="1:13" s="391" customFormat="1">
      <c r="A1788" s="392"/>
      <c r="B1788" s="388"/>
      <c r="C1788" s="389"/>
      <c r="D1788" s="389"/>
      <c r="E1788" s="624"/>
      <c r="F1788" s="624"/>
      <c r="G1788" s="390"/>
      <c r="H1788" s="390"/>
      <c r="I1788" s="390"/>
      <c r="M1788" s="390"/>
    </row>
    <row r="1789" spans="1:13" s="391" customFormat="1">
      <c r="A1789" s="392"/>
      <c r="B1789" s="388"/>
      <c r="C1789" s="389"/>
      <c r="D1789" s="389"/>
      <c r="E1789" s="624"/>
      <c r="F1789" s="624"/>
      <c r="G1789" s="390"/>
      <c r="H1789" s="390"/>
      <c r="I1789" s="390"/>
      <c r="M1789" s="390"/>
    </row>
    <row r="1790" spans="1:13" s="391" customFormat="1">
      <c r="A1790" s="392"/>
      <c r="B1790" s="388"/>
      <c r="C1790" s="389"/>
      <c r="D1790" s="389"/>
      <c r="E1790" s="624"/>
      <c r="F1790" s="624"/>
      <c r="G1790" s="390"/>
      <c r="H1790" s="390"/>
      <c r="I1790" s="390"/>
      <c r="M1790" s="390"/>
    </row>
    <row r="1791" spans="1:13" s="391" customFormat="1">
      <c r="A1791" s="392"/>
      <c r="B1791" s="388"/>
      <c r="C1791" s="389"/>
      <c r="D1791" s="389"/>
      <c r="E1791" s="624"/>
      <c r="F1791" s="624"/>
      <c r="G1791" s="390"/>
      <c r="H1791" s="390"/>
      <c r="I1791" s="390"/>
      <c r="M1791" s="390"/>
    </row>
    <row r="1792" spans="1:13" s="391" customFormat="1">
      <c r="A1792" s="392"/>
      <c r="B1792" s="388"/>
      <c r="C1792" s="389"/>
      <c r="D1792" s="389"/>
      <c r="E1792" s="624"/>
      <c r="F1792" s="624"/>
      <c r="G1792" s="390"/>
      <c r="H1792" s="390"/>
      <c r="I1792" s="390"/>
      <c r="M1792" s="390"/>
    </row>
    <row r="1793" spans="1:13" s="391" customFormat="1">
      <c r="A1793" s="392"/>
      <c r="B1793" s="388"/>
      <c r="C1793" s="389"/>
      <c r="D1793" s="389"/>
      <c r="E1793" s="624"/>
      <c r="F1793" s="624"/>
      <c r="G1793" s="390"/>
      <c r="H1793" s="390"/>
      <c r="I1793" s="390"/>
      <c r="M1793" s="390"/>
    </row>
    <row r="1794" spans="1:13" s="391" customFormat="1">
      <c r="A1794" s="392"/>
      <c r="B1794" s="388"/>
      <c r="C1794" s="389"/>
      <c r="D1794" s="389"/>
      <c r="E1794" s="624"/>
      <c r="F1794" s="624"/>
      <c r="G1794" s="390"/>
      <c r="H1794" s="390"/>
      <c r="I1794" s="390"/>
      <c r="M1794" s="390"/>
    </row>
    <row r="1795" spans="1:13" s="391" customFormat="1">
      <c r="A1795" s="392"/>
      <c r="B1795" s="388"/>
      <c r="C1795" s="389"/>
      <c r="D1795" s="389"/>
      <c r="E1795" s="624"/>
      <c r="F1795" s="624"/>
      <c r="G1795" s="390"/>
      <c r="H1795" s="390"/>
      <c r="I1795" s="390"/>
      <c r="M1795" s="390"/>
    </row>
    <row r="1796" spans="1:13" s="391" customFormat="1">
      <c r="A1796" s="392"/>
      <c r="B1796" s="388"/>
      <c r="C1796" s="389"/>
      <c r="D1796" s="389"/>
      <c r="E1796" s="624"/>
      <c r="F1796" s="624"/>
      <c r="G1796" s="390"/>
      <c r="H1796" s="390"/>
      <c r="I1796" s="390"/>
      <c r="M1796" s="390"/>
    </row>
    <row r="1797" spans="1:13" s="391" customFormat="1">
      <c r="A1797" s="392"/>
      <c r="B1797" s="388"/>
      <c r="C1797" s="389"/>
      <c r="D1797" s="389"/>
      <c r="E1797" s="624"/>
      <c r="F1797" s="624"/>
      <c r="G1797" s="390"/>
      <c r="H1797" s="390"/>
      <c r="I1797" s="390"/>
      <c r="M1797" s="390"/>
    </row>
    <row r="1798" spans="1:13" s="391" customFormat="1">
      <c r="A1798" s="392"/>
      <c r="B1798" s="388"/>
      <c r="C1798" s="389"/>
      <c r="D1798" s="389"/>
      <c r="E1798" s="624"/>
      <c r="F1798" s="624"/>
      <c r="G1798" s="390"/>
      <c r="H1798" s="390"/>
      <c r="I1798" s="390"/>
      <c r="M1798" s="390"/>
    </row>
    <row r="1799" spans="1:13" s="391" customFormat="1">
      <c r="A1799" s="392"/>
      <c r="B1799" s="388"/>
      <c r="C1799" s="389"/>
      <c r="D1799" s="389"/>
      <c r="E1799" s="624"/>
      <c r="F1799" s="624"/>
      <c r="G1799" s="390"/>
      <c r="H1799" s="390"/>
      <c r="I1799" s="390"/>
      <c r="M1799" s="390"/>
    </row>
    <row r="1800" spans="1:13" s="391" customFormat="1">
      <c r="A1800" s="392"/>
      <c r="B1800" s="388"/>
      <c r="C1800" s="389"/>
      <c r="D1800" s="389"/>
      <c r="E1800" s="624"/>
      <c r="F1800" s="624"/>
      <c r="G1800" s="390"/>
      <c r="H1800" s="390"/>
      <c r="I1800" s="390"/>
      <c r="M1800" s="390"/>
    </row>
    <row r="1801" spans="1:13" s="391" customFormat="1">
      <c r="A1801" s="392"/>
      <c r="B1801" s="388"/>
      <c r="C1801" s="389"/>
      <c r="D1801" s="389"/>
      <c r="E1801" s="624"/>
      <c r="F1801" s="624"/>
      <c r="G1801" s="390"/>
      <c r="H1801" s="390"/>
      <c r="I1801" s="390"/>
      <c r="M1801" s="390"/>
    </row>
    <row r="1802" spans="1:13" s="391" customFormat="1">
      <c r="A1802" s="392"/>
      <c r="B1802" s="388"/>
      <c r="C1802" s="389"/>
      <c r="D1802" s="389"/>
      <c r="E1802" s="624"/>
      <c r="F1802" s="624"/>
      <c r="G1802" s="390"/>
      <c r="H1802" s="390"/>
      <c r="I1802" s="390"/>
      <c r="M1802" s="390"/>
    </row>
    <row r="1803" spans="1:13" s="391" customFormat="1">
      <c r="A1803" s="392"/>
      <c r="B1803" s="388"/>
      <c r="C1803" s="389"/>
      <c r="D1803" s="389"/>
      <c r="E1803" s="624"/>
      <c r="F1803" s="624"/>
      <c r="G1803" s="390"/>
      <c r="H1803" s="390"/>
      <c r="I1803" s="390"/>
      <c r="M1803" s="390"/>
    </row>
    <row r="1804" spans="1:13" s="391" customFormat="1">
      <c r="A1804" s="392"/>
      <c r="B1804" s="388"/>
      <c r="C1804" s="389"/>
      <c r="D1804" s="389"/>
      <c r="E1804" s="624"/>
      <c r="F1804" s="624"/>
      <c r="G1804" s="390"/>
      <c r="H1804" s="390"/>
      <c r="I1804" s="390"/>
      <c r="M1804" s="390"/>
    </row>
    <row r="1805" spans="1:13" s="391" customFormat="1">
      <c r="A1805" s="392"/>
      <c r="B1805" s="388"/>
      <c r="C1805" s="389"/>
      <c r="D1805" s="389"/>
      <c r="E1805" s="624"/>
      <c r="F1805" s="624"/>
      <c r="G1805" s="390"/>
      <c r="H1805" s="390"/>
      <c r="I1805" s="390"/>
      <c r="M1805" s="390"/>
    </row>
    <row r="1806" spans="1:13" s="391" customFormat="1">
      <c r="A1806" s="392"/>
      <c r="B1806" s="388"/>
      <c r="C1806" s="389"/>
      <c r="D1806" s="389"/>
      <c r="E1806" s="624"/>
      <c r="F1806" s="624"/>
      <c r="G1806" s="390"/>
      <c r="H1806" s="390"/>
      <c r="I1806" s="390"/>
      <c r="M1806" s="390"/>
    </row>
    <row r="1807" spans="1:13" s="391" customFormat="1">
      <c r="A1807" s="392"/>
      <c r="B1807" s="388"/>
      <c r="C1807" s="389"/>
      <c r="D1807" s="389"/>
      <c r="E1807" s="624"/>
      <c r="F1807" s="624"/>
      <c r="G1807" s="390"/>
      <c r="H1807" s="390"/>
      <c r="I1807" s="390"/>
      <c r="M1807" s="390"/>
    </row>
    <row r="1808" spans="1:13" s="391" customFormat="1">
      <c r="A1808" s="392"/>
      <c r="B1808" s="388"/>
      <c r="C1808" s="389"/>
      <c r="D1808" s="389"/>
      <c r="E1808" s="624"/>
      <c r="F1808" s="624"/>
      <c r="G1808" s="390"/>
      <c r="H1808" s="390"/>
      <c r="I1808" s="390"/>
      <c r="M1808" s="390"/>
    </row>
    <row r="1809" spans="1:13" s="391" customFormat="1">
      <c r="A1809" s="392"/>
      <c r="B1809" s="388"/>
      <c r="C1809" s="389"/>
      <c r="D1809" s="389"/>
      <c r="E1809" s="624"/>
      <c r="F1809" s="624"/>
      <c r="G1809" s="390"/>
      <c r="H1809" s="390"/>
      <c r="I1809" s="390"/>
      <c r="M1809" s="390"/>
    </row>
    <row r="1810" spans="1:13" s="391" customFormat="1">
      <c r="A1810" s="392"/>
      <c r="B1810" s="388"/>
      <c r="C1810" s="389"/>
      <c r="D1810" s="389"/>
      <c r="E1810" s="624"/>
      <c r="F1810" s="624"/>
      <c r="G1810" s="390"/>
      <c r="H1810" s="390"/>
      <c r="I1810" s="390"/>
      <c r="M1810" s="390"/>
    </row>
    <row r="1811" spans="1:13" s="391" customFormat="1">
      <c r="A1811" s="392"/>
      <c r="B1811" s="388"/>
      <c r="C1811" s="389"/>
      <c r="D1811" s="389"/>
      <c r="E1811" s="624"/>
      <c r="F1811" s="624"/>
      <c r="G1811" s="390"/>
      <c r="H1811" s="390"/>
      <c r="I1811" s="390"/>
      <c r="M1811" s="390"/>
    </row>
    <row r="1812" spans="1:13" s="391" customFormat="1">
      <c r="A1812" s="392"/>
      <c r="B1812" s="388"/>
      <c r="C1812" s="389"/>
      <c r="D1812" s="389"/>
      <c r="E1812" s="624"/>
      <c r="F1812" s="624"/>
      <c r="G1812" s="390"/>
      <c r="H1812" s="390"/>
      <c r="I1812" s="390"/>
      <c r="M1812" s="390"/>
    </row>
    <row r="1813" spans="1:13" s="391" customFormat="1">
      <c r="A1813" s="392"/>
      <c r="B1813" s="388"/>
      <c r="C1813" s="389"/>
      <c r="D1813" s="389"/>
      <c r="E1813" s="624"/>
      <c r="F1813" s="624"/>
      <c r="G1813" s="390"/>
      <c r="H1813" s="390"/>
      <c r="I1813" s="390"/>
      <c r="M1813" s="390"/>
    </row>
    <row r="1814" spans="1:13" s="391" customFormat="1">
      <c r="A1814" s="392"/>
      <c r="B1814" s="388"/>
      <c r="C1814" s="389"/>
      <c r="D1814" s="389"/>
      <c r="E1814" s="624"/>
      <c r="F1814" s="624"/>
      <c r="G1814" s="390"/>
      <c r="H1814" s="390"/>
      <c r="I1814" s="390"/>
      <c r="M1814" s="390"/>
    </row>
    <row r="1815" spans="1:13" s="391" customFormat="1">
      <c r="A1815" s="392"/>
      <c r="B1815" s="388"/>
      <c r="C1815" s="389"/>
      <c r="D1815" s="389"/>
      <c r="E1815" s="624"/>
      <c r="F1815" s="624"/>
      <c r="G1815" s="390"/>
      <c r="H1815" s="390"/>
      <c r="I1815" s="390"/>
      <c r="M1815" s="390"/>
    </row>
    <row r="1816" spans="1:13" s="391" customFormat="1">
      <c r="A1816" s="392"/>
      <c r="B1816" s="388"/>
      <c r="C1816" s="389"/>
      <c r="D1816" s="389"/>
      <c r="E1816" s="624"/>
      <c r="F1816" s="624"/>
      <c r="G1816" s="390"/>
      <c r="H1816" s="390"/>
      <c r="I1816" s="390"/>
      <c r="M1816" s="390"/>
    </row>
    <row r="1817" spans="1:13" s="391" customFormat="1">
      <c r="A1817" s="392"/>
      <c r="B1817" s="388"/>
      <c r="C1817" s="389"/>
      <c r="D1817" s="389"/>
      <c r="E1817" s="624"/>
      <c r="F1817" s="624"/>
      <c r="G1817" s="390"/>
      <c r="H1817" s="390"/>
      <c r="I1817" s="390"/>
      <c r="M1817" s="390"/>
    </row>
    <row r="1818" spans="1:13" s="391" customFormat="1">
      <c r="A1818" s="392"/>
      <c r="B1818" s="388"/>
      <c r="C1818" s="389"/>
      <c r="D1818" s="389"/>
      <c r="E1818" s="624"/>
      <c r="F1818" s="624"/>
      <c r="G1818" s="390"/>
      <c r="H1818" s="390"/>
      <c r="I1818" s="390"/>
      <c r="M1818" s="390"/>
    </row>
    <row r="1819" spans="1:13" s="391" customFormat="1">
      <c r="A1819" s="392"/>
      <c r="B1819" s="388"/>
      <c r="C1819" s="389"/>
      <c r="D1819" s="389"/>
      <c r="E1819" s="624"/>
      <c r="F1819" s="624"/>
      <c r="G1819" s="390"/>
      <c r="H1819" s="390"/>
      <c r="I1819" s="390"/>
      <c r="M1819" s="390"/>
    </row>
    <row r="1820" spans="1:13" s="391" customFormat="1">
      <c r="A1820" s="392"/>
      <c r="B1820" s="388"/>
      <c r="C1820" s="389"/>
      <c r="D1820" s="389"/>
      <c r="E1820" s="624"/>
      <c r="F1820" s="624"/>
      <c r="G1820" s="390"/>
      <c r="H1820" s="390"/>
      <c r="I1820" s="390"/>
      <c r="M1820" s="390"/>
    </row>
    <row r="1821" spans="1:13" s="391" customFormat="1">
      <c r="A1821" s="392"/>
      <c r="B1821" s="388"/>
      <c r="C1821" s="389"/>
      <c r="D1821" s="389"/>
      <c r="E1821" s="624"/>
      <c r="F1821" s="624"/>
      <c r="G1821" s="390"/>
      <c r="H1821" s="390"/>
      <c r="I1821" s="390"/>
      <c r="M1821" s="390"/>
    </row>
    <row r="1822" spans="1:13" s="391" customFormat="1">
      <c r="A1822" s="392"/>
      <c r="B1822" s="388"/>
      <c r="C1822" s="389"/>
      <c r="D1822" s="389"/>
      <c r="E1822" s="624"/>
      <c r="F1822" s="624"/>
      <c r="G1822" s="390"/>
      <c r="H1822" s="390"/>
      <c r="I1822" s="390"/>
      <c r="M1822" s="390"/>
    </row>
    <row r="1823" spans="1:13" s="391" customFormat="1">
      <c r="A1823" s="392"/>
      <c r="B1823" s="388"/>
      <c r="C1823" s="389"/>
      <c r="D1823" s="389"/>
      <c r="E1823" s="624"/>
      <c r="F1823" s="624"/>
      <c r="G1823" s="390"/>
      <c r="H1823" s="390"/>
      <c r="I1823" s="390"/>
      <c r="M1823" s="390"/>
    </row>
    <row r="1824" spans="1:13" s="391" customFormat="1">
      <c r="A1824" s="392"/>
      <c r="B1824" s="388"/>
      <c r="C1824" s="389"/>
      <c r="D1824" s="389"/>
      <c r="E1824" s="624"/>
      <c r="F1824" s="624"/>
      <c r="G1824" s="390"/>
      <c r="H1824" s="390"/>
      <c r="I1824" s="390"/>
      <c r="M1824" s="390"/>
    </row>
    <row r="1825" spans="1:13" s="391" customFormat="1">
      <c r="A1825" s="392"/>
      <c r="B1825" s="388"/>
      <c r="C1825" s="389"/>
      <c r="D1825" s="389"/>
      <c r="E1825" s="624"/>
      <c r="F1825" s="624"/>
      <c r="G1825" s="390"/>
      <c r="H1825" s="390"/>
      <c r="I1825" s="390"/>
      <c r="M1825" s="390"/>
    </row>
    <row r="1826" spans="1:13" s="391" customFormat="1">
      <c r="A1826" s="392"/>
      <c r="B1826" s="388"/>
      <c r="C1826" s="389"/>
      <c r="D1826" s="389"/>
      <c r="E1826" s="624"/>
      <c r="F1826" s="624"/>
      <c r="G1826" s="390"/>
      <c r="H1826" s="390"/>
      <c r="I1826" s="390"/>
      <c r="M1826" s="390"/>
    </row>
    <row r="1827" spans="1:13" s="391" customFormat="1">
      <c r="A1827" s="392"/>
      <c r="B1827" s="388"/>
      <c r="C1827" s="389"/>
      <c r="D1827" s="389"/>
      <c r="E1827" s="624"/>
      <c r="F1827" s="624"/>
      <c r="G1827" s="390"/>
      <c r="H1827" s="390"/>
      <c r="I1827" s="390"/>
      <c r="M1827" s="390"/>
    </row>
    <row r="1828" spans="1:13" s="391" customFormat="1">
      <c r="A1828" s="392"/>
      <c r="B1828" s="388"/>
      <c r="C1828" s="389"/>
      <c r="D1828" s="389"/>
      <c r="E1828" s="624"/>
      <c r="F1828" s="624"/>
      <c r="G1828" s="390"/>
      <c r="H1828" s="390"/>
      <c r="I1828" s="390"/>
      <c r="M1828" s="390"/>
    </row>
    <row r="1829" spans="1:13" s="391" customFormat="1">
      <c r="A1829" s="392"/>
      <c r="B1829" s="388"/>
      <c r="C1829" s="389"/>
      <c r="D1829" s="389"/>
      <c r="E1829" s="624"/>
      <c r="F1829" s="624"/>
      <c r="G1829" s="390"/>
      <c r="H1829" s="390"/>
      <c r="I1829" s="390"/>
      <c r="M1829" s="390"/>
    </row>
    <row r="1830" spans="1:13" s="391" customFormat="1">
      <c r="A1830" s="392"/>
      <c r="B1830" s="388"/>
      <c r="C1830" s="389"/>
      <c r="D1830" s="389"/>
      <c r="E1830" s="624"/>
      <c r="F1830" s="624"/>
      <c r="G1830" s="390"/>
      <c r="H1830" s="390"/>
      <c r="I1830" s="390"/>
      <c r="M1830" s="390"/>
    </row>
    <row r="1831" spans="1:13" s="391" customFormat="1">
      <c r="A1831" s="392"/>
      <c r="B1831" s="388"/>
      <c r="C1831" s="389"/>
      <c r="D1831" s="389"/>
      <c r="E1831" s="624"/>
      <c r="F1831" s="624"/>
      <c r="G1831" s="390"/>
      <c r="H1831" s="390"/>
      <c r="I1831" s="390"/>
      <c r="M1831" s="390"/>
    </row>
    <row r="1832" spans="1:13" s="391" customFormat="1">
      <c r="A1832" s="392"/>
      <c r="B1832" s="388"/>
      <c r="C1832" s="389"/>
      <c r="D1832" s="389"/>
      <c r="E1832" s="624"/>
      <c r="F1832" s="624"/>
      <c r="G1832" s="390"/>
      <c r="H1832" s="390"/>
      <c r="I1832" s="390"/>
      <c r="M1832" s="390"/>
    </row>
    <row r="1833" spans="1:13" s="391" customFormat="1">
      <c r="A1833" s="392"/>
      <c r="B1833" s="388"/>
      <c r="C1833" s="389"/>
      <c r="D1833" s="389"/>
      <c r="E1833" s="624"/>
      <c r="F1833" s="624"/>
      <c r="G1833" s="390"/>
      <c r="H1833" s="390"/>
      <c r="I1833" s="390"/>
      <c r="M1833" s="390"/>
    </row>
    <row r="1834" spans="1:13" s="391" customFormat="1">
      <c r="A1834" s="392"/>
      <c r="B1834" s="388"/>
      <c r="C1834" s="389"/>
      <c r="D1834" s="389"/>
      <c r="E1834" s="624"/>
      <c r="F1834" s="624"/>
      <c r="G1834" s="390"/>
      <c r="H1834" s="390"/>
      <c r="I1834" s="390"/>
      <c r="M1834" s="390"/>
    </row>
    <row r="1835" spans="1:13" s="391" customFormat="1">
      <c r="A1835" s="392"/>
      <c r="B1835" s="388"/>
      <c r="C1835" s="389"/>
      <c r="D1835" s="389"/>
      <c r="E1835" s="624"/>
      <c r="F1835" s="624"/>
      <c r="G1835" s="390"/>
      <c r="H1835" s="390"/>
      <c r="I1835" s="390"/>
      <c r="M1835" s="390"/>
    </row>
    <row r="1836" spans="1:13" s="391" customFormat="1">
      <c r="A1836" s="392"/>
      <c r="B1836" s="388"/>
      <c r="C1836" s="389"/>
      <c r="D1836" s="389"/>
      <c r="E1836" s="624"/>
      <c r="F1836" s="624"/>
      <c r="G1836" s="390"/>
      <c r="H1836" s="390"/>
      <c r="I1836" s="390"/>
      <c r="M1836" s="390"/>
    </row>
    <row r="1837" spans="1:13" s="391" customFormat="1">
      <c r="A1837" s="392"/>
      <c r="B1837" s="388"/>
      <c r="C1837" s="389"/>
      <c r="D1837" s="389"/>
      <c r="E1837" s="624"/>
      <c r="F1837" s="624"/>
      <c r="G1837" s="390"/>
      <c r="H1837" s="390"/>
      <c r="I1837" s="390"/>
      <c r="M1837" s="390"/>
    </row>
    <row r="1838" spans="1:13" s="391" customFormat="1">
      <c r="A1838" s="392"/>
      <c r="B1838" s="388"/>
      <c r="C1838" s="389"/>
      <c r="D1838" s="389"/>
      <c r="E1838" s="624"/>
      <c r="F1838" s="624"/>
      <c r="G1838" s="390"/>
      <c r="H1838" s="390"/>
      <c r="I1838" s="390"/>
      <c r="M1838" s="390"/>
    </row>
    <row r="1839" spans="1:13" s="391" customFormat="1">
      <c r="A1839" s="392"/>
      <c r="B1839" s="388"/>
      <c r="C1839" s="389"/>
      <c r="D1839" s="389"/>
      <c r="E1839" s="624"/>
      <c r="F1839" s="624"/>
      <c r="G1839" s="390"/>
      <c r="H1839" s="390"/>
      <c r="I1839" s="390"/>
      <c r="M1839" s="390"/>
    </row>
    <row r="1840" spans="1:13" s="391" customFormat="1">
      <c r="A1840" s="392"/>
      <c r="B1840" s="388"/>
      <c r="C1840" s="389"/>
      <c r="D1840" s="389"/>
      <c r="E1840" s="624"/>
      <c r="F1840" s="624"/>
      <c r="G1840" s="390"/>
      <c r="H1840" s="390"/>
      <c r="I1840" s="390"/>
      <c r="M1840" s="390"/>
    </row>
    <row r="1841" spans="1:13" s="391" customFormat="1">
      <c r="A1841" s="392"/>
      <c r="B1841" s="388"/>
      <c r="C1841" s="389"/>
      <c r="D1841" s="389"/>
      <c r="E1841" s="624"/>
      <c r="F1841" s="624"/>
      <c r="G1841" s="390"/>
      <c r="H1841" s="390"/>
      <c r="I1841" s="390"/>
      <c r="M1841" s="390"/>
    </row>
    <row r="1842" spans="1:13" s="391" customFormat="1">
      <c r="A1842" s="392"/>
      <c r="B1842" s="388"/>
      <c r="C1842" s="389"/>
      <c r="D1842" s="389"/>
      <c r="E1842" s="624"/>
      <c r="F1842" s="624"/>
      <c r="G1842" s="390"/>
      <c r="H1842" s="390"/>
      <c r="I1842" s="390"/>
      <c r="M1842" s="390"/>
    </row>
    <row r="1843" spans="1:13" s="391" customFormat="1">
      <c r="A1843" s="392"/>
      <c r="B1843" s="388"/>
      <c r="C1843" s="389"/>
      <c r="D1843" s="389"/>
      <c r="E1843" s="624"/>
      <c r="F1843" s="624"/>
      <c r="G1843" s="390"/>
      <c r="H1843" s="390"/>
      <c r="I1843" s="390"/>
      <c r="M1843" s="390"/>
    </row>
    <row r="1844" spans="1:13" s="391" customFormat="1">
      <c r="A1844" s="392"/>
      <c r="B1844" s="388"/>
      <c r="C1844" s="389"/>
      <c r="D1844" s="389"/>
      <c r="E1844" s="624"/>
      <c r="F1844" s="624"/>
      <c r="G1844" s="390"/>
      <c r="H1844" s="390"/>
      <c r="I1844" s="390"/>
      <c r="M1844" s="390"/>
    </row>
    <row r="1845" spans="1:13" s="391" customFormat="1">
      <c r="A1845" s="392"/>
      <c r="B1845" s="388"/>
      <c r="C1845" s="389"/>
      <c r="D1845" s="389"/>
      <c r="E1845" s="624"/>
      <c r="F1845" s="624"/>
      <c r="G1845" s="390"/>
      <c r="H1845" s="390"/>
      <c r="I1845" s="390"/>
      <c r="M1845" s="390"/>
    </row>
    <row r="1846" spans="1:13" s="391" customFormat="1">
      <c r="A1846" s="392"/>
      <c r="B1846" s="388"/>
      <c r="C1846" s="389"/>
      <c r="D1846" s="389"/>
      <c r="E1846" s="624"/>
      <c r="F1846" s="624"/>
      <c r="G1846" s="390"/>
      <c r="H1846" s="390"/>
      <c r="I1846" s="390"/>
      <c r="M1846" s="390"/>
    </row>
    <row r="1847" spans="1:13" s="391" customFormat="1">
      <c r="A1847" s="392"/>
      <c r="B1847" s="388"/>
      <c r="C1847" s="389"/>
      <c r="D1847" s="389"/>
      <c r="E1847" s="624"/>
      <c r="F1847" s="624"/>
      <c r="G1847" s="390"/>
      <c r="H1847" s="390"/>
      <c r="I1847" s="390"/>
      <c r="M1847" s="390"/>
    </row>
    <row r="1848" spans="1:13" s="391" customFormat="1">
      <c r="A1848" s="392"/>
      <c r="B1848" s="388"/>
      <c r="C1848" s="389"/>
      <c r="D1848" s="389"/>
      <c r="E1848" s="624"/>
      <c r="F1848" s="624"/>
      <c r="G1848" s="390"/>
      <c r="H1848" s="390"/>
      <c r="I1848" s="390"/>
      <c r="M1848" s="390"/>
    </row>
    <row r="1849" spans="1:13" s="391" customFormat="1">
      <c r="A1849" s="392"/>
      <c r="B1849" s="388"/>
      <c r="C1849" s="389"/>
      <c r="D1849" s="389"/>
      <c r="E1849" s="624"/>
      <c r="F1849" s="624"/>
      <c r="G1849" s="390"/>
      <c r="H1849" s="390"/>
      <c r="I1849" s="390"/>
      <c r="M1849" s="390"/>
    </row>
    <row r="1850" spans="1:13" s="391" customFormat="1">
      <c r="A1850" s="392"/>
      <c r="B1850" s="388"/>
      <c r="C1850" s="389"/>
      <c r="D1850" s="389"/>
      <c r="E1850" s="624"/>
      <c r="F1850" s="624"/>
      <c r="G1850" s="390"/>
      <c r="H1850" s="390"/>
      <c r="I1850" s="390"/>
      <c r="M1850" s="390"/>
    </row>
    <row r="1851" spans="1:13" s="391" customFormat="1">
      <c r="A1851" s="392"/>
      <c r="B1851" s="388"/>
      <c r="C1851" s="389"/>
      <c r="D1851" s="389"/>
      <c r="E1851" s="624"/>
      <c r="F1851" s="624"/>
      <c r="G1851" s="390"/>
      <c r="H1851" s="390"/>
      <c r="I1851" s="390"/>
      <c r="M1851" s="390"/>
    </row>
    <row r="1852" spans="1:13" s="391" customFormat="1">
      <c r="A1852" s="392"/>
      <c r="B1852" s="388"/>
      <c r="C1852" s="389"/>
      <c r="D1852" s="389"/>
      <c r="E1852" s="624"/>
      <c r="F1852" s="624"/>
      <c r="G1852" s="390"/>
      <c r="H1852" s="390"/>
      <c r="I1852" s="390"/>
      <c r="M1852" s="390"/>
    </row>
    <row r="1853" spans="1:13" s="391" customFormat="1">
      <c r="A1853" s="392"/>
      <c r="B1853" s="388"/>
      <c r="C1853" s="389"/>
      <c r="D1853" s="389"/>
      <c r="E1853" s="624"/>
      <c r="F1853" s="624"/>
      <c r="G1853" s="390"/>
      <c r="H1853" s="390"/>
      <c r="I1853" s="390"/>
      <c r="M1853" s="390"/>
    </row>
    <row r="1854" spans="1:13" s="391" customFormat="1">
      <c r="A1854" s="392"/>
      <c r="B1854" s="388"/>
      <c r="C1854" s="389"/>
      <c r="D1854" s="389"/>
      <c r="E1854" s="624"/>
      <c r="F1854" s="624"/>
      <c r="G1854" s="390"/>
      <c r="H1854" s="390"/>
      <c r="I1854" s="390"/>
      <c r="M1854" s="390"/>
    </row>
    <row r="1855" spans="1:13" s="391" customFormat="1">
      <c r="A1855" s="392"/>
      <c r="B1855" s="388"/>
      <c r="C1855" s="389"/>
      <c r="D1855" s="389"/>
      <c r="E1855" s="624"/>
      <c r="F1855" s="624"/>
      <c r="G1855" s="390"/>
      <c r="H1855" s="390"/>
      <c r="I1855" s="390"/>
      <c r="M1855" s="390"/>
    </row>
    <row r="1856" spans="1:13" s="391" customFormat="1">
      <c r="A1856" s="392"/>
      <c r="B1856" s="388"/>
      <c r="C1856" s="389"/>
      <c r="D1856" s="389"/>
      <c r="E1856" s="624"/>
      <c r="F1856" s="624"/>
      <c r="G1856" s="390"/>
      <c r="H1856" s="390"/>
      <c r="I1856" s="390"/>
      <c r="M1856" s="390"/>
    </row>
    <row r="1857" spans="1:13" s="391" customFormat="1">
      <c r="A1857" s="392"/>
      <c r="B1857" s="388"/>
      <c r="C1857" s="389"/>
      <c r="D1857" s="389"/>
      <c r="E1857" s="624"/>
      <c r="F1857" s="624"/>
      <c r="G1857" s="390"/>
      <c r="H1857" s="390"/>
      <c r="I1857" s="390"/>
      <c r="M1857" s="390"/>
    </row>
    <row r="1858" spans="1:13" s="391" customFormat="1">
      <c r="A1858" s="392"/>
      <c r="B1858" s="388"/>
      <c r="C1858" s="389"/>
      <c r="D1858" s="389"/>
      <c r="E1858" s="624"/>
      <c r="F1858" s="624"/>
      <c r="G1858" s="390"/>
      <c r="H1858" s="390"/>
      <c r="I1858" s="390"/>
      <c r="M1858" s="390"/>
    </row>
    <row r="1859" spans="1:13" s="391" customFormat="1">
      <c r="A1859" s="392"/>
      <c r="B1859" s="388"/>
      <c r="C1859" s="389"/>
      <c r="D1859" s="389"/>
      <c r="E1859" s="624"/>
      <c r="F1859" s="624"/>
      <c r="G1859" s="390"/>
      <c r="H1859" s="390"/>
      <c r="I1859" s="390"/>
      <c r="M1859" s="390"/>
    </row>
    <row r="1860" spans="1:13" s="391" customFormat="1">
      <c r="A1860" s="392"/>
      <c r="B1860" s="388"/>
      <c r="C1860" s="389"/>
      <c r="D1860" s="389"/>
      <c r="E1860" s="624"/>
      <c r="F1860" s="624"/>
      <c r="G1860" s="390"/>
      <c r="H1860" s="390"/>
      <c r="I1860" s="390"/>
      <c r="M1860" s="390"/>
    </row>
    <row r="1861" spans="1:13" s="391" customFormat="1">
      <c r="A1861" s="392"/>
      <c r="B1861" s="388"/>
      <c r="C1861" s="389"/>
      <c r="D1861" s="389"/>
      <c r="E1861" s="624"/>
      <c r="F1861" s="624"/>
      <c r="G1861" s="390"/>
      <c r="H1861" s="390"/>
      <c r="I1861" s="390"/>
      <c r="M1861" s="390"/>
    </row>
    <row r="1862" spans="1:13" s="391" customFormat="1">
      <c r="A1862" s="392"/>
      <c r="B1862" s="388"/>
      <c r="C1862" s="389"/>
      <c r="D1862" s="389"/>
      <c r="E1862" s="624"/>
      <c r="F1862" s="624"/>
      <c r="G1862" s="390"/>
      <c r="H1862" s="390"/>
      <c r="I1862" s="390"/>
      <c r="M1862" s="390"/>
    </row>
    <row r="1863" spans="1:13" s="391" customFormat="1">
      <c r="A1863" s="392"/>
      <c r="B1863" s="388"/>
      <c r="C1863" s="389"/>
      <c r="D1863" s="389"/>
      <c r="E1863" s="624"/>
      <c r="F1863" s="624"/>
      <c r="G1863" s="390"/>
      <c r="H1863" s="390"/>
      <c r="I1863" s="390"/>
      <c r="M1863" s="390"/>
    </row>
    <row r="1864" spans="1:13" s="391" customFormat="1">
      <c r="A1864" s="392"/>
      <c r="B1864" s="388"/>
      <c r="C1864" s="389"/>
      <c r="D1864" s="389"/>
      <c r="E1864" s="624"/>
      <c r="F1864" s="624"/>
      <c r="G1864" s="390"/>
      <c r="H1864" s="390"/>
      <c r="I1864" s="390"/>
      <c r="M1864" s="390"/>
    </row>
    <row r="1865" spans="1:13" s="391" customFormat="1">
      <c r="A1865" s="392"/>
      <c r="B1865" s="388"/>
      <c r="C1865" s="389"/>
      <c r="D1865" s="389"/>
      <c r="E1865" s="624"/>
      <c r="F1865" s="624"/>
      <c r="G1865" s="390"/>
      <c r="H1865" s="390"/>
      <c r="I1865" s="390"/>
      <c r="M1865" s="390"/>
    </row>
    <row r="1866" spans="1:13" s="391" customFormat="1">
      <c r="A1866" s="392"/>
      <c r="B1866" s="388"/>
      <c r="C1866" s="389"/>
      <c r="D1866" s="389"/>
      <c r="E1866" s="624"/>
      <c r="F1866" s="624"/>
      <c r="G1866" s="390"/>
      <c r="H1866" s="390"/>
      <c r="I1866" s="390"/>
      <c r="M1866" s="390"/>
    </row>
    <row r="1867" spans="1:13" s="391" customFormat="1">
      <c r="A1867" s="392"/>
      <c r="B1867" s="388"/>
      <c r="C1867" s="389"/>
      <c r="D1867" s="389"/>
      <c r="E1867" s="624"/>
      <c r="F1867" s="624"/>
      <c r="G1867" s="390"/>
      <c r="H1867" s="390"/>
      <c r="I1867" s="390"/>
      <c r="M1867" s="390"/>
    </row>
    <row r="1868" spans="1:13" s="391" customFormat="1">
      <c r="A1868" s="392"/>
      <c r="B1868" s="388"/>
      <c r="C1868" s="389"/>
      <c r="D1868" s="389"/>
      <c r="E1868" s="624"/>
      <c r="F1868" s="624"/>
      <c r="G1868" s="390"/>
      <c r="H1868" s="390"/>
      <c r="I1868" s="390"/>
      <c r="M1868" s="390"/>
    </row>
    <row r="1869" spans="1:13" s="391" customFormat="1">
      <c r="A1869" s="392"/>
      <c r="B1869" s="388"/>
      <c r="C1869" s="389"/>
      <c r="D1869" s="389"/>
      <c r="E1869" s="624"/>
      <c r="F1869" s="624"/>
      <c r="G1869" s="390"/>
      <c r="H1869" s="390"/>
      <c r="I1869" s="390"/>
      <c r="M1869" s="390"/>
    </row>
    <row r="1870" spans="1:13" s="391" customFormat="1">
      <c r="A1870" s="392"/>
      <c r="B1870" s="388"/>
      <c r="C1870" s="389"/>
      <c r="D1870" s="389"/>
      <c r="E1870" s="624"/>
      <c r="F1870" s="624"/>
      <c r="G1870" s="390"/>
      <c r="H1870" s="390"/>
      <c r="I1870" s="390"/>
      <c r="M1870" s="390"/>
    </row>
    <row r="1871" spans="1:13" s="391" customFormat="1">
      <c r="A1871" s="392"/>
      <c r="B1871" s="388"/>
      <c r="C1871" s="389"/>
      <c r="D1871" s="389"/>
      <c r="E1871" s="624"/>
      <c r="F1871" s="624"/>
      <c r="G1871" s="390"/>
      <c r="H1871" s="390"/>
      <c r="I1871" s="390"/>
      <c r="M1871" s="390"/>
    </row>
    <row r="1872" spans="1:13" s="391" customFormat="1">
      <c r="A1872" s="392"/>
      <c r="B1872" s="388"/>
      <c r="C1872" s="389"/>
      <c r="D1872" s="389"/>
      <c r="E1872" s="624"/>
      <c r="F1872" s="624"/>
      <c r="G1872" s="390"/>
      <c r="H1872" s="390"/>
      <c r="I1872" s="390"/>
      <c r="M1872" s="390"/>
    </row>
    <row r="1873" spans="1:13" s="391" customFormat="1">
      <c r="A1873" s="392"/>
      <c r="B1873" s="388"/>
      <c r="C1873" s="389"/>
      <c r="D1873" s="389"/>
      <c r="E1873" s="624"/>
      <c r="F1873" s="624"/>
      <c r="G1873" s="390"/>
      <c r="H1873" s="390"/>
      <c r="I1873" s="390"/>
      <c r="M1873" s="390"/>
    </row>
    <row r="1874" spans="1:13" s="391" customFormat="1">
      <c r="A1874" s="392"/>
      <c r="B1874" s="388"/>
      <c r="C1874" s="389"/>
      <c r="D1874" s="389"/>
      <c r="E1874" s="624"/>
      <c r="F1874" s="624"/>
      <c r="G1874" s="390"/>
      <c r="H1874" s="390"/>
      <c r="I1874" s="390"/>
      <c r="M1874" s="390"/>
    </row>
    <row r="1875" spans="1:13" s="391" customFormat="1">
      <c r="A1875" s="392"/>
      <c r="B1875" s="388"/>
      <c r="C1875" s="389"/>
      <c r="D1875" s="389"/>
      <c r="E1875" s="624"/>
      <c r="F1875" s="624"/>
      <c r="G1875" s="390"/>
      <c r="H1875" s="390"/>
      <c r="I1875" s="390"/>
      <c r="M1875" s="390"/>
    </row>
    <row r="1876" spans="1:13" s="391" customFormat="1">
      <c r="A1876" s="392"/>
      <c r="B1876" s="388"/>
      <c r="C1876" s="389"/>
      <c r="D1876" s="389"/>
      <c r="E1876" s="624"/>
      <c r="F1876" s="624"/>
      <c r="G1876" s="390"/>
      <c r="H1876" s="390"/>
      <c r="I1876" s="390"/>
      <c r="M1876" s="390"/>
    </row>
    <row r="1877" spans="1:13" s="391" customFormat="1">
      <c r="A1877" s="392"/>
      <c r="B1877" s="388"/>
      <c r="C1877" s="389"/>
      <c r="D1877" s="389"/>
      <c r="E1877" s="624"/>
      <c r="F1877" s="624"/>
      <c r="G1877" s="390"/>
      <c r="H1877" s="390"/>
      <c r="I1877" s="390"/>
      <c r="M1877" s="390"/>
    </row>
    <row r="1878" spans="1:13" s="391" customFormat="1">
      <c r="A1878" s="392"/>
      <c r="B1878" s="388"/>
      <c r="C1878" s="389"/>
      <c r="D1878" s="389"/>
      <c r="E1878" s="624"/>
      <c r="F1878" s="624"/>
      <c r="G1878" s="390"/>
      <c r="H1878" s="390"/>
      <c r="I1878" s="390"/>
      <c r="M1878" s="390"/>
    </row>
    <row r="1879" spans="1:13" s="391" customFormat="1">
      <c r="A1879" s="392"/>
      <c r="B1879" s="388"/>
      <c r="C1879" s="389"/>
      <c r="D1879" s="389"/>
      <c r="E1879" s="624"/>
      <c r="F1879" s="624"/>
      <c r="G1879" s="390"/>
      <c r="H1879" s="390"/>
      <c r="I1879" s="390"/>
      <c r="M1879" s="390"/>
    </row>
    <row r="1880" spans="1:13" s="391" customFormat="1">
      <c r="A1880" s="392"/>
      <c r="B1880" s="388"/>
      <c r="C1880" s="389"/>
      <c r="D1880" s="389"/>
      <c r="E1880" s="624"/>
      <c r="F1880" s="624"/>
      <c r="G1880" s="390"/>
      <c r="H1880" s="390"/>
      <c r="I1880" s="390"/>
      <c r="M1880" s="390"/>
    </row>
    <row r="1881" spans="1:13" s="391" customFormat="1">
      <c r="A1881" s="392"/>
      <c r="B1881" s="388"/>
      <c r="C1881" s="389"/>
      <c r="D1881" s="389"/>
      <c r="E1881" s="624"/>
      <c r="F1881" s="624"/>
      <c r="G1881" s="390"/>
      <c r="H1881" s="390"/>
      <c r="I1881" s="390"/>
      <c r="M1881" s="390"/>
    </row>
    <row r="1882" spans="1:13" s="391" customFormat="1">
      <c r="A1882" s="392"/>
      <c r="B1882" s="388"/>
      <c r="C1882" s="389"/>
      <c r="D1882" s="389"/>
      <c r="E1882" s="624"/>
      <c r="F1882" s="624"/>
      <c r="G1882" s="390"/>
      <c r="H1882" s="390"/>
      <c r="I1882" s="390"/>
      <c r="M1882" s="390"/>
    </row>
    <row r="1883" spans="1:13" s="391" customFormat="1">
      <c r="A1883" s="392"/>
      <c r="B1883" s="388"/>
      <c r="C1883" s="389"/>
      <c r="D1883" s="389"/>
      <c r="E1883" s="624"/>
      <c r="F1883" s="624"/>
      <c r="G1883" s="390"/>
      <c r="H1883" s="390"/>
      <c r="I1883" s="390"/>
      <c r="M1883" s="390"/>
    </row>
    <row r="1884" spans="1:13" s="391" customFormat="1">
      <c r="A1884" s="392"/>
      <c r="B1884" s="388"/>
      <c r="C1884" s="389"/>
      <c r="D1884" s="389"/>
      <c r="E1884" s="624"/>
      <c r="F1884" s="624"/>
      <c r="G1884" s="390"/>
      <c r="H1884" s="390"/>
      <c r="I1884" s="390"/>
      <c r="M1884" s="390"/>
    </row>
    <row r="1885" spans="1:13" s="391" customFormat="1">
      <c r="A1885" s="392"/>
      <c r="B1885" s="388"/>
      <c r="C1885" s="389"/>
      <c r="D1885" s="389"/>
      <c r="E1885" s="624"/>
      <c r="F1885" s="624"/>
      <c r="G1885" s="390"/>
      <c r="H1885" s="390"/>
      <c r="I1885" s="390"/>
      <c r="M1885" s="390"/>
    </row>
    <row r="1886" spans="1:13" s="391" customFormat="1">
      <c r="A1886" s="392"/>
      <c r="B1886" s="388"/>
      <c r="C1886" s="389"/>
      <c r="D1886" s="389"/>
      <c r="E1886" s="624"/>
      <c r="F1886" s="624"/>
      <c r="G1886" s="390"/>
      <c r="H1886" s="390"/>
      <c r="I1886" s="390"/>
      <c r="M1886" s="390"/>
    </row>
    <row r="1887" spans="1:13" s="391" customFormat="1">
      <c r="A1887" s="392"/>
      <c r="B1887" s="388"/>
      <c r="C1887" s="389"/>
      <c r="D1887" s="389"/>
      <c r="E1887" s="624"/>
      <c r="F1887" s="624"/>
      <c r="G1887" s="390"/>
      <c r="H1887" s="390"/>
      <c r="I1887" s="390"/>
      <c r="M1887" s="390"/>
    </row>
    <row r="1888" spans="1:13" s="391" customFormat="1">
      <c r="A1888" s="392"/>
      <c r="B1888" s="388"/>
      <c r="C1888" s="389"/>
      <c r="D1888" s="389"/>
      <c r="E1888" s="624"/>
      <c r="F1888" s="624"/>
      <c r="G1888" s="390"/>
      <c r="H1888" s="390"/>
      <c r="I1888" s="390"/>
      <c r="M1888" s="390"/>
    </row>
    <row r="1889" spans="1:13" s="391" customFormat="1">
      <c r="A1889" s="392"/>
      <c r="B1889" s="388"/>
      <c r="C1889" s="389"/>
      <c r="D1889" s="389"/>
      <c r="E1889" s="624"/>
      <c r="F1889" s="624"/>
      <c r="G1889" s="390"/>
      <c r="H1889" s="390"/>
      <c r="I1889" s="390"/>
      <c r="M1889" s="390"/>
    </row>
    <row r="1890" spans="1:13" s="391" customFormat="1">
      <c r="A1890" s="392"/>
      <c r="B1890" s="388"/>
      <c r="C1890" s="389"/>
      <c r="D1890" s="389"/>
      <c r="E1890" s="624"/>
      <c r="F1890" s="624"/>
      <c r="G1890" s="390"/>
      <c r="H1890" s="390"/>
      <c r="I1890" s="390"/>
      <c r="M1890" s="390"/>
    </row>
    <row r="1891" spans="1:13" s="391" customFormat="1">
      <c r="A1891" s="392"/>
      <c r="B1891" s="388"/>
      <c r="C1891" s="389"/>
      <c r="D1891" s="389"/>
      <c r="E1891" s="624"/>
      <c r="F1891" s="624"/>
      <c r="G1891" s="390"/>
      <c r="H1891" s="390"/>
      <c r="I1891" s="390"/>
      <c r="M1891" s="390"/>
    </row>
    <row r="1892" spans="1:13" s="391" customFormat="1">
      <c r="A1892" s="392"/>
      <c r="B1892" s="388"/>
      <c r="C1892" s="389"/>
      <c r="D1892" s="389"/>
      <c r="E1892" s="624"/>
      <c r="F1892" s="624"/>
      <c r="G1892" s="390"/>
      <c r="H1892" s="390"/>
      <c r="I1892" s="390"/>
      <c r="M1892" s="390"/>
    </row>
    <row r="1893" spans="1:13" s="391" customFormat="1">
      <c r="A1893" s="392"/>
      <c r="B1893" s="388"/>
      <c r="C1893" s="389"/>
      <c r="D1893" s="389"/>
      <c r="E1893" s="624"/>
      <c r="F1893" s="624"/>
      <c r="G1893" s="390"/>
      <c r="H1893" s="390"/>
      <c r="I1893" s="390"/>
      <c r="M1893" s="390"/>
    </row>
    <row r="1894" spans="1:13" s="391" customFormat="1">
      <c r="A1894" s="392"/>
      <c r="B1894" s="388"/>
      <c r="C1894" s="389"/>
      <c r="D1894" s="389"/>
      <c r="E1894" s="624"/>
      <c r="F1894" s="624"/>
      <c r="G1894" s="390"/>
      <c r="H1894" s="390"/>
      <c r="I1894" s="390"/>
      <c r="M1894" s="390"/>
    </row>
    <row r="1895" spans="1:13" s="391" customFormat="1">
      <c r="A1895" s="392"/>
      <c r="B1895" s="388"/>
      <c r="C1895" s="389"/>
      <c r="D1895" s="389"/>
      <c r="E1895" s="624"/>
      <c r="F1895" s="624"/>
      <c r="G1895" s="390"/>
      <c r="H1895" s="390"/>
      <c r="I1895" s="390"/>
      <c r="M1895" s="390"/>
    </row>
    <row r="1896" spans="1:13" s="391" customFormat="1">
      <c r="A1896" s="392"/>
      <c r="B1896" s="388"/>
      <c r="C1896" s="389"/>
      <c r="D1896" s="389"/>
      <c r="E1896" s="624"/>
      <c r="F1896" s="624"/>
      <c r="G1896" s="390"/>
      <c r="H1896" s="390"/>
      <c r="I1896" s="390"/>
      <c r="M1896" s="390"/>
    </row>
    <row r="1897" spans="1:13" s="391" customFormat="1">
      <c r="A1897" s="392"/>
      <c r="B1897" s="388"/>
      <c r="C1897" s="389"/>
      <c r="D1897" s="389"/>
      <c r="E1897" s="624"/>
      <c r="F1897" s="624"/>
      <c r="G1897" s="390"/>
      <c r="H1897" s="390"/>
      <c r="I1897" s="390"/>
      <c r="M1897" s="390"/>
    </row>
    <row r="1898" spans="1:13" s="391" customFormat="1">
      <c r="A1898" s="392"/>
      <c r="B1898" s="388"/>
      <c r="C1898" s="389"/>
      <c r="D1898" s="389"/>
      <c r="E1898" s="624"/>
      <c r="F1898" s="624"/>
      <c r="G1898" s="390"/>
      <c r="H1898" s="390"/>
      <c r="I1898" s="390"/>
      <c r="M1898" s="390"/>
    </row>
    <row r="1899" spans="1:13" s="391" customFormat="1">
      <c r="A1899" s="392"/>
      <c r="B1899" s="388"/>
      <c r="C1899" s="389"/>
      <c r="D1899" s="389"/>
      <c r="E1899" s="624"/>
      <c r="F1899" s="624"/>
      <c r="G1899" s="390"/>
      <c r="H1899" s="390"/>
      <c r="I1899" s="390"/>
      <c r="M1899" s="390"/>
    </row>
    <row r="1900" spans="1:13" s="391" customFormat="1">
      <c r="A1900" s="392"/>
      <c r="B1900" s="388"/>
      <c r="C1900" s="389"/>
      <c r="D1900" s="389"/>
      <c r="E1900" s="624"/>
      <c r="F1900" s="624"/>
      <c r="G1900" s="390"/>
      <c r="H1900" s="390"/>
      <c r="I1900" s="390"/>
      <c r="M1900" s="390"/>
    </row>
    <row r="1901" spans="1:13" s="391" customFormat="1">
      <c r="A1901" s="392"/>
      <c r="B1901" s="388"/>
      <c r="C1901" s="389"/>
      <c r="D1901" s="389"/>
      <c r="E1901" s="624"/>
      <c r="F1901" s="624"/>
      <c r="G1901" s="390"/>
      <c r="H1901" s="390"/>
      <c r="I1901" s="390"/>
      <c r="M1901" s="390"/>
    </row>
    <row r="1902" spans="1:13" s="391" customFormat="1">
      <c r="A1902" s="392"/>
      <c r="B1902" s="388"/>
      <c r="C1902" s="389"/>
      <c r="D1902" s="389"/>
      <c r="E1902" s="624"/>
      <c r="F1902" s="624"/>
      <c r="G1902" s="390"/>
      <c r="H1902" s="390"/>
      <c r="I1902" s="390"/>
      <c r="M1902" s="390"/>
    </row>
    <row r="1903" spans="1:13" s="391" customFormat="1">
      <c r="A1903" s="392"/>
      <c r="B1903" s="388"/>
      <c r="C1903" s="389"/>
      <c r="D1903" s="389"/>
      <c r="E1903" s="624"/>
      <c r="F1903" s="624"/>
      <c r="G1903" s="390"/>
      <c r="H1903" s="390"/>
      <c r="I1903" s="390"/>
      <c r="M1903" s="390"/>
    </row>
    <row r="1904" spans="1:13" s="391" customFormat="1">
      <c r="A1904" s="392"/>
      <c r="B1904" s="388"/>
      <c r="C1904" s="389"/>
      <c r="D1904" s="389"/>
      <c r="E1904" s="624"/>
      <c r="F1904" s="624"/>
      <c r="G1904" s="390"/>
      <c r="H1904" s="390"/>
      <c r="I1904" s="390"/>
      <c r="M1904" s="390"/>
    </row>
    <row r="1905" spans="1:13" s="391" customFormat="1">
      <c r="A1905" s="392"/>
      <c r="B1905" s="388"/>
      <c r="C1905" s="389"/>
      <c r="D1905" s="389"/>
      <c r="E1905" s="624"/>
      <c r="F1905" s="624"/>
      <c r="G1905" s="390"/>
      <c r="H1905" s="390"/>
      <c r="I1905" s="390"/>
      <c r="M1905" s="390"/>
    </row>
    <row r="1906" spans="1:13" s="391" customFormat="1">
      <c r="A1906" s="392"/>
      <c r="B1906" s="388"/>
      <c r="C1906" s="389"/>
      <c r="D1906" s="389"/>
      <c r="E1906" s="624"/>
      <c r="F1906" s="624"/>
      <c r="G1906" s="390"/>
      <c r="H1906" s="390"/>
      <c r="I1906" s="390"/>
      <c r="M1906" s="390"/>
    </row>
    <row r="1907" spans="1:13" s="391" customFormat="1">
      <c r="A1907" s="392"/>
      <c r="B1907" s="388"/>
      <c r="C1907" s="389"/>
      <c r="D1907" s="389"/>
      <c r="E1907" s="624"/>
      <c r="F1907" s="624"/>
      <c r="G1907" s="390"/>
      <c r="H1907" s="390"/>
      <c r="I1907" s="390"/>
      <c r="M1907" s="390"/>
    </row>
    <row r="1908" spans="1:13" s="391" customFormat="1">
      <c r="A1908" s="392"/>
      <c r="B1908" s="388"/>
      <c r="C1908" s="389"/>
      <c r="D1908" s="389"/>
      <c r="E1908" s="624"/>
      <c r="F1908" s="624"/>
      <c r="G1908" s="390"/>
      <c r="H1908" s="390"/>
      <c r="I1908" s="390"/>
      <c r="M1908" s="390"/>
    </row>
    <row r="1909" spans="1:13" s="391" customFormat="1">
      <c r="A1909" s="392"/>
      <c r="B1909" s="388"/>
      <c r="C1909" s="389"/>
      <c r="D1909" s="389"/>
      <c r="E1909" s="624"/>
      <c r="F1909" s="624"/>
      <c r="G1909" s="390"/>
      <c r="H1909" s="390"/>
      <c r="I1909" s="390"/>
      <c r="M1909" s="390"/>
    </row>
    <row r="1910" spans="1:13" s="391" customFormat="1">
      <c r="A1910" s="392"/>
      <c r="B1910" s="388"/>
      <c r="C1910" s="389"/>
      <c r="D1910" s="389"/>
      <c r="E1910" s="624"/>
      <c r="F1910" s="624"/>
      <c r="G1910" s="390"/>
      <c r="H1910" s="390"/>
      <c r="I1910" s="390"/>
      <c r="M1910" s="390"/>
    </row>
    <row r="1911" spans="1:13" s="391" customFormat="1">
      <c r="A1911" s="392"/>
      <c r="B1911" s="388"/>
      <c r="C1911" s="389"/>
      <c r="D1911" s="389"/>
      <c r="E1911" s="624"/>
      <c r="F1911" s="624"/>
      <c r="G1911" s="390"/>
      <c r="H1911" s="390"/>
      <c r="I1911" s="390"/>
      <c r="M1911" s="390"/>
    </row>
    <row r="1912" spans="1:13" s="391" customFormat="1">
      <c r="A1912" s="392"/>
      <c r="B1912" s="388"/>
      <c r="C1912" s="389"/>
      <c r="D1912" s="389"/>
      <c r="E1912" s="624"/>
      <c r="F1912" s="624"/>
      <c r="G1912" s="390"/>
      <c r="H1912" s="390"/>
      <c r="I1912" s="390"/>
      <c r="M1912" s="390"/>
    </row>
    <row r="1913" spans="1:13" s="391" customFormat="1">
      <c r="A1913" s="392"/>
      <c r="B1913" s="388"/>
      <c r="C1913" s="389"/>
      <c r="D1913" s="389"/>
      <c r="E1913" s="624"/>
      <c r="F1913" s="624"/>
      <c r="G1913" s="390"/>
      <c r="H1913" s="390"/>
      <c r="I1913" s="390"/>
      <c r="M1913" s="390"/>
    </row>
    <row r="1914" spans="1:13" s="391" customFormat="1">
      <c r="A1914" s="392"/>
      <c r="B1914" s="388"/>
      <c r="C1914" s="389"/>
      <c r="D1914" s="389"/>
      <c r="E1914" s="624"/>
      <c r="F1914" s="624"/>
      <c r="G1914" s="390"/>
      <c r="H1914" s="390"/>
      <c r="I1914" s="390"/>
      <c r="M1914" s="390"/>
    </row>
    <row r="1915" spans="1:13" s="391" customFormat="1">
      <c r="A1915" s="392"/>
      <c r="B1915" s="388"/>
      <c r="C1915" s="389"/>
      <c r="D1915" s="389"/>
      <c r="E1915" s="624"/>
      <c r="F1915" s="624"/>
      <c r="G1915" s="390"/>
      <c r="H1915" s="390"/>
      <c r="I1915" s="390"/>
      <c r="M1915" s="390"/>
    </row>
    <row r="1916" spans="1:13" s="391" customFormat="1">
      <c r="A1916" s="392"/>
      <c r="B1916" s="388"/>
      <c r="C1916" s="389"/>
      <c r="D1916" s="389"/>
      <c r="E1916" s="624"/>
      <c r="F1916" s="624"/>
      <c r="G1916" s="390"/>
      <c r="H1916" s="390"/>
      <c r="I1916" s="390"/>
      <c r="M1916" s="390"/>
    </row>
    <row r="1917" spans="1:13" s="391" customFormat="1">
      <c r="A1917" s="392"/>
      <c r="B1917" s="388"/>
      <c r="C1917" s="389"/>
      <c r="D1917" s="389"/>
      <c r="E1917" s="624"/>
      <c r="F1917" s="624"/>
      <c r="G1917" s="390"/>
      <c r="H1917" s="390"/>
      <c r="I1917" s="390"/>
      <c r="M1917" s="390"/>
    </row>
    <row r="1918" spans="1:13" s="391" customFormat="1">
      <c r="A1918" s="392"/>
      <c r="B1918" s="388"/>
      <c r="C1918" s="389"/>
      <c r="D1918" s="389"/>
      <c r="E1918" s="624"/>
      <c r="F1918" s="624"/>
      <c r="G1918" s="390"/>
      <c r="H1918" s="390"/>
      <c r="I1918" s="390"/>
      <c r="M1918" s="390"/>
    </row>
    <row r="1919" spans="1:13" s="391" customFormat="1">
      <c r="A1919" s="392"/>
      <c r="B1919" s="388"/>
      <c r="C1919" s="389"/>
      <c r="D1919" s="389"/>
      <c r="E1919" s="624"/>
      <c r="F1919" s="624"/>
      <c r="G1919" s="390"/>
      <c r="H1919" s="390"/>
      <c r="I1919" s="390"/>
      <c r="M1919" s="390"/>
    </row>
    <row r="1920" spans="1:13" s="391" customFormat="1">
      <c r="A1920" s="392"/>
      <c r="B1920" s="388"/>
      <c r="C1920" s="389"/>
      <c r="D1920" s="389"/>
      <c r="E1920" s="624"/>
      <c r="F1920" s="624"/>
      <c r="G1920" s="390"/>
      <c r="H1920" s="390"/>
      <c r="I1920" s="390"/>
      <c r="M1920" s="390"/>
    </row>
    <row r="1921" spans="1:13" s="391" customFormat="1">
      <c r="A1921" s="392"/>
      <c r="B1921" s="388"/>
      <c r="C1921" s="389"/>
      <c r="D1921" s="389"/>
      <c r="E1921" s="624"/>
      <c r="F1921" s="624"/>
      <c r="G1921" s="390"/>
      <c r="H1921" s="390"/>
      <c r="I1921" s="390"/>
      <c r="M1921" s="390"/>
    </row>
    <row r="1922" spans="1:13" s="391" customFormat="1">
      <c r="A1922" s="392"/>
      <c r="B1922" s="388"/>
      <c r="C1922" s="389"/>
      <c r="D1922" s="389"/>
      <c r="E1922" s="624"/>
      <c r="F1922" s="624"/>
      <c r="G1922" s="390"/>
      <c r="H1922" s="390"/>
      <c r="I1922" s="390"/>
      <c r="M1922" s="390"/>
    </row>
    <row r="1923" spans="1:13" s="391" customFormat="1">
      <c r="A1923" s="392"/>
      <c r="B1923" s="388"/>
      <c r="C1923" s="389"/>
      <c r="D1923" s="389"/>
      <c r="E1923" s="624"/>
      <c r="F1923" s="624"/>
      <c r="G1923" s="390"/>
      <c r="H1923" s="390"/>
      <c r="I1923" s="390"/>
      <c r="M1923" s="390"/>
    </row>
    <row r="1924" spans="1:13" s="391" customFormat="1">
      <c r="A1924" s="392"/>
      <c r="B1924" s="388"/>
      <c r="C1924" s="389"/>
      <c r="D1924" s="389"/>
      <c r="E1924" s="624"/>
      <c r="F1924" s="624"/>
      <c r="G1924" s="390"/>
      <c r="H1924" s="390"/>
      <c r="I1924" s="390"/>
      <c r="M1924" s="390"/>
    </row>
    <row r="1925" spans="1:13" s="391" customFormat="1">
      <c r="A1925" s="392"/>
      <c r="B1925" s="388"/>
      <c r="C1925" s="389"/>
      <c r="D1925" s="389"/>
      <c r="E1925" s="624"/>
      <c r="F1925" s="624"/>
      <c r="G1925" s="390"/>
      <c r="H1925" s="390"/>
      <c r="I1925" s="390"/>
      <c r="M1925" s="390"/>
    </row>
    <row r="1926" spans="1:13" s="391" customFormat="1">
      <c r="A1926" s="392"/>
      <c r="B1926" s="388"/>
      <c r="C1926" s="389"/>
      <c r="D1926" s="389"/>
      <c r="E1926" s="624"/>
      <c r="F1926" s="624"/>
      <c r="G1926" s="390"/>
      <c r="H1926" s="390"/>
      <c r="I1926" s="390"/>
      <c r="M1926" s="390"/>
    </row>
    <row r="1927" spans="1:13" s="391" customFormat="1">
      <c r="A1927" s="392"/>
      <c r="B1927" s="388"/>
      <c r="C1927" s="389"/>
      <c r="D1927" s="389"/>
      <c r="E1927" s="624"/>
      <c r="F1927" s="624"/>
      <c r="G1927" s="390"/>
      <c r="H1927" s="390"/>
      <c r="I1927" s="390"/>
      <c r="M1927" s="390"/>
    </row>
    <row r="1928" spans="1:13" s="391" customFormat="1">
      <c r="A1928" s="392"/>
      <c r="B1928" s="388"/>
      <c r="C1928" s="389"/>
      <c r="D1928" s="389"/>
      <c r="E1928" s="624"/>
      <c r="F1928" s="624"/>
      <c r="G1928" s="390"/>
      <c r="H1928" s="390"/>
      <c r="I1928" s="390"/>
      <c r="M1928" s="390"/>
    </row>
    <row r="1929" spans="1:13" s="391" customFormat="1">
      <c r="A1929" s="392"/>
      <c r="B1929" s="388"/>
      <c r="C1929" s="389"/>
      <c r="D1929" s="389"/>
      <c r="E1929" s="624"/>
      <c r="F1929" s="624"/>
      <c r="G1929" s="390"/>
      <c r="H1929" s="390"/>
      <c r="I1929" s="390"/>
      <c r="M1929" s="390"/>
    </row>
    <row r="1930" spans="1:13" s="391" customFormat="1">
      <c r="A1930" s="392"/>
      <c r="B1930" s="388"/>
      <c r="C1930" s="389"/>
      <c r="D1930" s="389"/>
      <c r="E1930" s="624"/>
      <c r="F1930" s="624"/>
      <c r="G1930" s="390"/>
      <c r="H1930" s="390"/>
      <c r="I1930" s="390"/>
      <c r="M1930" s="390"/>
    </row>
    <row r="1931" spans="1:13" s="391" customFormat="1">
      <c r="A1931" s="392"/>
      <c r="B1931" s="388"/>
      <c r="C1931" s="389"/>
      <c r="D1931" s="389"/>
      <c r="E1931" s="624"/>
      <c r="F1931" s="624"/>
      <c r="G1931" s="390"/>
      <c r="H1931" s="390"/>
      <c r="I1931" s="390"/>
      <c r="M1931" s="390"/>
    </row>
    <row r="1932" spans="1:13" s="391" customFormat="1">
      <c r="A1932" s="392"/>
      <c r="B1932" s="388"/>
      <c r="C1932" s="389"/>
      <c r="D1932" s="389"/>
      <c r="E1932" s="624"/>
      <c r="F1932" s="624"/>
      <c r="G1932" s="390"/>
      <c r="H1932" s="390"/>
      <c r="I1932" s="390"/>
      <c r="M1932" s="390"/>
    </row>
    <row r="1933" spans="1:13" s="391" customFormat="1">
      <c r="A1933" s="392"/>
      <c r="B1933" s="388"/>
      <c r="C1933" s="389"/>
      <c r="D1933" s="389"/>
      <c r="E1933" s="624"/>
      <c r="F1933" s="624"/>
      <c r="G1933" s="390"/>
      <c r="H1933" s="390"/>
      <c r="I1933" s="390"/>
      <c r="M1933" s="390"/>
    </row>
    <row r="1934" spans="1:13" s="391" customFormat="1">
      <c r="A1934" s="392"/>
      <c r="B1934" s="388"/>
      <c r="C1934" s="389"/>
      <c r="D1934" s="389"/>
      <c r="E1934" s="624"/>
      <c r="F1934" s="624"/>
      <c r="G1934" s="390"/>
      <c r="H1934" s="390"/>
      <c r="I1934" s="390"/>
      <c r="M1934" s="390"/>
    </row>
    <row r="1935" spans="1:13" s="391" customFormat="1">
      <c r="A1935" s="392"/>
      <c r="B1935" s="388"/>
      <c r="C1935" s="389"/>
      <c r="D1935" s="389"/>
      <c r="E1935" s="624"/>
      <c r="F1935" s="624"/>
      <c r="G1935" s="390"/>
      <c r="H1935" s="390"/>
      <c r="I1935" s="390"/>
      <c r="M1935" s="390"/>
    </row>
    <row r="1936" spans="1:13" s="391" customFormat="1">
      <c r="A1936" s="392"/>
      <c r="B1936" s="388"/>
      <c r="C1936" s="389"/>
      <c r="D1936" s="389"/>
      <c r="E1936" s="624"/>
      <c r="F1936" s="624"/>
      <c r="G1936" s="390"/>
      <c r="H1936" s="390"/>
      <c r="I1936" s="390"/>
      <c r="M1936" s="390"/>
    </row>
    <row r="1937" spans="1:13" s="391" customFormat="1">
      <c r="A1937" s="392"/>
      <c r="B1937" s="388"/>
      <c r="C1937" s="389"/>
      <c r="D1937" s="389"/>
      <c r="E1937" s="624"/>
      <c r="F1937" s="624"/>
      <c r="G1937" s="390"/>
      <c r="H1937" s="390"/>
      <c r="I1937" s="390"/>
      <c r="M1937" s="390"/>
    </row>
    <row r="1938" spans="1:13" s="391" customFormat="1">
      <c r="A1938" s="392"/>
      <c r="B1938" s="388"/>
      <c r="C1938" s="389"/>
      <c r="D1938" s="389"/>
      <c r="E1938" s="624"/>
      <c r="F1938" s="624"/>
      <c r="G1938" s="390"/>
      <c r="H1938" s="390"/>
      <c r="I1938" s="390"/>
      <c r="M1938" s="390"/>
    </row>
    <row r="1939" spans="1:13" s="391" customFormat="1">
      <c r="A1939" s="392"/>
      <c r="B1939" s="388"/>
      <c r="C1939" s="389"/>
      <c r="D1939" s="389"/>
      <c r="E1939" s="624"/>
      <c r="F1939" s="624"/>
      <c r="G1939" s="390"/>
      <c r="H1939" s="390"/>
      <c r="I1939" s="390"/>
      <c r="M1939" s="390"/>
    </row>
    <row r="1940" spans="1:13" s="391" customFormat="1">
      <c r="A1940" s="392"/>
      <c r="B1940" s="388"/>
      <c r="C1940" s="389"/>
      <c r="D1940" s="389"/>
      <c r="E1940" s="624"/>
      <c r="F1940" s="624"/>
      <c r="G1940" s="390"/>
      <c r="H1940" s="390"/>
      <c r="I1940" s="390"/>
      <c r="M1940" s="390"/>
    </row>
    <row r="1941" spans="1:13" s="391" customFormat="1">
      <c r="A1941" s="392"/>
      <c r="B1941" s="388"/>
      <c r="C1941" s="389"/>
      <c r="D1941" s="389"/>
      <c r="E1941" s="624"/>
      <c r="F1941" s="624"/>
      <c r="G1941" s="390"/>
      <c r="H1941" s="390"/>
      <c r="I1941" s="390"/>
      <c r="M1941" s="390"/>
    </row>
    <row r="1942" spans="1:13" s="391" customFormat="1">
      <c r="A1942" s="392"/>
      <c r="B1942" s="388"/>
      <c r="C1942" s="389"/>
      <c r="D1942" s="389"/>
      <c r="E1942" s="624"/>
      <c r="F1942" s="624"/>
      <c r="G1942" s="390"/>
      <c r="H1942" s="390"/>
      <c r="I1942" s="390"/>
      <c r="M1942" s="390"/>
    </row>
    <row r="1943" spans="1:13" s="391" customFormat="1">
      <c r="A1943" s="392"/>
      <c r="B1943" s="388"/>
      <c r="C1943" s="389"/>
      <c r="D1943" s="389"/>
      <c r="E1943" s="624"/>
      <c r="F1943" s="624"/>
      <c r="G1943" s="390"/>
      <c r="H1943" s="390"/>
      <c r="I1943" s="390"/>
      <c r="M1943" s="390"/>
    </row>
    <row r="1944" spans="1:13" s="391" customFormat="1">
      <c r="A1944" s="392"/>
      <c r="B1944" s="388"/>
      <c r="C1944" s="389"/>
      <c r="D1944" s="389"/>
      <c r="E1944" s="624"/>
      <c r="F1944" s="624"/>
      <c r="G1944" s="390"/>
      <c r="H1944" s="390"/>
      <c r="I1944" s="390"/>
      <c r="M1944" s="390"/>
    </row>
    <row r="1945" spans="1:13" s="391" customFormat="1">
      <c r="A1945" s="392"/>
      <c r="B1945" s="388"/>
      <c r="C1945" s="389"/>
      <c r="D1945" s="389"/>
      <c r="E1945" s="624"/>
      <c r="F1945" s="624"/>
      <c r="G1945" s="390"/>
      <c r="H1945" s="390"/>
      <c r="I1945" s="390"/>
      <c r="M1945" s="390"/>
    </row>
    <row r="1946" spans="1:13" s="391" customFormat="1">
      <c r="A1946" s="392"/>
      <c r="B1946" s="388"/>
      <c r="C1946" s="389"/>
      <c r="D1946" s="389"/>
      <c r="E1946" s="624"/>
      <c r="F1946" s="624"/>
      <c r="G1946" s="390"/>
      <c r="H1946" s="390"/>
      <c r="I1946" s="390"/>
      <c r="M1946" s="390"/>
    </row>
    <row r="1947" spans="1:13" s="391" customFormat="1">
      <c r="A1947" s="392"/>
      <c r="B1947" s="388"/>
      <c r="C1947" s="389"/>
      <c r="D1947" s="389"/>
      <c r="E1947" s="624"/>
      <c r="F1947" s="624"/>
      <c r="G1947" s="390"/>
      <c r="H1947" s="390"/>
      <c r="I1947" s="390"/>
      <c r="M1947" s="390"/>
    </row>
    <row r="1948" spans="1:13" s="391" customFormat="1">
      <c r="A1948" s="392"/>
      <c r="B1948" s="388"/>
      <c r="C1948" s="389"/>
      <c r="D1948" s="389"/>
      <c r="E1948" s="624"/>
      <c r="F1948" s="624"/>
      <c r="G1948" s="390"/>
      <c r="H1948" s="390"/>
      <c r="I1948" s="390"/>
      <c r="M1948" s="390"/>
    </row>
    <row r="1949" spans="1:13" s="391" customFormat="1">
      <c r="A1949" s="392"/>
      <c r="B1949" s="388"/>
      <c r="C1949" s="389"/>
      <c r="D1949" s="389"/>
      <c r="E1949" s="624"/>
      <c r="F1949" s="624"/>
      <c r="G1949" s="390"/>
      <c r="H1949" s="390"/>
      <c r="I1949" s="390"/>
      <c r="M1949" s="390"/>
    </row>
    <row r="1950" spans="1:13" s="391" customFormat="1">
      <c r="A1950" s="392"/>
      <c r="B1950" s="388"/>
      <c r="C1950" s="389"/>
      <c r="D1950" s="389"/>
      <c r="E1950" s="624"/>
      <c r="F1950" s="624"/>
      <c r="G1950" s="390"/>
      <c r="H1950" s="390"/>
      <c r="I1950" s="390"/>
      <c r="M1950" s="390"/>
    </row>
    <row r="1951" spans="1:13" s="391" customFormat="1">
      <c r="A1951" s="392"/>
      <c r="B1951" s="388"/>
      <c r="C1951" s="389"/>
      <c r="D1951" s="389"/>
      <c r="E1951" s="624"/>
      <c r="F1951" s="624"/>
      <c r="G1951" s="390"/>
      <c r="H1951" s="390"/>
      <c r="I1951" s="390"/>
      <c r="M1951" s="390"/>
    </row>
    <row r="1952" spans="1:13" s="391" customFormat="1">
      <c r="A1952" s="392"/>
      <c r="B1952" s="388"/>
      <c r="C1952" s="389"/>
      <c r="D1952" s="389"/>
      <c r="E1952" s="624"/>
      <c r="F1952" s="624"/>
      <c r="G1952" s="390"/>
      <c r="H1952" s="390"/>
      <c r="I1952" s="390"/>
      <c r="M1952" s="390"/>
    </row>
    <row r="1953" spans="1:13" s="391" customFormat="1">
      <c r="A1953" s="392"/>
      <c r="B1953" s="388"/>
      <c r="C1953" s="389"/>
      <c r="D1953" s="389"/>
      <c r="E1953" s="624"/>
      <c r="F1953" s="624"/>
      <c r="G1953" s="390"/>
      <c r="H1953" s="390"/>
      <c r="I1953" s="390"/>
      <c r="M1953" s="390"/>
    </row>
    <row r="1954" spans="1:13" s="391" customFormat="1">
      <c r="A1954" s="392"/>
      <c r="B1954" s="388"/>
      <c r="C1954" s="389"/>
      <c r="D1954" s="389"/>
      <c r="E1954" s="624"/>
      <c r="F1954" s="624"/>
      <c r="G1954" s="390"/>
      <c r="H1954" s="390"/>
      <c r="I1954" s="390"/>
      <c r="M1954" s="390"/>
    </row>
    <row r="1955" spans="1:13" s="391" customFormat="1">
      <c r="A1955" s="392"/>
      <c r="B1955" s="388"/>
      <c r="C1955" s="389"/>
      <c r="D1955" s="389"/>
      <c r="E1955" s="624"/>
      <c r="F1955" s="624"/>
      <c r="G1955" s="390"/>
      <c r="H1955" s="390"/>
      <c r="I1955" s="390"/>
      <c r="M1955" s="390"/>
    </row>
    <row r="1956" spans="1:13" s="391" customFormat="1">
      <c r="A1956" s="392"/>
      <c r="B1956" s="388"/>
      <c r="C1956" s="389"/>
      <c r="D1956" s="389"/>
      <c r="E1956" s="624"/>
      <c r="F1956" s="624"/>
      <c r="G1956" s="390"/>
      <c r="H1956" s="390"/>
      <c r="I1956" s="390"/>
      <c r="M1956" s="390"/>
    </row>
    <row r="1957" spans="1:13" s="391" customFormat="1">
      <c r="A1957" s="392"/>
      <c r="B1957" s="388"/>
      <c r="C1957" s="389"/>
      <c r="D1957" s="389"/>
      <c r="E1957" s="624"/>
      <c r="F1957" s="624"/>
      <c r="G1957" s="390"/>
      <c r="H1957" s="390"/>
      <c r="I1957" s="390"/>
      <c r="M1957" s="390"/>
    </row>
    <row r="1958" spans="1:13" s="391" customFormat="1">
      <c r="A1958" s="392"/>
      <c r="B1958" s="388"/>
      <c r="C1958" s="389"/>
      <c r="D1958" s="389"/>
      <c r="E1958" s="624"/>
      <c r="F1958" s="624"/>
      <c r="G1958" s="390"/>
      <c r="H1958" s="390"/>
      <c r="I1958" s="390"/>
      <c r="M1958" s="390"/>
    </row>
    <row r="1959" spans="1:13" s="391" customFormat="1">
      <c r="A1959" s="392"/>
      <c r="B1959" s="388"/>
      <c r="C1959" s="389"/>
      <c r="D1959" s="389"/>
      <c r="E1959" s="624"/>
      <c r="F1959" s="624"/>
      <c r="G1959" s="390"/>
      <c r="H1959" s="390"/>
      <c r="I1959" s="390"/>
      <c r="M1959" s="390"/>
    </row>
    <row r="1960" spans="1:13" s="391" customFormat="1">
      <c r="A1960" s="392"/>
      <c r="B1960" s="388"/>
      <c r="C1960" s="389"/>
      <c r="D1960" s="389"/>
      <c r="E1960" s="624"/>
      <c r="F1960" s="624"/>
      <c r="G1960" s="390"/>
      <c r="H1960" s="390"/>
      <c r="I1960" s="390"/>
      <c r="M1960" s="390"/>
    </row>
    <row r="1961" spans="1:13" s="391" customFormat="1">
      <c r="A1961" s="392"/>
      <c r="B1961" s="388"/>
      <c r="C1961" s="389"/>
      <c r="D1961" s="389"/>
      <c r="E1961" s="624"/>
      <c r="F1961" s="624"/>
      <c r="G1961" s="390"/>
      <c r="H1961" s="390"/>
      <c r="I1961" s="390"/>
      <c r="M1961" s="390"/>
    </row>
    <row r="1962" spans="1:13" s="391" customFormat="1">
      <c r="A1962" s="392"/>
      <c r="B1962" s="388"/>
      <c r="C1962" s="389"/>
      <c r="D1962" s="389"/>
      <c r="E1962" s="624"/>
      <c r="F1962" s="624"/>
      <c r="G1962" s="390"/>
      <c r="H1962" s="390"/>
      <c r="I1962" s="390"/>
      <c r="M1962" s="390"/>
    </row>
    <row r="1963" spans="1:13" s="391" customFormat="1">
      <c r="A1963" s="392"/>
      <c r="B1963" s="388"/>
      <c r="C1963" s="389"/>
      <c r="D1963" s="389"/>
      <c r="E1963" s="624"/>
      <c r="F1963" s="624"/>
      <c r="G1963" s="390"/>
      <c r="H1963" s="390"/>
      <c r="I1963" s="390"/>
      <c r="M1963" s="390"/>
    </row>
    <row r="1964" spans="1:13" s="391" customFormat="1">
      <c r="A1964" s="392"/>
      <c r="B1964" s="388"/>
      <c r="C1964" s="389"/>
      <c r="D1964" s="389"/>
      <c r="E1964" s="624"/>
      <c r="F1964" s="624"/>
      <c r="G1964" s="390"/>
      <c r="H1964" s="390"/>
      <c r="I1964" s="390"/>
      <c r="M1964" s="390"/>
    </row>
    <row r="1965" spans="1:13" s="391" customFormat="1">
      <c r="A1965" s="392"/>
      <c r="B1965" s="388"/>
      <c r="C1965" s="389"/>
      <c r="D1965" s="389"/>
      <c r="E1965" s="624"/>
      <c r="F1965" s="624"/>
      <c r="G1965" s="390"/>
      <c r="H1965" s="390"/>
      <c r="I1965" s="390"/>
      <c r="M1965" s="390"/>
    </row>
    <row r="1966" spans="1:13" s="391" customFormat="1">
      <c r="A1966" s="392"/>
      <c r="B1966" s="388"/>
      <c r="C1966" s="389"/>
      <c r="D1966" s="389"/>
      <c r="E1966" s="624"/>
      <c r="F1966" s="624"/>
      <c r="G1966" s="390"/>
      <c r="H1966" s="390"/>
      <c r="I1966" s="390"/>
      <c r="M1966" s="390"/>
    </row>
    <row r="1967" spans="1:13" s="391" customFormat="1">
      <c r="A1967" s="392"/>
      <c r="B1967" s="388"/>
      <c r="C1967" s="389"/>
      <c r="D1967" s="389"/>
      <c r="E1967" s="624"/>
      <c r="F1967" s="624"/>
      <c r="G1967" s="390"/>
      <c r="H1967" s="390"/>
      <c r="I1967" s="390"/>
      <c r="M1967" s="390"/>
    </row>
    <row r="1968" spans="1:13" s="391" customFormat="1">
      <c r="A1968" s="392"/>
      <c r="B1968" s="388"/>
      <c r="C1968" s="389"/>
      <c r="D1968" s="389"/>
      <c r="E1968" s="624"/>
      <c r="F1968" s="624"/>
      <c r="G1968" s="390"/>
      <c r="H1968" s="390"/>
      <c r="I1968" s="390"/>
      <c r="M1968" s="390"/>
    </row>
    <row r="1969" spans="1:13" s="391" customFormat="1">
      <c r="A1969" s="392"/>
      <c r="B1969" s="388"/>
      <c r="C1969" s="389"/>
      <c r="D1969" s="389"/>
      <c r="E1969" s="624"/>
      <c r="F1969" s="624"/>
      <c r="G1969" s="390"/>
      <c r="H1969" s="390"/>
      <c r="I1969" s="390"/>
      <c r="M1969" s="390"/>
    </row>
    <row r="1970" spans="1:13" s="391" customFormat="1">
      <c r="A1970" s="392"/>
      <c r="B1970" s="388"/>
      <c r="C1970" s="389"/>
      <c r="D1970" s="389"/>
      <c r="E1970" s="624"/>
      <c r="F1970" s="624"/>
      <c r="G1970" s="390"/>
      <c r="H1970" s="390"/>
      <c r="I1970" s="390"/>
      <c r="M1970" s="390"/>
    </row>
    <row r="1971" spans="1:13" s="391" customFormat="1">
      <c r="A1971" s="392"/>
      <c r="B1971" s="388"/>
      <c r="C1971" s="389"/>
      <c r="D1971" s="389"/>
      <c r="E1971" s="624"/>
      <c r="F1971" s="624"/>
      <c r="G1971" s="390"/>
      <c r="H1971" s="390"/>
      <c r="I1971" s="390"/>
      <c r="M1971" s="390"/>
    </row>
    <row r="1972" spans="1:13" s="391" customFormat="1">
      <c r="A1972" s="392"/>
      <c r="B1972" s="388"/>
      <c r="C1972" s="389"/>
      <c r="D1972" s="389"/>
      <c r="E1972" s="624"/>
      <c r="F1972" s="624"/>
      <c r="G1972" s="390"/>
      <c r="H1972" s="390"/>
      <c r="I1972" s="390"/>
      <c r="M1972" s="390"/>
    </row>
    <row r="1973" spans="1:13" s="391" customFormat="1">
      <c r="A1973" s="392"/>
      <c r="B1973" s="388"/>
      <c r="C1973" s="389"/>
      <c r="D1973" s="389"/>
      <c r="E1973" s="624"/>
      <c r="F1973" s="624"/>
      <c r="G1973" s="390"/>
      <c r="H1973" s="390"/>
      <c r="I1973" s="390"/>
      <c r="M1973" s="390"/>
    </row>
    <row r="1974" spans="1:13" s="391" customFormat="1">
      <c r="A1974" s="392"/>
      <c r="B1974" s="388"/>
      <c r="C1974" s="389"/>
      <c r="D1974" s="389"/>
      <c r="E1974" s="624"/>
      <c r="F1974" s="624"/>
      <c r="G1974" s="390"/>
      <c r="H1974" s="390"/>
      <c r="I1974" s="390"/>
      <c r="M1974" s="390"/>
    </row>
    <row r="1975" spans="1:13" s="391" customFormat="1">
      <c r="A1975" s="392"/>
      <c r="B1975" s="388"/>
      <c r="C1975" s="389"/>
      <c r="D1975" s="389"/>
      <c r="E1975" s="624"/>
      <c r="F1975" s="624"/>
      <c r="G1975" s="390"/>
      <c r="H1975" s="390"/>
      <c r="I1975" s="390"/>
      <c r="M1975" s="390"/>
    </row>
    <row r="1976" spans="1:13" s="391" customFormat="1">
      <c r="A1976" s="392"/>
      <c r="B1976" s="388"/>
      <c r="C1976" s="389"/>
      <c r="D1976" s="389"/>
      <c r="E1976" s="624"/>
      <c r="F1976" s="624"/>
      <c r="G1976" s="390"/>
      <c r="H1976" s="390"/>
      <c r="I1976" s="390"/>
      <c r="M1976" s="390"/>
    </row>
    <row r="1977" spans="1:13" s="391" customFormat="1">
      <c r="A1977" s="392"/>
      <c r="B1977" s="388"/>
      <c r="C1977" s="389"/>
      <c r="D1977" s="389"/>
      <c r="E1977" s="624"/>
      <c r="F1977" s="624"/>
      <c r="G1977" s="390"/>
      <c r="H1977" s="390"/>
      <c r="I1977" s="390"/>
      <c r="M1977" s="390"/>
    </row>
    <row r="1978" spans="1:13" s="391" customFormat="1">
      <c r="A1978" s="392"/>
      <c r="B1978" s="388"/>
      <c r="C1978" s="389"/>
      <c r="D1978" s="389"/>
      <c r="E1978" s="624"/>
      <c r="F1978" s="624"/>
      <c r="G1978" s="390"/>
      <c r="H1978" s="390"/>
      <c r="I1978" s="390"/>
      <c r="M1978" s="390"/>
    </row>
    <row r="1979" spans="1:13" s="391" customFormat="1">
      <c r="A1979" s="392"/>
      <c r="B1979" s="388"/>
      <c r="C1979" s="389"/>
      <c r="D1979" s="389"/>
      <c r="E1979" s="624"/>
      <c r="F1979" s="624"/>
      <c r="G1979" s="390"/>
      <c r="H1979" s="390"/>
      <c r="I1979" s="390"/>
      <c r="M1979" s="390"/>
    </row>
    <row r="1980" spans="1:13" s="391" customFormat="1">
      <c r="A1980" s="392"/>
      <c r="B1980" s="388"/>
      <c r="C1980" s="389"/>
      <c r="D1980" s="389"/>
      <c r="E1980" s="624"/>
      <c r="F1980" s="624"/>
      <c r="G1980" s="390"/>
      <c r="H1980" s="390"/>
      <c r="I1980" s="390"/>
      <c r="M1980" s="390"/>
    </row>
    <row r="1981" spans="1:13" s="391" customFormat="1">
      <c r="A1981" s="392"/>
      <c r="B1981" s="388"/>
      <c r="C1981" s="389"/>
      <c r="D1981" s="389"/>
      <c r="E1981" s="624"/>
      <c r="F1981" s="624"/>
      <c r="G1981" s="390"/>
      <c r="H1981" s="390"/>
      <c r="I1981" s="390"/>
      <c r="M1981" s="390"/>
    </row>
    <row r="1982" spans="1:13" s="391" customFormat="1">
      <c r="A1982" s="392"/>
      <c r="B1982" s="388"/>
      <c r="C1982" s="389"/>
      <c r="D1982" s="389"/>
      <c r="E1982" s="624"/>
      <c r="F1982" s="624"/>
      <c r="G1982" s="390"/>
      <c r="H1982" s="390"/>
      <c r="I1982" s="390"/>
      <c r="M1982" s="390"/>
    </row>
    <row r="1983" spans="1:13" s="391" customFormat="1">
      <c r="A1983" s="392"/>
      <c r="B1983" s="388"/>
      <c r="C1983" s="389"/>
      <c r="D1983" s="389"/>
      <c r="E1983" s="624"/>
      <c r="F1983" s="624"/>
      <c r="G1983" s="390"/>
      <c r="H1983" s="390"/>
      <c r="I1983" s="390"/>
      <c r="M1983" s="390"/>
    </row>
    <row r="1984" spans="1:13" s="391" customFormat="1">
      <c r="A1984" s="392"/>
      <c r="B1984" s="388"/>
      <c r="C1984" s="389"/>
      <c r="D1984" s="389"/>
      <c r="E1984" s="624"/>
      <c r="F1984" s="624"/>
      <c r="G1984" s="390"/>
      <c r="H1984" s="390"/>
      <c r="I1984" s="390"/>
      <c r="M1984" s="390"/>
    </row>
    <row r="1985" spans="1:13" s="391" customFormat="1">
      <c r="A1985" s="392"/>
      <c r="B1985" s="388"/>
      <c r="C1985" s="389"/>
      <c r="D1985" s="389"/>
      <c r="E1985" s="624"/>
      <c r="F1985" s="624"/>
      <c r="G1985" s="390"/>
      <c r="H1985" s="390"/>
      <c r="I1985" s="390"/>
      <c r="M1985" s="390"/>
    </row>
    <row r="1986" spans="1:13" s="391" customFormat="1">
      <c r="A1986" s="392"/>
      <c r="B1986" s="388"/>
      <c r="C1986" s="389"/>
      <c r="D1986" s="389"/>
      <c r="E1986" s="624"/>
      <c r="F1986" s="624"/>
      <c r="G1986" s="390"/>
      <c r="H1986" s="390"/>
      <c r="I1986" s="390"/>
      <c r="M1986" s="390"/>
    </row>
    <row r="1987" spans="1:13" s="391" customFormat="1">
      <c r="A1987" s="392"/>
      <c r="B1987" s="388"/>
      <c r="C1987" s="389"/>
      <c r="D1987" s="389"/>
      <c r="E1987" s="624"/>
      <c r="F1987" s="624"/>
      <c r="G1987" s="390"/>
      <c r="H1987" s="390"/>
      <c r="I1987" s="390"/>
      <c r="M1987" s="390"/>
    </row>
    <row r="1988" spans="1:13" s="391" customFormat="1">
      <c r="A1988" s="392"/>
      <c r="B1988" s="388"/>
      <c r="C1988" s="389"/>
      <c r="D1988" s="389"/>
      <c r="E1988" s="624"/>
      <c r="F1988" s="624"/>
      <c r="G1988" s="390"/>
      <c r="H1988" s="390"/>
      <c r="I1988" s="390"/>
      <c r="M1988" s="390"/>
    </row>
    <row r="1989" spans="1:13" s="391" customFormat="1">
      <c r="A1989" s="392"/>
      <c r="B1989" s="388"/>
      <c r="C1989" s="389"/>
      <c r="D1989" s="389"/>
      <c r="E1989" s="624"/>
      <c r="F1989" s="624"/>
      <c r="G1989" s="390"/>
      <c r="H1989" s="390"/>
      <c r="I1989" s="390"/>
      <c r="M1989" s="390"/>
    </row>
    <row r="1990" spans="1:13" s="391" customFormat="1">
      <c r="A1990" s="392"/>
      <c r="B1990" s="388"/>
      <c r="C1990" s="389"/>
      <c r="D1990" s="389"/>
      <c r="E1990" s="624"/>
      <c r="F1990" s="624"/>
      <c r="G1990" s="390"/>
      <c r="H1990" s="390"/>
      <c r="I1990" s="390"/>
      <c r="M1990" s="390"/>
    </row>
    <row r="1991" spans="1:13" s="391" customFormat="1">
      <c r="A1991" s="392"/>
      <c r="B1991" s="388"/>
      <c r="C1991" s="389"/>
      <c r="D1991" s="389"/>
      <c r="E1991" s="624"/>
      <c r="F1991" s="624"/>
      <c r="G1991" s="390"/>
      <c r="H1991" s="390"/>
      <c r="I1991" s="390"/>
      <c r="M1991" s="390"/>
    </row>
    <row r="1992" spans="1:13" s="391" customFormat="1">
      <c r="A1992" s="392"/>
      <c r="B1992" s="388"/>
      <c r="C1992" s="389"/>
      <c r="D1992" s="389"/>
      <c r="E1992" s="624"/>
      <c r="F1992" s="624"/>
      <c r="G1992" s="390"/>
      <c r="H1992" s="390"/>
      <c r="I1992" s="390"/>
      <c r="M1992" s="390"/>
    </row>
    <row r="1993" spans="1:13" s="391" customFormat="1">
      <c r="A1993" s="392"/>
      <c r="B1993" s="388"/>
      <c r="C1993" s="389"/>
      <c r="D1993" s="389"/>
      <c r="E1993" s="624"/>
      <c r="F1993" s="624"/>
      <c r="G1993" s="390"/>
      <c r="H1993" s="390"/>
      <c r="I1993" s="390"/>
      <c r="M1993" s="390"/>
    </row>
    <row r="1994" spans="1:13" s="391" customFormat="1">
      <c r="A1994" s="392"/>
      <c r="B1994" s="388"/>
      <c r="C1994" s="389"/>
      <c r="D1994" s="389"/>
      <c r="E1994" s="624"/>
      <c r="F1994" s="624"/>
      <c r="G1994" s="390"/>
      <c r="H1994" s="390"/>
      <c r="I1994" s="390"/>
      <c r="M1994" s="390"/>
    </row>
    <row r="1995" spans="1:13" s="391" customFormat="1">
      <c r="A1995" s="392"/>
      <c r="B1995" s="388"/>
      <c r="C1995" s="389"/>
      <c r="D1995" s="389"/>
      <c r="E1995" s="624"/>
      <c r="F1995" s="624"/>
      <c r="G1995" s="390"/>
      <c r="H1995" s="390"/>
      <c r="I1995" s="390"/>
      <c r="M1995" s="390"/>
    </row>
    <row r="1996" spans="1:13" s="391" customFormat="1">
      <c r="A1996" s="392"/>
      <c r="B1996" s="388"/>
      <c r="C1996" s="389"/>
      <c r="D1996" s="389"/>
      <c r="E1996" s="624"/>
      <c r="F1996" s="624"/>
      <c r="G1996" s="390"/>
      <c r="H1996" s="390"/>
      <c r="I1996" s="390"/>
      <c r="M1996" s="390"/>
    </row>
    <row r="1997" spans="1:13" s="391" customFormat="1">
      <c r="A1997" s="392"/>
      <c r="B1997" s="388"/>
      <c r="C1997" s="389"/>
      <c r="D1997" s="389"/>
      <c r="E1997" s="624"/>
      <c r="F1997" s="624"/>
      <c r="G1997" s="390"/>
      <c r="H1997" s="390"/>
      <c r="I1997" s="390"/>
      <c r="M1997" s="390"/>
    </row>
    <row r="1998" spans="1:13" s="391" customFormat="1">
      <c r="A1998" s="392"/>
      <c r="B1998" s="388"/>
      <c r="C1998" s="389"/>
      <c r="D1998" s="389"/>
      <c r="E1998" s="624"/>
      <c r="F1998" s="624"/>
      <c r="G1998" s="390"/>
      <c r="H1998" s="390"/>
      <c r="I1998" s="390"/>
      <c r="M1998" s="390"/>
    </row>
    <row r="1999" spans="1:13" s="391" customFormat="1">
      <c r="A1999" s="392"/>
      <c r="B1999" s="388"/>
      <c r="C1999" s="389"/>
      <c r="D1999" s="389"/>
      <c r="E1999" s="624"/>
      <c r="F1999" s="624"/>
      <c r="G1999" s="390"/>
      <c r="H1999" s="390"/>
      <c r="I1999" s="390"/>
      <c r="M1999" s="390"/>
    </row>
    <row r="2000" spans="1:13" s="391" customFormat="1">
      <c r="A2000" s="392"/>
      <c r="B2000" s="388"/>
      <c r="C2000" s="389"/>
      <c r="D2000" s="389"/>
      <c r="E2000" s="624"/>
      <c r="F2000" s="624"/>
      <c r="G2000" s="390"/>
      <c r="H2000" s="390"/>
      <c r="I2000" s="390"/>
      <c r="M2000" s="390"/>
    </row>
    <row r="2001" spans="1:13" s="391" customFormat="1">
      <c r="A2001" s="392"/>
      <c r="B2001" s="388"/>
      <c r="C2001" s="389"/>
      <c r="D2001" s="389"/>
      <c r="E2001" s="624"/>
      <c r="F2001" s="624"/>
      <c r="G2001" s="390"/>
      <c r="H2001" s="390"/>
      <c r="I2001" s="390"/>
      <c r="M2001" s="390"/>
    </row>
    <row r="2002" spans="1:13" s="391" customFormat="1">
      <c r="A2002" s="392"/>
      <c r="B2002" s="388"/>
      <c r="C2002" s="389"/>
      <c r="D2002" s="389"/>
      <c r="E2002" s="624"/>
      <c r="F2002" s="624"/>
      <c r="G2002" s="390"/>
      <c r="H2002" s="390"/>
      <c r="I2002" s="390"/>
      <c r="M2002" s="390"/>
    </row>
    <row r="2003" spans="1:13" s="391" customFormat="1">
      <c r="A2003" s="392"/>
      <c r="B2003" s="388"/>
      <c r="C2003" s="389"/>
      <c r="D2003" s="389"/>
      <c r="E2003" s="624"/>
      <c r="F2003" s="624"/>
      <c r="G2003" s="390"/>
      <c r="H2003" s="390"/>
      <c r="I2003" s="390"/>
      <c r="M2003" s="390"/>
    </row>
    <row r="2004" spans="1:13" s="391" customFormat="1">
      <c r="A2004" s="392"/>
      <c r="B2004" s="388"/>
      <c r="C2004" s="389"/>
      <c r="D2004" s="389"/>
      <c r="E2004" s="624"/>
      <c r="F2004" s="624"/>
      <c r="G2004" s="390"/>
      <c r="H2004" s="390"/>
      <c r="I2004" s="390"/>
      <c r="M2004" s="390"/>
    </row>
    <row r="2005" spans="1:13" s="391" customFormat="1">
      <c r="A2005" s="392"/>
      <c r="B2005" s="388"/>
      <c r="C2005" s="389"/>
      <c r="D2005" s="389"/>
      <c r="E2005" s="624"/>
      <c r="F2005" s="624"/>
      <c r="G2005" s="390"/>
      <c r="H2005" s="390"/>
      <c r="I2005" s="390"/>
      <c r="M2005" s="390"/>
    </row>
    <row r="2006" spans="1:13" s="391" customFormat="1">
      <c r="A2006" s="392"/>
      <c r="B2006" s="388"/>
      <c r="C2006" s="389"/>
      <c r="D2006" s="389"/>
      <c r="E2006" s="624"/>
      <c r="F2006" s="624"/>
      <c r="G2006" s="390"/>
      <c r="H2006" s="390"/>
      <c r="I2006" s="390"/>
      <c r="M2006" s="390"/>
    </row>
    <row r="2007" spans="1:13" s="391" customFormat="1">
      <c r="A2007" s="392"/>
      <c r="B2007" s="388"/>
      <c r="C2007" s="389"/>
      <c r="D2007" s="389"/>
      <c r="E2007" s="624"/>
      <c r="F2007" s="624"/>
      <c r="G2007" s="390"/>
      <c r="H2007" s="390"/>
      <c r="I2007" s="390"/>
      <c r="M2007" s="390"/>
    </row>
    <row r="2008" spans="1:13" s="391" customFormat="1">
      <c r="A2008" s="392"/>
      <c r="B2008" s="388"/>
      <c r="C2008" s="389"/>
      <c r="D2008" s="389"/>
      <c r="E2008" s="624"/>
      <c r="F2008" s="624"/>
      <c r="G2008" s="390"/>
      <c r="H2008" s="390"/>
      <c r="I2008" s="390"/>
      <c r="M2008" s="390"/>
    </row>
    <row r="2009" spans="1:13" s="391" customFormat="1">
      <c r="A2009" s="392"/>
      <c r="B2009" s="388"/>
      <c r="C2009" s="389"/>
      <c r="D2009" s="389"/>
      <c r="E2009" s="624"/>
      <c r="F2009" s="624"/>
      <c r="G2009" s="390"/>
      <c r="H2009" s="390"/>
      <c r="I2009" s="390"/>
      <c r="M2009" s="390"/>
    </row>
    <row r="2010" spans="1:13" s="391" customFormat="1">
      <c r="A2010" s="392"/>
      <c r="B2010" s="388"/>
      <c r="C2010" s="389"/>
      <c r="D2010" s="389"/>
      <c r="E2010" s="624"/>
      <c r="F2010" s="624"/>
      <c r="G2010" s="390"/>
      <c r="H2010" s="390"/>
      <c r="I2010" s="390"/>
      <c r="M2010" s="390"/>
    </row>
    <row r="2011" spans="1:13" s="391" customFormat="1">
      <c r="A2011" s="392"/>
      <c r="B2011" s="388"/>
      <c r="C2011" s="389"/>
      <c r="D2011" s="389"/>
      <c r="E2011" s="624"/>
      <c r="F2011" s="624"/>
      <c r="G2011" s="390"/>
      <c r="H2011" s="390"/>
      <c r="I2011" s="390"/>
      <c r="M2011" s="390"/>
    </row>
    <row r="2012" spans="1:13" s="391" customFormat="1">
      <c r="A2012" s="392"/>
      <c r="B2012" s="388"/>
      <c r="C2012" s="389"/>
      <c r="D2012" s="389"/>
      <c r="E2012" s="624"/>
      <c r="F2012" s="624"/>
      <c r="G2012" s="390"/>
      <c r="H2012" s="390"/>
      <c r="I2012" s="390"/>
      <c r="M2012" s="390"/>
    </row>
    <row r="2013" spans="1:13" s="391" customFormat="1">
      <c r="A2013" s="392"/>
      <c r="B2013" s="388"/>
      <c r="C2013" s="389"/>
      <c r="D2013" s="389"/>
      <c r="E2013" s="624"/>
      <c r="F2013" s="624"/>
      <c r="G2013" s="390"/>
      <c r="H2013" s="390"/>
      <c r="I2013" s="390"/>
      <c r="M2013" s="390"/>
    </row>
    <row r="2014" spans="1:13" s="391" customFormat="1">
      <c r="A2014" s="392"/>
      <c r="B2014" s="388"/>
      <c r="C2014" s="389"/>
      <c r="D2014" s="389"/>
      <c r="E2014" s="624"/>
      <c r="F2014" s="624"/>
      <c r="G2014" s="390"/>
      <c r="H2014" s="390"/>
      <c r="I2014" s="390"/>
      <c r="M2014" s="390"/>
    </row>
    <row r="2015" spans="1:13" s="391" customFormat="1">
      <c r="A2015" s="392"/>
      <c r="B2015" s="388"/>
      <c r="C2015" s="389"/>
      <c r="D2015" s="389"/>
      <c r="E2015" s="624"/>
      <c r="F2015" s="624"/>
      <c r="G2015" s="390"/>
      <c r="H2015" s="390"/>
      <c r="I2015" s="390"/>
      <c r="M2015" s="390"/>
    </row>
    <row r="2016" spans="1:13" s="391" customFormat="1">
      <c r="A2016" s="392"/>
      <c r="B2016" s="388"/>
      <c r="C2016" s="389"/>
      <c r="D2016" s="389"/>
      <c r="E2016" s="625"/>
      <c r="F2016" s="625"/>
      <c r="G2016" s="390"/>
      <c r="H2016" s="390"/>
      <c r="I2016" s="390"/>
      <c r="M2016" s="390"/>
    </row>
    <row r="2017" spans="1:13" s="391" customFormat="1">
      <c r="A2017" s="392"/>
      <c r="B2017" s="388"/>
      <c r="C2017" s="389"/>
      <c r="D2017" s="389"/>
      <c r="E2017" s="625"/>
      <c r="F2017" s="625"/>
      <c r="G2017" s="390"/>
      <c r="H2017" s="390"/>
      <c r="I2017" s="390"/>
      <c r="M2017" s="390"/>
    </row>
    <row r="2018" spans="1:13" s="391" customFormat="1">
      <c r="A2018" s="392"/>
      <c r="B2018" s="388"/>
      <c r="C2018" s="389"/>
      <c r="D2018" s="389"/>
      <c r="E2018" s="625"/>
      <c r="F2018" s="625"/>
      <c r="G2018" s="390"/>
      <c r="H2018" s="390"/>
      <c r="I2018" s="390"/>
      <c r="M2018" s="390"/>
    </row>
    <row r="2019" spans="1:13" s="391" customFormat="1">
      <c r="A2019" s="392"/>
      <c r="B2019" s="388"/>
      <c r="C2019" s="389"/>
      <c r="D2019" s="389"/>
      <c r="E2019" s="625"/>
      <c r="F2019" s="625"/>
      <c r="G2019" s="390"/>
      <c r="H2019" s="390"/>
      <c r="I2019" s="390"/>
      <c r="M2019" s="390"/>
    </row>
    <row r="2020" spans="1:13" s="391" customFormat="1">
      <c r="A2020" s="392"/>
      <c r="B2020" s="388"/>
      <c r="C2020" s="389"/>
      <c r="D2020" s="389"/>
      <c r="E2020" s="625"/>
      <c r="F2020" s="625"/>
      <c r="G2020" s="390"/>
      <c r="H2020" s="390"/>
      <c r="I2020" s="390"/>
      <c r="M2020" s="390"/>
    </row>
    <row r="2021" spans="1:13" s="391" customFormat="1">
      <c r="A2021" s="392"/>
      <c r="B2021" s="388"/>
      <c r="C2021" s="389"/>
      <c r="D2021" s="389"/>
      <c r="E2021" s="625"/>
      <c r="F2021" s="625"/>
      <c r="G2021" s="390"/>
      <c r="H2021" s="390"/>
      <c r="I2021" s="390"/>
      <c r="M2021" s="390"/>
    </row>
    <row r="2022" spans="1:13" s="391" customFormat="1">
      <c r="A2022" s="392"/>
      <c r="B2022" s="388"/>
      <c r="C2022" s="389"/>
      <c r="D2022" s="389"/>
      <c r="E2022" s="625"/>
      <c r="F2022" s="625"/>
      <c r="G2022" s="390"/>
      <c r="H2022" s="390"/>
      <c r="I2022" s="390"/>
      <c r="M2022" s="390"/>
    </row>
    <row r="2023" spans="1:13" s="391" customFormat="1">
      <c r="A2023" s="392"/>
      <c r="B2023" s="388"/>
      <c r="C2023" s="389"/>
      <c r="D2023" s="389"/>
      <c r="E2023" s="625"/>
      <c r="F2023" s="625"/>
      <c r="G2023" s="390"/>
      <c r="H2023" s="390"/>
      <c r="I2023" s="390"/>
      <c r="M2023" s="390"/>
    </row>
    <row r="2024" spans="1:13" s="391" customFormat="1">
      <c r="A2024" s="392"/>
      <c r="B2024" s="388"/>
      <c r="C2024" s="389"/>
      <c r="D2024" s="389"/>
      <c r="E2024" s="625"/>
      <c r="F2024" s="625"/>
      <c r="G2024" s="390"/>
      <c r="H2024" s="390"/>
      <c r="I2024" s="390"/>
      <c r="M2024" s="390"/>
    </row>
    <row r="2025" spans="1:13" s="391" customFormat="1">
      <c r="A2025" s="392"/>
      <c r="B2025" s="388"/>
      <c r="C2025" s="389"/>
      <c r="D2025" s="389"/>
      <c r="E2025" s="625"/>
      <c r="F2025" s="625"/>
      <c r="G2025" s="390"/>
      <c r="H2025" s="390"/>
      <c r="I2025" s="390"/>
      <c r="M2025" s="390"/>
    </row>
    <row r="2026" spans="1:13" s="391" customFormat="1">
      <c r="A2026" s="392"/>
      <c r="B2026" s="388"/>
      <c r="C2026" s="389"/>
      <c r="D2026" s="389"/>
      <c r="E2026" s="625"/>
      <c r="F2026" s="625"/>
      <c r="G2026" s="390"/>
      <c r="H2026" s="390"/>
      <c r="I2026" s="390"/>
      <c r="M2026" s="390"/>
    </row>
    <row r="2027" spans="1:13" s="391" customFormat="1">
      <c r="A2027" s="392"/>
      <c r="B2027" s="388"/>
      <c r="C2027" s="389"/>
      <c r="D2027" s="389"/>
      <c r="E2027" s="625"/>
      <c r="F2027" s="625"/>
      <c r="G2027" s="390"/>
      <c r="H2027" s="390"/>
      <c r="I2027" s="390"/>
      <c r="M2027" s="390"/>
    </row>
    <row r="2028" spans="1:13" s="391" customFormat="1">
      <c r="A2028" s="392"/>
      <c r="B2028" s="388"/>
      <c r="C2028" s="389"/>
      <c r="D2028" s="389"/>
      <c r="E2028" s="625"/>
      <c r="F2028" s="625"/>
      <c r="G2028" s="390"/>
      <c r="H2028" s="390"/>
      <c r="I2028" s="390"/>
      <c r="M2028" s="390"/>
    </row>
    <row r="2029" spans="1:13" s="391" customFormat="1">
      <c r="A2029" s="392"/>
      <c r="B2029" s="388"/>
      <c r="C2029" s="389"/>
      <c r="D2029" s="389"/>
      <c r="E2029" s="625"/>
      <c r="F2029" s="625"/>
      <c r="G2029" s="390"/>
      <c r="H2029" s="390"/>
      <c r="I2029" s="390"/>
      <c r="M2029" s="390"/>
    </row>
    <row r="2030" spans="1:13" s="391" customFormat="1">
      <c r="A2030" s="392"/>
      <c r="B2030" s="388"/>
      <c r="C2030" s="389"/>
      <c r="D2030" s="389"/>
      <c r="E2030" s="625"/>
      <c r="F2030" s="625"/>
      <c r="G2030" s="390"/>
      <c r="H2030" s="390"/>
      <c r="I2030" s="390"/>
      <c r="M2030" s="390"/>
    </row>
  </sheetData>
  <mergeCells count="19">
    <mergeCell ref="A1:M1"/>
    <mergeCell ref="K3:M3"/>
    <mergeCell ref="A4:A7"/>
    <mergeCell ref="B4:B7"/>
    <mergeCell ref="C4:C7"/>
    <mergeCell ref="D4:D7"/>
    <mergeCell ref="G4:G7"/>
    <mergeCell ref="H4:H7"/>
    <mergeCell ref="I4:I7"/>
    <mergeCell ref="L4:L7"/>
    <mergeCell ref="M4:M7"/>
    <mergeCell ref="K5:K7"/>
    <mergeCell ref="E4:E7"/>
    <mergeCell ref="F4:F7"/>
    <mergeCell ref="L22:L25"/>
    <mergeCell ref="L26:L29"/>
    <mergeCell ref="A2:M2"/>
    <mergeCell ref="J4:J7"/>
    <mergeCell ref="L53:L56"/>
  </mergeCells>
  <pageMargins left="0.118110236220472" right="0.118110236220472" top="0.74803149606299202" bottom="0.74803149606299202" header="0.31496062992126" footer="0.31496062992126"/>
  <pageSetup paperSize="9" scale="62" orientation="portrait" r:id="rId1"/>
  <headerFoot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5"/>
  <sheetViews>
    <sheetView topLeftCell="A9" workbookViewId="0">
      <selection activeCell="C7" sqref="C7:E17"/>
    </sheetView>
  </sheetViews>
  <sheetFormatPr defaultColWidth="9.109375" defaultRowHeight="13.8"/>
  <cols>
    <col min="1" max="1" width="6.88671875" style="288" customWidth="1"/>
    <col min="2" max="2" width="26.6640625" style="288" customWidth="1"/>
    <col min="3" max="3" width="18.6640625" style="288" customWidth="1"/>
    <col min="4" max="4" width="18" style="288" customWidth="1"/>
    <col min="5" max="5" width="18.6640625" style="288" customWidth="1"/>
    <col min="6" max="6" width="21.44140625" style="288" hidden="1" customWidth="1"/>
    <col min="7" max="16384" width="9.109375" style="288"/>
  </cols>
  <sheetData>
    <row r="1" spans="1:6" ht="21" customHeight="1">
      <c r="A1" s="733" t="s">
        <v>1333</v>
      </c>
      <c r="B1" s="733"/>
      <c r="C1" s="733"/>
      <c r="D1" s="733"/>
      <c r="E1" s="733"/>
    </row>
    <row r="2" spans="1:6" ht="47.25" customHeight="1">
      <c r="A2" s="742" t="s">
        <v>1249</v>
      </c>
      <c r="B2" s="742"/>
      <c r="C2" s="742"/>
      <c r="D2" s="742"/>
      <c r="E2" s="742"/>
    </row>
    <row r="3" spans="1:6" ht="19.5" customHeight="1">
      <c r="A3" s="735" t="s">
        <v>1267</v>
      </c>
      <c r="B3" s="735"/>
      <c r="C3" s="735"/>
      <c r="D3" s="735"/>
      <c r="E3" s="735"/>
    </row>
    <row r="4" spans="1:6" ht="24.75" customHeight="1">
      <c r="A4" s="734" t="s">
        <v>440</v>
      </c>
      <c r="B4" s="734"/>
      <c r="C4" s="734"/>
      <c r="D4" s="734"/>
      <c r="E4" s="734"/>
    </row>
    <row r="5" spans="1:6" ht="51" customHeight="1">
      <c r="A5" s="741" t="s">
        <v>216</v>
      </c>
      <c r="B5" s="741" t="s">
        <v>1247</v>
      </c>
      <c r="C5" s="738" t="s">
        <v>1248</v>
      </c>
      <c r="D5" s="739"/>
      <c r="E5" s="740"/>
      <c r="F5" s="736" t="s">
        <v>1346</v>
      </c>
    </row>
    <row r="6" spans="1:6" ht="35.25" customHeight="1">
      <c r="A6" s="737"/>
      <c r="B6" s="737"/>
      <c r="C6" s="291" t="s">
        <v>1257</v>
      </c>
      <c r="D6" s="291" t="s">
        <v>1258</v>
      </c>
      <c r="E6" s="291" t="s">
        <v>1259</v>
      </c>
      <c r="F6" s="737"/>
    </row>
    <row r="7" spans="1:6" ht="32.25" customHeight="1">
      <c r="A7" s="292">
        <v>1</v>
      </c>
      <c r="B7" s="289" t="s">
        <v>1250</v>
      </c>
      <c r="C7" s="293">
        <f>'(1) LE THUY'!J9</f>
        <v>4178193063</v>
      </c>
      <c r="D7" s="293">
        <f>'(1) LE THUY'!J10</f>
        <v>1000000000</v>
      </c>
      <c r="E7" s="293">
        <f>'(1) LE THUY'!J13</f>
        <v>3178193063</v>
      </c>
      <c r="F7" s="533" t="s">
        <v>1350</v>
      </c>
    </row>
    <row r="8" spans="1:6" ht="32.25" customHeight="1">
      <c r="A8" s="292">
        <v>2</v>
      </c>
      <c r="B8" s="289" t="s">
        <v>1251</v>
      </c>
      <c r="C8" s="299">
        <f>'(2) QUẢNG NINH'!J7</f>
        <v>21619372416</v>
      </c>
      <c r="D8" s="299">
        <f>'(2) QUẢNG NINH'!J8</f>
        <v>21034397936</v>
      </c>
      <c r="E8" s="299">
        <f>'(2) QUẢNG NINH'!J25</f>
        <v>584974480</v>
      </c>
      <c r="F8" s="533" t="s">
        <v>1349</v>
      </c>
    </row>
    <row r="9" spans="1:6" ht="35.25" customHeight="1">
      <c r="A9" s="292">
        <v>3</v>
      </c>
      <c r="B9" s="289" t="s">
        <v>69</v>
      </c>
      <c r="C9" s="293">
        <f>'(3) DHOI'!J6</f>
        <v>154060161697</v>
      </c>
      <c r="D9" s="293">
        <f>'(3) DHOI'!J7</f>
        <v>99533967925</v>
      </c>
      <c r="E9" s="293">
        <f>'(3) DHOI'!J168</f>
        <v>54526193772</v>
      </c>
      <c r="F9" s="533" t="s">
        <v>1348</v>
      </c>
    </row>
    <row r="10" spans="1:6" ht="32.25" customHeight="1">
      <c r="A10" s="292">
        <v>4</v>
      </c>
      <c r="B10" s="289" t="s">
        <v>1252</v>
      </c>
      <c r="C10" s="294"/>
      <c r="D10" s="294"/>
      <c r="E10" s="294"/>
      <c r="F10" s="533" t="s">
        <v>1383</v>
      </c>
    </row>
    <row r="11" spans="1:6" ht="32.25" customHeight="1">
      <c r="A11" s="292">
        <v>5</v>
      </c>
      <c r="B11" s="289" t="s">
        <v>1253</v>
      </c>
      <c r="C11" s="293">
        <f>'(4) QUẢNG TRẠCH'!J7</f>
        <v>340032000</v>
      </c>
      <c r="D11" s="293"/>
      <c r="E11" s="293">
        <f>'(4) QUẢNG TRẠCH'!J8</f>
        <v>340032000</v>
      </c>
      <c r="F11" s="593" t="s">
        <v>1382</v>
      </c>
    </row>
    <row r="12" spans="1:6" ht="32.25" customHeight="1">
      <c r="A12" s="292">
        <v>6</v>
      </c>
      <c r="B12" s="289" t="s">
        <v>1254</v>
      </c>
      <c r="C12" s="293">
        <f>'(5) THỊ XÃ BA ĐỒN'!J9</f>
        <v>18441413269</v>
      </c>
      <c r="D12" s="293">
        <f>'(5) THỊ XÃ BA ĐỒN'!J10</f>
        <v>9047877494</v>
      </c>
      <c r="E12" s="293">
        <f>'(5) THỊ XÃ BA ĐỒN'!J39</f>
        <v>9393535775</v>
      </c>
      <c r="F12" s="533" t="s">
        <v>1351</v>
      </c>
    </row>
    <row r="13" spans="1:6" ht="42" customHeight="1">
      <c r="A13" s="292">
        <v>7</v>
      </c>
      <c r="B13" s="289" t="s">
        <v>1255</v>
      </c>
      <c r="C13" s="293">
        <f>'(6)HUYỆN TUYÊN HÓA'!I6</f>
        <v>8246301700</v>
      </c>
      <c r="D13" s="293">
        <f>'(6)HUYỆN TUYÊN HÓA'!I7</f>
        <v>5322894401</v>
      </c>
      <c r="E13" s="293">
        <f>'(6)HUYỆN TUYÊN HÓA'!I26</f>
        <v>2923407299</v>
      </c>
      <c r="F13" s="533" t="s">
        <v>1347</v>
      </c>
    </row>
    <row r="14" spans="1:6" ht="57" customHeight="1">
      <c r="A14" s="292">
        <v>8</v>
      </c>
      <c r="B14" s="289" t="s">
        <v>1256</v>
      </c>
      <c r="C14" s="293">
        <f>'MINH HÓA '!J7</f>
        <v>1611973000</v>
      </c>
      <c r="D14" s="293">
        <f>'MINH HÓA '!J8</f>
        <v>603710000</v>
      </c>
      <c r="E14" s="293">
        <f>'MINH HÓA '!I25</f>
        <v>1008263000</v>
      </c>
      <c r="F14" s="533" t="s">
        <v>1384</v>
      </c>
    </row>
    <row r="15" spans="1:6" ht="32.25" customHeight="1">
      <c r="A15" s="289"/>
      <c r="B15" s="290" t="s">
        <v>1257</v>
      </c>
      <c r="C15" s="295">
        <f>SUBTOTAL(109,C7:C14)</f>
        <v>208497447145</v>
      </c>
      <c r="D15" s="295">
        <f t="shared" ref="D15:E15" si="0">SUBTOTAL(109,D7:D14)</f>
        <v>136542847756</v>
      </c>
      <c r="E15" s="295">
        <f t="shared" si="0"/>
        <v>71954599389</v>
      </c>
      <c r="F15" s="532"/>
    </row>
  </sheetData>
  <mergeCells count="8">
    <mergeCell ref="A1:E1"/>
    <mergeCell ref="A4:E4"/>
    <mergeCell ref="A3:E3"/>
    <mergeCell ref="F5:F6"/>
    <mergeCell ref="C5:E5"/>
    <mergeCell ref="B5:B6"/>
    <mergeCell ref="A5:A6"/>
    <mergeCell ref="A2:E2"/>
  </mergeCells>
  <pageMargins left="0.70866141732283505" right="0.95866141699999996" top="0.94488188976377996" bottom="0.94488188976377996" header="0.31496062992126" footer="0.31496062992126"/>
  <pageSetup paperSize="9" scale="7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0"/>
  <sheetViews>
    <sheetView view="pageLayout" topLeftCell="A84" zoomScale="85" zoomScaleNormal="100" zoomScalePageLayoutView="85" workbookViewId="0">
      <selection activeCell="E10" sqref="E10"/>
    </sheetView>
  </sheetViews>
  <sheetFormatPr defaultColWidth="9.109375" defaultRowHeight="42.75" customHeight="1"/>
  <cols>
    <col min="1" max="1" width="7.6640625" style="106" customWidth="1"/>
    <col min="2" max="2" width="36.5546875" style="106" customWidth="1"/>
    <col min="3" max="3" width="14.109375" style="106" customWidth="1"/>
    <col min="4" max="4" width="8.5546875" style="111" hidden="1" customWidth="1"/>
    <col min="5" max="5" width="11.44140625" style="603" customWidth="1"/>
    <col min="6" max="6" width="16.33203125" style="616" customWidth="1"/>
    <col min="7" max="7" width="15.88671875" style="106" customWidth="1"/>
    <col min="8" max="8" width="16" style="106" hidden="1" customWidth="1"/>
    <col min="9" max="9" width="15.33203125" style="106" hidden="1" customWidth="1"/>
    <col min="10" max="10" width="15" style="106" customWidth="1"/>
    <col min="11" max="11" width="14.6640625" style="106" hidden="1" customWidth="1"/>
    <col min="12" max="12" width="24.5546875" style="106" customWidth="1"/>
    <col min="13" max="13" width="17.88671875" style="106" customWidth="1"/>
    <col min="14" max="16384" width="9.109375" style="106"/>
  </cols>
  <sheetData>
    <row r="1" spans="1:13" ht="42.75" customHeight="1">
      <c r="A1" s="639" t="s">
        <v>1358</v>
      </c>
      <c r="B1" s="640"/>
      <c r="C1" s="640"/>
      <c r="D1" s="640"/>
      <c r="E1" s="640"/>
      <c r="F1" s="640"/>
      <c r="G1" s="640"/>
      <c r="H1" s="640"/>
      <c r="I1" s="640"/>
      <c r="J1" s="640"/>
      <c r="K1" s="640"/>
      <c r="L1" s="640"/>
      <c r="M1" s="640"/>
    </row>
    <row r="2" spans="1:13" ht="42.75" customHeight="1">
      <c r="A2" s="642" t="s">
        <v>1265</v>
      </c>
      <c r="B2" s="642"/>
      <c r="C2" s="642"/>
      <c r="D2" s="642"/>
      <c r="E2" s="642"/>
      <c r="F2" s="642"/>
      <c r="G2" s="642"/>
      <c r="H2" s="642"/>
      <c r="I2" s="642"/>
      <c r="J2" s="642"/>
      <c r="K2" s="642"/>
      <c r="L2" s="642"/>
      <c r="M2" s="642"/>
    </row>
    <row r="3" spans="1:13" ht="42.75" customHeight="1">
      <c r="A3" s="107"/>
      <c r="B3" s="108"/>
      <c r="C3" s="107"/>
      <c r="D3" s="107"/>
      <c r="E3" s="594"/>
      <c r="F3" s="604"/>
      <c r="G3" s="109"/>
      <c r="H3" s="109"/>
      <c r="I3" s="109"/>
      <c r="J3" s="109"/>
      <c r="K3" s="109"/>
      <c r="L3" s="643" t="s">
        <v>440</v>
      </c>
      <c r="M3" s="643"/>
    </row>
    <row r="4" spans="1:13" ht="42.75" customHeight="1">
      <c r="A4" s="644" t="s">
        <v>1</v>
      </c>
      <c r="B4" s="644" t="s">
        <v>2</v>
      </c>
      <c r="C4" s="644" t="s">
        <v>15</v>
      </c>
      <c r="D4" s="641" t="s">
        <v>441</v>
      </c>
      <c r="E4" s="647" t="s">
        <v>1399</v>
      </c>
      <c r="F4" s="647" t="s">
        <v>1372</v>
      </c>
      <c r="G4" s="641" t="s">
        <v>442</v>
      </c>
      <c r="H4" s="641" t="s">
        <v>443</v>
      </c>
      <c r="I4" s="641" t="s">
        <v>444</v>
      </c>
      <c r="J4" s="645" t="s">
        <v>224</v>
      </c>
      <c r="K4" s="297"/>
      <c r="L4" s="641" t="s">
        <v>445</v>
      </c>
      <c r="M4" s="641" t="s">
        <v>446</v>
      </c>
    </row>
    <row r="5" spans="1:13" ht="42.75" customHeight="1">
      <c r="A5" s="644"/>
      <c r="B5" s="644"/>
      <c r="C5" s="644"/>
      <c r="D5" s="644"/>
      <c r="E5" s="647"/>
      <c r="F5" s="647"/>
      <c r="G5" s="641"/>
      <c r="H5" s="641"/>
      <c r="I5" s="641"/>
      <c r="J5" s="646"/>
      <c r="K5" s="527" t="s">
        <v>447</v>
      </c>
      <c r="L5" s="641"/>
      <c r="M5" s="641"/>
    </row>
    <row r="6" spans="1:13" s="115" customFormat="1" ht="42.75" customHeight="1">
      <c r="A6" s="110"/>
      <c r="B6" s="114" t="s">
        <v>713</v>
      </c>
      <c r="C6" s="110"/>
      <c r="D6" s="110"/>
      <c r="E6" s="26"/>
      <c r="F6" s="26">
        <f t="shared" ref="F6" si="0">SUBTOTAL(109,F7:F370)</f>
        <v>1078997944884</v>
      </c>
      <c r="G6" s="26">
        <f>SUBTOTAL(109,G7:G370)</f>
        <v>447154948373</v>
      </c>
      <c r="H6" s="26">
        <f t="shared" ref="H6:J6" si="1">SUBTOTAL(109,H7:H370)</f>
        <v>283035483868</v>
      </c>
      <c r="I6" s="26">
        <f t="shared" si="1"/>
        <v>164039464505</v>
      </c>
      <c r="J6" s="26">
        <f t="shared" si="1"/>
        <v>154060161697</v>
      </c>
      <c r="K6" s="26">
        <f>SUBTOTAL(109,K7:K370)</f>
        <v>10059302808</v>
      </c>
      <c r="L6" s="285"/>
      <c r="M6" s="110"/>
    </row>
    <row r="7" spans="1:13" s="115" customFormat="1" ht="42.75" customHeight="1">
      <c r="A7" s="528" t="s">
        <v>142</v>
      </c>
      <c r="B7" s="114" t="s">
        <v>279</v>
      </c>
      <c r="C7" s="528"/>
      <c r="D7" s="528"/>
      <c r="E7" s="26"/>
      <c r="F7" s="26">
        <f t="shared" ref="F7" si="2">SUBTOTAL(109,F8:F168)</f>
        <v>653228902000</v>
      </c>
      <c r="G7" s="26">
        <f>SUBTOTAL(109,G8:G168)</f>
        <v>258838915000</v>
      </c>
      <c r="H7" s="26">
        <f t="shared" ref="H7:J7" si="3">SUBTOTAL(109,H8:H168)</f>
        <v>159215084075</v>
      </c>
      <c r="I7" s="26">
        <f t="shared" si="3"/>
        <v>99543830925</v>
      </c>
      <c r="J7" s="26">
        <f t="shared" si="3"/>
        <v>99533967925</v>
      </c>
      <c r="K7" s="26">
        <f>SUBTOTAL(109,K8:K167)</f>
        <v>89863000</v>
      </c>
      <c r="L7" s="528"/>
      <c r="M7" s="528"/>
    </row>
    <row r="8" spans="1:13" s="115" customFormat="1" ht="33" customHeight="1">
      <c r="A8" s="528"/>
      <c r="B8" s="116" t="s">
        <v>448</v>
      </c>
      <c r="C8" s="117"/>
      <c r="D8" s="528"/>
      <c r="E8" s="26"/>
      <c r="F8" s="26">
        <f t="shared" ref="F8" si="4">SUBTOTAL(109,F9:F81)</f>
        <v>468353600000</v>
      </c>
      <c r="G8" s="26">
        <f>SUBTOTAL(109,G9:G81)</f>
        <v>160347000000</v>
      </c>
      <c r="H8" s="26">
        <f t="shared" ref="H8:J8" si="5">SUBTOTAL(109,H9:H81)</f>
        <v>89652562941</v>
      </c>
      <c r="I8" s="26">
        <f t="shared" si="5"/>
        <v>70694437059</v>
      </c>
      <c r="J8" s="26">
        <f t="shared" si="5"/>
        <v>70694437059</v>
      </c>
      <c r="K8" s="26"/>
      <c r="L8" s="528"/>
      <c r="M8" s="528"/>
    </row>
    <row r="9" spans="1:13" s="115" customFormat="1" ht="42.75" customHeight="1">
      <c r="A9" s="528" t="s">
        <v>29</v>
      </c>
      <c r="B9" s="114" t="s">
        <v>449</v>
      </c>
      <c r="C9" s="528"/>
      <c r="D9" s="528"/>
      <c r="E9" s="26"/>
      <c r="F9" s="26">
        <f t="shared" ref="F9" si="6">SUBTOTAL(109,F10:F12)</f>
        <v>26500000000</v>
      </c>
      <c r="G9" s="26">
        <f>SUBTOTAL(109,G10:G12)</f>
        <v>5500000000</v>
      </c>
      <c r="H9" s="26">
        <f t="shared" ref="H9:K9" si="7">SUBTOTAL(109,H10:H12)</f>
        <v>3839789000</v>
      </c>
      <c r="I9" s="26">
        <f t="shared" si="7"/>
        <v>1660211000</v>
      </c>
      <c r="J9" s="26">
        <f t="shared" si="7"/>
        <v>1660211000</v>
      </c>
      <c r="K9" s="26">
        <f t="shared" si="7"/>
        <v>0</v>
      </c>
      <c r="L9" s="528"/>
      <c r="M9" s="528"/>
    </row>
    <row r="10" spans="1:13" s="115" customFormat="1" ht="42.75" customHeight="1">
      <c r="A10" s="118">
        <v>1</v>
      </c>
      <c r="B10" s="354" t="s">
        <v>450</v>
      </c>
      <c r="C10" s="118" t="s">
        <v>451</v>
      </c>
      <c r="D10" s="42">
        <v>7880780</v>
      </c>
      <c r="E10" s="530" t="s">
        <v>149</v>
      </c>
      <c r="F10" s="34">
        <v>6000000000</v>
      </c>
      <c r="G10" s="301">
        <v>1500000000</v>
      </c>
      <c r="H10" s="301">
        <v>1271358000</v>
      </c>
      <c r="I10" s="301">
        <v>228642000</v>
      </c>
      <c r="J10" s="301">
        <v>228642000</v>
      </c>
      <c r="K10" s="301">
        <v>0</v>
      </c>
      <c r="L10" s="302" t="s">
        <v>452</v>
      </c>
      <c r="M10" s="302" t="s">
        <v>453</v>
      </c>
    </row>
    <row r="11" spans="1:13" s="115" customFormat="1" ht="49.5" customHeight="1">
      <c r="A11" s="118">
        <v>2</v>
      </c>
      <c r="B11" s="354" t="s">
        <v>454</v>
      </c>
      <c r="C11" s="118" t="s">
        <v>451</v>
      </c>
      <c r="D11" s="42">
        <v>7879423</v>
      </c>
      <c r="E11" s="530" t="s">
        <v>19</v>
      </c>
      <c r="F11" s="34">
        <v>14500000000</v>
      </c>
      <c r="G11" s="301">
        <v>2000000000</v>
      </c>
      <c r="H11" s="301">
        <v>1766830000</v>
      </c>
      <c r="I11" s="301">
        <v>233170000</v>
      </c>
      <c r="J11" s="301">
        <v>233170000</v>
      </c>
      <c r="K11" s="301">
        <v>0</v>
      </c>
      <c r="L11" s="302" t="s">
        <v>452</v>
      </c>
      <c r="M11" s="302" t="s">
        <v>453</v>
      </c>
    </row>
    <row r="12" spans="1:13" s="115" customFormat="1" ht="62.25" customHeight="1">
      <c r="A12" s="118">
        <v>3</v>
      </c>
      <c r="B12" s="354" t="s">
        <v>455</v>
      </c>
      <c r="C12" s="118" t="s">
        <v>451</v>
      </c>
      <c r="D12" s="42">
        <v>7880775</v>
      </c>
      <c r="E12" s="530" t="s">
        <v>19</v>
      </c>
      <c r="F12" s="34">
        <v>6000000000</v>
      </c>
      <c r="G12" s="301">
        <v>2000000000</v>
      </c>
      <c r="H12" s="301">
        <v>801601000</v>
      </c>
      <c r="I12" s="301">
        <v>1198399000</v>
      </c>
      <c r="J12" s="301">
        <v>1198399000</v>
      </c>
      <c r="K12" s="301">
        <v>0</v>
      </c>
      <c r="L12" s="302" t="s">
        <v>452</v>
      </c>
      <c r="M12" s="302" t="s">
        <v>453</v>
      </c>
    </row>
    <row r="13" spans="1:13" s="115" customFormat="1" ht="42.75" customHeight="1">
      <c r="A13" s="528" t="s">
        <v>31</v>
      </c>
      <c r="B13" s="66" t="s">
        <v>456</v>
      </c>
      <c r="C13" s="528"/>
      <c r="D13" s="119"/>
      <c r="E13" s="26"/>
      <c r="F13" s="26">
        <f t="shared" ref="F13" si="8">SUBTOTAL(109,F14:F40)</f>
        <v>193912000000</v>
      </c>
      <c r="G13" s="26">
        <f>SUBTOTAL(109,G14:G40)</f>
        <v>71667000000</v>
      </c>
      <c r="H13" s="26">
        <f t="shared" ref="H13:J13" si="9">SUBTOTAL(109,H14:H40)</f>
        <v>47666305000</v>
      </c>
      <c r="I13" s="26">
        <f t="shared" si="9"/>
        <v>24000695000</v>
      </c>
      <c r="J13" s="26">
        <f t="shared" si="9"/>
        <v>24000695000</v>
      </c>
      <c r="K13" s="26">
        <f>SUBTOTAL(109,K14:K40)</f>
        <v>0</v>
      </c>
      <c r="L13" s="528"/>
      <c r="M13" s="528"/>
    </row>
    <row r="14" spans="1:13" s="115" customFormat="1" ht="42.75" customHeight="1">
      <c r="A14" s="118">
        <v>4</v>
      </c>
      <c r="B14" s="300" t="s">
        <v>457</v>
      </c>
      <c r="C14" s="118" t="s">
        <v>451</v>
      </c>
      <c r="D14" s="42">
        <v>7880779</v>
      </c>
      <c r="E14" s="530" t="s">
        <v>19</v>
      </c>
      <c r="F14" s="34">
        <v>6500000000</v>
      </c>
      <c r="G14" s="301">
        <v>2500000000</v>
      </c>
      <c r="H14" s="301">
        <v>317220000</v>
      </c>
      <c r="I14" s="301">
        <v>2182780000</v>
      </c>
      <c r="J14" s="301">
        <v>2182780000</v>
      </c>
      <c r="K14" s="301">
        <v>0</v>
      </c>
      <c r="L14" s="302" t="s">
        <v>452</v>
      </c>
      <c r="M14" s="302" t="s">
        <v>458</v>
      </c>
    </row>
    <row r="15" spans="1:13" s="115" customFormat="1" ht="42.75" customHeight="1">
      <c r="A15" s="118">
        <v>5</v>
      </c>
      <c r="B15" s="300" t="s">
        <v>459</v>
      </c>
      <c r="C15" s="118" t="s">
        <v>451</v>
      </c>
      <c r="D15" s="42">
        <v>7880778</v>
      </c>
      <c r="E15" s="530" t="s">
        <v>19</v>
      </c>
      <c r="F15" s="34">
        <v>9500000000</v>
      </c>
      <c r="G15" s="301">
        <v>3000000000</v>
      </c>
      <c r="H15" s="301">
        <v>2581007000</v>
      </c>
      <c r="I15" s="301">
        <v>418993000</v>
      </c>
      <c r="J15" s="301">
        <v>418993000</v>
      </c>
      <c r="K15" s="301">
        <v>0</v>
      </c>
      <c r="L15" s="302" t="s">
        <v>452</v>
      </c>
      <c r="M15" s="302" t="s">
        <v>458</v>
      </c>
    </row>
    <row r="16" spans="1:13" s="115" customFormat="1" ht="42.75" customHeight="1">
      <c r="A16" s="118">
        <v>6</v>
      </c>
      <c r="B16" s="300" t="s">
        <v>460</v>
      </c>
      <c r="C16" s="118" t="s">
        <v>451</v>
      </c>
      <c r="D16" s="42">
        <v>7876819</v>
      </c>
      <c r="E16" s="530" t="s">
        <v>149</v>
      </c>
      <c r="F16" s="34">
        <v>20000000000</v>
      </c>
      <c r="G16" s="301">
        <v>5000000000</v>
      </c>
      <c r="H16" s="301">
        <v>4000000000</v>
      </c>
      <c r="I16" s="301">
        <v>1000000000</v>
      </c>
      <c r="J16" s="301">
        <v>1000000000</v>
      </c>
      <c r="K16" s="301">
        <v>0</v>
      </c>
      <c r="L16" s="302" t="s">
        <v>452</v>
      </c>
      <c r="M16" s="302" t="s">
        <v>458</v>
      </c>
    </row>
    <row r="17" spans="1:13" s="115" customFormat="1" ht="42.75" customHeight="1">
      <c r="A17" s="118">
        <v>7</v>
      </c>
      <c r="B17" s="300" t="s">
        <v>461</v>
      </c>
      <c r="C17" s="118" t="s">
        <v>451</v>
      </c>
      <c r="D17" s="42">
        <v>7872429</v>
      </c>
      <c r="E17" s="530" t="s">
        <v>19</v>
      </c>
      <c r="F17" s="34">
        <v>12500000000</v>
      </c>
      <c r="G17" s="301">
        <v>4000000000</v>
      </c>
      <c r="H17" s="301">
        <v>3000000000</v>
      </c>
      <c r="I17" s="301">
        <v>1000000000</v>
      </c>
      <c r="J17" s="301">
        <v>1000000000</v>
      </c>
      <c r="K17" s="301">
        <v>0</v>
      </c>
      <c r="L17" s="302" t="s">
        <v>452</v>
      </c>
      <c r="M17" s="302" t="s">
        <v>458</v>
      </c>
    </row>
    <row r="18" spans="1:13" s="115" customFormat="1" ht="42.75" customHeight="1">
      <c r="A18" s="118">
        <v>8</v>
      </c>
      <c r="B18" s="300" t="s">
        <v>462</v>
      </c>
      <c r="C18" s="118" t="s">
        <v>451</v>
      </c>
      <c r="D18" s="42">
        <v>7872427</v>
      </c>
      <c r="E18" s="530" t="s">
        <v>19</v>
      </c>
      <c r="F18" s="34">
        <v>12500000000</v>
      </c>
      <c r="G18" s="301">
        <v>4000000000</v>
      </c>
      <c r="H18" s="301">
        <v>3590307000</v>
      </c>
      <c r="I18" s="301">
        <v>409693000</v>
      </c>
      <c r="J18" s="301">
        <v>409693000</v>
      </c>
      <c r="K18" s="301">
        <v>0</v>
      </c>
      <c r="L18" s="302" t="s">
        <v>452</v>
      </c>
      <c r="M18" s="302" t="s">
        <v>458</v>
      </c>
    </row>
    <row r="19" spans="1:13" s="115" customFormat="1" ht="42.75" customHeight="1">
      <c r="A19" s="118">
        <v>9</v>
      </c>
      <c r="B19" s="300" t="s">
        <v>463</v>
      </c>
      <c r="C19" s="118" t="s">
        <v>451</v>
      </c>
      <c r="D19" s="42">
        <v>7886728</v>
      </c>
      <c r="E19" s="530" t="s">
        <v>1385</v>
      </c>
      <c r="F19" s="34">
        <v>6500000000</v>
      </c>
      <c r="G19" s="301">
        <v>2000000000</v>
      </c>
      <c r="H19" s="301">
        <v>575347000</v>
      </c>
      <c r="I19" s="301">
        <v>1424653000</v>
      </c>
      <c r="J19" s="301">
        <v>1424653000</v>
      </c>
      <c r="K19" s="301">
        <v>0</v>
      </c>
      <c r="L19" s="302" t="s">
        <v>452</v>
      </c>
      <c r="M19" s="302" t="s">
        <v>464</v>
      </c>
    </row>
    <row r="20" spans="1:13" s="115" customFormat="1" ht="42.75" customHeight="1">
      <c r="A20" s="118">
        <v>10</v>
      </c>
      <c r="B20" s="300" t="s">
        <v>465</v>
      </c>
      <c r="C20" s="118" t="s">
        <v>451</v>
      </c>
      <c r="D20" s="42">
        <v>7892117</v>
      </c>
      <c r="E20" s="530" t="s">
        <v>149</v>
      </c>
      <c r="F20" s="34">
        <v>7676000000</v>
      </c>
      <c r="G20" s="301">
        <v>2962000000</v>
      </c>
      <c r="H20" s="301">
        <v>2151785000</v>
      </c>
      <c r="I20" s="301">
        <v>810215000</v>
      </c>
      <c r="J20" s="301">
        <v>810215000</v>
      </c>
      <c r="K20" s="301">
        <v>0</v>
      </c>
      <c r="L20" s="302" t="s">
        <v>452</v>
      </c>
      <c r="M20" s="302" t="s">
        <v>466</v>
      </c>
    </row>
    <row r="21" spans="1:13" s="115" customFormat="1" ht="42.75" customHeight="1">
      <c r="A21" s="118">
        <v>11</v>
      </c>
      <c r="B21" s="300" t="s">
        <v>467</v>
      </c>
      <c r="C21" s="118" t="s">
        <v>451</v>
      </c>
      <c r="D21" s="42">
        <v>7893943</v>
      </c>
      <c r="E21" s="530" t="s">
        <v>1373</v>
      </c>
      <c r="F21" s="34">
        <v>760000000</v>
      </c>
      <c r="G21" s="301">
        <v>760000000</v>
      </c>
      <c r="H21" s="301">
        <v>710279000</v>
      </c>
      <c r="I21" s="301">
        <v>49721000</v>
      </c>
      <c r="J21" s="301">
        <v>49721000</v>
      </c>
      <c r="K21" s="301">
        <v>0</v>
      </c>
      <c r="L21" s="302" t="s">
        <v>452</v>
      </c>
      <c r="M21" s="302" t="s">
        <v>468</v>
      </c>
    </row>
    <row r="22" spans="1:13" s="115" customFormat="1" ht="42.75" customHeight="1">
      <c r="A22" s="118">
        <v>12</v>
      </c>
      <c r="B22" s="300" t="s">
        <v>469</v>
      </c>
      <c r="C22" s="118" t="s">
        <v>451</v>
      </c>
      <c r="D22" s="42">
        <v>7893944</v>
      </c>
      <c r="E22" s="530" t="s">
        <v>1373</v>
      </c>
      <c r="F22" s="34">
        <v>923000000</v>
      </c>
      <c r="G22" s="301">
        <v>923000000</v>
      </c>
      <c r="H22" s="301">
        <v>893412000</v>
      </c>
      <c r="I22" s="301">
        <v>29588000</v>
      </c>
      <c r="J22" s="301">
        <v>29588000</v>
      </c>
      <c r="K22" s="301">
        <v>0</v>
      </c>
      <c r="L22" s="302" t="s">
        <v>452</v>
      </c>
      <c r="M22" s="302" t="s">
        <v>468</v>
      </c>
    </row>
    <row r="23" spans="1:13" s="115" customFormat="1" ht="42.75" customHeight="1">
      <c r="A23" s="118">
        <v>13</v>
      </c>
      <c r="B23" s="300" t="s">
        <v>470</v>
      </c>
      <c r="C23" s="118" t="s">
        <v>451</v>
      </c>
      <c r="D23" s="42">
        <v>7893945</v>
      </c>
      <c r="E23" s="530" t="s">
        <v>1373</v>
      </c>
      <c r="F23" s="34">
        <v>810000000</v>
      </c>
      <c r="G23" s="301">
        <v>810000000</v>
      </c>
      <c r="H23" s="301">
        <v>783660000</v>
      </c>
      <c r="I23" s="301">
        <v>26340000</v>
      </c>
      <c r="J23" s="301">
        <v>26340000</v>
      </c>
      <c r="K23" s="301">
        <v>0</v>
      </c>
      <c r="L23" s="302" t="s">
        <v>452</v>
      </c>
      <c r="M23" s="302" t="s">
        <v>468</v>
      </c>
    </row>
    <row r="24" spans="1:13" s="115" customFormat="1" ht="42.75" customHeight="1">
      <c r="A24" s="118">
        <v>14</v>
      </c>
      <c r="B24" s="300" t="s">
        <v>471</v>
      </c>
      <c r="C24" s="118" t="s">
        <v>451</v>
      </c>
      <c r="D24" s="42">
        <v>7895749</v>
      </c>
      <c r="E24" s="530" t="s">
        <v>1373</v>
      </c>
      <c r="F24" s="34">
        <v>961000000</v>
      </c>
      <c r="G24" s="301">
        <v>961000000</v>
      </c>
      <c r="H24" s="301">
        <v>889771000</v>
      </c>
      <c r="I24" s="301">
        <v>71229000</v>
      </c>
      <c r="J24" s="301">
        <v>71229000</v>
      </c>
      <c r="K24" s="301">
        <v>0</v>
      </c>
      <c r="L24" s="302" t="s">
        <v>452</v>
      </c>
      <c r="M24" s="302" t="s">
        <v>472</v>
      </c>
    </row>
    <row r="25" spans="1:13" s="115" customFormat="1" ht="42.75" customHeight="1">
      <c r="A25" s="118">
        <v>15</v>
      </c>
      <c r="B25" s="300" t="s">
        <v>473</v>
      </c>
      <c r="C25" s="118" t="s">
        <v>451</v>
      </c>
      <c r="D25" s="42">
        <v>7895751</v>
      </c>
      <c r="E25" s="530" t="s">
        <v>1373</v>
      </c>
      <c r="F25" s="34">
        <v>701000000</v>
      </c>
      <c r="G25" s="301">
        <v>701000000</v>
      </c>
      <c r="H25" s="301">
        <v>150438000</v>
      </c>
      <c r="I25" s="301">
        <v>550562000</v>
      </c>
      <c r="J25" s="301">
        <v>550562000</v>
      </c>
      <c r="K25" s="301">
        <v>0</v>
      </c>
      <c r="L25" s="302" t="s">
        <v>452</v>
      </c>
      <c r="M25" s="302" t="s">
        <v>472</v>
      </c>
    </row>
    <row r="26" spans="1:13" s="115" customFormat="1" ht="42.75" customHeight="1">
      <c r="A26" s="118">
        <v>16</v>
      </c>
      <c r="B26" s="300" t="s">
        <v>474</v>
      </c>
      <c r="C26" s="118" t="s">
        <v>451</v>
      </c>
      <c r="D26" s="42">
        <v>7899279</v>
      </c>
      <c r="E26" s="530" t="s">
        <v>149</v>
      </c>
      <c r="F26" s="34">
        <v>2449000000</v>
      </c>
      <c r="G26" s="301">
        <v>1250000000</v>
      </c>
      <c r="H26" s="301">
        <v>131523000</v>
      </c>
      <c r="I26" s="301">
        <v>1118477000</v>
      </c>
      <c r="J26" s="301">
        <v>1118477000</v>
      </c>
      <c r="K26" s="301">
        <v>0</v>
      </c>
      <c r="L26" s="302" t="s">
        <v>452</v>
      </c>
      <c r="M26" s="302" t="s">
        <v>475</v>
      </c>
    </row>
    <row r="27" spans="1:13" s="115" customFormat="1" ht="42.75" customHeight="1">
      <c r="A27" s="118">
        <v>17</v>
      </c>
      <c r="B27" s="300" t="s">
        <v>476</v>
      </c>
      <c r="C27" s="118" t="s">
        <v>451</v>
      </c>
      <c r="D27" s="42">
        <v>7899149</v>
      </c>
      <c r="E27" s="530" t="s">
        <v>149</v>
      </c>
      <c r="F27" s="34">
        <v>3000000000</v>
      </c>
      <c r="G27" s="301">
        <v>1500000000</v>
      </c>
      <c r="H27" s="301">
        <v>1490584000</v>
      </c>
      <c r="I27" s="301">
        <v>9416000</v>
      </c>
      <c r="J27" s="301">
        <v>9416000</v>
      </c>
      <c r="K27" s="301">
        <v>0</v>
      </c>
      <c r="L27" s="302" t="s">
        <v>452</v>
      </c>
      <c r="M27" s="302" t="s">
        <v>475</v>
      </c>
    </row>
    <row r="28" spans="1:13" s="115" customFormat="1" ht="42.75" customHeight="1">
      <c r="A28" s="118">
        <v>18</v>
      </c>
      <c r="B28" s="300" t="s">
        <v>477</v>
      </c>
      <c r="C28" s="118" t="s">
        <v>451</v>
      </c>
      <c r="D28" s="42">
        <v>7902988</v>
      </c>
      <c r="E28" s="530" t="s">
        <v>149</v>
      </c>
      <c r="F28" s="34">
        <v>9000000000</v>
      </c>
      <c r="G28" s="301">
        <v>3600000000</v>
      </c>
      <c r="H28" s="301">
        <v>2854654000</v>
      </c>
      <c r="I28" s="301">
        <v>745346000</v>
      </c>
      <c r="J28" s="301">
        <v>745346000</v>
      </c>
      <c r="K28" s="301">
        <v>0</v>
      </c>
      <c r="L28" s="302" t="s">
        <v>452</v>
      </c>
      <c r="M28" s="302" t="s">
        <v>478</v>
      </c>
    </row>
    <row r="29" spans="1:13" s="115" customFormat="1" ht="42.75" customHeight="1">
      <c r="A29" s="118">
        <v>19</v>
      </c>
      <c r="B29" s="300" t="s">
        <v>479</v>
      </c>
      <c r="C29" s="118" t="s">
        <v>451</v>
      </c>
      <c r="D29" s="42">
        <v>7906683</v>
      </c>
      <c r="E29" s="530" t="s">
        <v>149</v>
      </c>
      <c r="F29" s="34">
        <v>9000000000</v>
      </c>
      <c r="G29" s="301">
        <v>2400000000</v>
      </c>
      <c r="H29" s="301">
        <v>386678000</v>
      </c>
      <c r="I29" s="301">
        <v>2013322000</v>
      </c>
      <c r="J29" s="301">
        <v>2013322000</v>
      </c>
      <c r="K29" s="301">
        <v>0</v>
      </c>
      <c r="L29" s="302" t="s">
        <v>452</v>
      </c>
      <c r="M29" s="302" t="s">
        <v>480</v>
      </c>
    </row>
    <row r="30" spans="1:13" s="115" customFormat="1" ht="42.75" customHeight="1">
      <c r="A30" s="118">
        <v>20</v>
      </c>
      <c r="B30" s="300" t="s">
        <v>481</v>
      </c>
      <c r="C30" s="118" t="s">
        <v>451</v>
      </c>
      <c r="D30" s="42">
        <v>7902990</v>
      </c>
      <c r="E30" s="530" t="s">
        <v>149</v>
      </c>
      <c r="F30" s="34">
        <v>7492000000</v>
      </c>
      <c r="G30" s="301">
        <v>3200000000</v>
      </c>
      <c r="H30" s="301">
        <v>3061938000</v>
      </c>
      <c r="I30" s="301">
        <v>138062000</v>
      </c>
      <c r="J30" s="301">
        <v>138062000</v>
      </c>
      <c r="K30" s="301">
        <v>0</v>
      </c>
      <c r="L30" s="302" t="s">
        <v>452</v>
      </c>
      <c r="M30" s="302" t="s">
        <v>480</v>
      </c>
    </row>
    <row r="31" spans="1:13" s="115" customFormat="1" ht="42.75" customHeight="1">
      <c r="A31" s="118">
        <v>21</v>
      </c>
      <c r="B31" s="300" t="s">
        <v>482</v>
      </c>
      <c r="C31" s="118" t="s">
        <v>451</v>
      </c>
      <c r="D31" s="42">
        <v>7902995</v>
      </c>
      <c r="E31" s="530" t="s">
        <v>149</v>
      </c>
      <c r="F31" s="34">
        <v>7443000000</v>
      </c>
      <c r="G31" s="301">
        <v>3600000000</v>
      </c>
      <c r="H31" s="301">
        <v>2644274000</v>
      </c>
      <c r="I31" s="301">
        <v>955726000</v>
      </c>
      <c r="J31" s="301">
        <v>955726000</v>
      </c>
      <c r="K31" s="301">
        <v>0</v>
      </c>
      <c r="L31" s="302" t="s">
        <v>452</v>
      </c>
      <c r="M31" s="302" t="s">
        <v>480</v>
      </c>
    </row>
    <row r="32" spans="1:13" s="115" customFormat="1" ht="42.75" customHeight="1">
      <c r="A32" s="118">
        <v>22</v>
      </c>
      <c r="B32" s="300" t="s">
        <v>483</v>
      </c>
      <c r="C32" s="118" t="s">
        <v>451</v>
      </c>
      <c r="D32" s="42">
        <v>7902987</v>
      </c>
      <c r="E32" s="530" t="s">
        <v>149</v>
      </c>
      <c r="F32" s="34">
        <v>12500000000</v>
      </c>
      <c r="G32" s="301">
        <v>5000000000</v>
      </c>
      <c r="H32" s="301">
        <v>3843023000</v>
      </c>
      <c r="I32" s="301">
        <v>1156977000</v>
      </c>
      <c r="J32" s="301">
        <v>1156977000</v>
      </c>
      <c r="K32" s="301">
        <v>0</v>
      </c>
      <c r="L32" s="302" t="s">
        <v>452</v>
      </c>
      <c r="M32" s="302" t="s">
        <v>480</v>
      </c>
    </row>
    <row r="33" spans="1:13" s="115" customFormat="1" ht="42.75" customHeight="1">
      <c r="A33" s="118">
        <v>23</v>
      </c>
      <c r="B33" s="300" t="s">
        <v>484</v>
      </c>
      <c r="C33" s="118" t="s">
        <v>451</v>
      </c>
      <c r="D33" s="42">
        <v>7902993</v>
      </c>
      <c r="E33" s="530" t="s">
        <v>149</v>
      </c>
      <c r="F33" s="34">
        <v>9500000000</v>
      </c>
      <c r="G33" s="301">
        <v>3800000000</v>
      </c>
      <c r="H33" s="301">
        <v>3431104000</v>
      </c>
      <c r="I33" s="301">
        <v>368896000</v>
      </c>
      <c r="J33" s="301">
        <v>368896000</v>
      </c>
      <c r="K33" s="301">
        <v>0</v>
      </c>
      <c r="L33" s="302" t="s">
        <v>452</v>
      </c>
      <c r="M33" s="302" t="s">
        <v>480</v>
      </c>
    </row>
    <row r="34" spans="1:13" s="115" customFormat="1" ht="42.75" customHeight="1">
      <c r="A34" s="118">
        <v>24</v>
      </c>
      <c r="B34" s="300" t="s">
        <v>485</v>
      </c>
      <c r="C34" s="118" t="s">
        <v>451</v>
      </c>
      <c r="D34" s="42">
        <v>7906692</v>
      </c>
      <c r="E34" s="530" t="s">
        <v>149</v>
      </c>
      <c r="F34" s="34">
        <v>6500000000</v>
      </c>
      <c r="G34" s="301">
        <v>2600000000</v>
      </c>
      <c r="H34" s="301">
        <v>2316436000</v>
      </c>
      <c r="I34" s="301">
        <v>283564000</v>
      </c>
      <c r="J34" s="301">
        <v>283564000</v>
      </c>
      <c r="K34" s="301">
        <v>0</v>
      </c>
      <c r="L34" s="302" t="s">
        <v>452</v>
      </c>
      <c r="M34" s="302" t="s">
        <v>486</v>
      </c>
    </row>
    <row r="35" spans="1:13" s="115" customFormat="1" ht="42.75" customHeight="1">
      <c r="A35" s="118">
        <v>25</v>
      </c>
      <c r="B35" s="300" t="s">
        <v>487</v>
      </c>
      <c r="C35" s="118" t="s">
        <v>451</v>
      </c>
      <c r="D35" s="42">
        <v>7906696</v>
      </c>
      <c r="E35" s="530" t="s">
        <v>149</v>
      </c>
      <c r="F35" s="34">
        <v>3000000000</v>
      </c>
      <c r="G35" s="301">
        <v>1500000000</v>
      </c>
      <c r="H35" s="301">
        <v>69182000</v>
      </c>
      <c r="I35" s="301">
        <v>1430818000</v>
      </c>
      <c r="J35" s="301">
        <v>1430818000</v>
      </c>
      <c r="K35" s="301">
        <v>0</v>
      </c>
      <c r="L35" s="302" t="s">
        <v>452</v>
      </c>
      <c r="M35" s="302" t="s">
        <v>486</v>
      </c>
    </row>
    <row r="36" spans="1:13" s="115" customFormat="1" ht="42.75" customHeight="1">
      <c r="A36" s="118">
        <v>26</v>
      </c>
      <c r="B36" s="300" t="s">
        <v>488</v>
      </c>
      <c r="C36" s="118" t="s">
        <v>451</v>
      </c>
      <c r="D36" s="42">
        <v>7906681</v>
      </c>
      <c r="E36" s="530" t="s">
        <v>149</v>
      </c>
      <c r="F36" s="34">
        <v>20000000000</v>
      </c>
      <c r="G36" s="301">
        <v>5000000000</v>
      </c>
      <c r="H36" s="301">
        <v>1666487000</v>
      </c>
      <c r="I36" s="301">
        <v>3333513000</v>
      </c>
      <c r="J36" s="301">
        <v>3333513000</v>
      </c>
      <c r="K36" s="301">
        <v>0</v>
      </c>
      <c r="L36" s="302" t="s">
        <v>452</v>
      </c>
      <c r="M36" s="302" t="s">
        <v>489</v>
      </c>
    </row>
    <row r="37" spans="1:13" s="115" customFormat="1" ht="42.75" customHeight="1">
      <c r="A37" s="118">
        <v>27</v>
      </c>
      <c r="B37" s="300" t="s">
        <v>490</v>
      </c>
      <c r="C37" s="118" t="s">
        <v>451</v>
      </c>
      <c r="D37" s="42">
        <v>7906689</v>
      </c>
      <c r="E37" s="530" t="s">
        <v>149</v>
      </c>
      <c r="F37" s="34">
        <v>6000000000</v>
      </c>
      <c r="G37" s="301">
        <v>2400000000</v>
      </c>
      <c r="H37" s="301">
        <v>1640724000</v>
      </c>
      <c r="I37" s="301">
        <v>759276000</v>
      </c>
      <c r="J37" s="301">
        <v>759276000</v>
      </c>
      <c r="K37" s="301">
        <v>0</v>
      </c>
      <c r="L37" s="302" t="s">
        <v>452</v>
      </c>
      <c r="M37" s="302" t="s">
        <v>489</v>
      </c>
    </row>
    <row r="38" spans="1:13" s="115" customFormat="1" ht="42.75" customHeight="1">
      <c r="A38" s="118">
        <v>28</v>
      </c>
      <c r="B38" s="300" t="s">
        <v>491</v>
      </c>
      <c r="C38" s="118" t="s">
        <v>451</v>
      </c>
      <c r="D38" s="42">
        <v>7906691</v>
      </c>
      <c r="E38" s="530" t="s">
        <v>149</v>
      </c>
      <c r="F38" s="34">
        <v>8500000000</v>
      </c>
      <c r="G38" s="301">
        <v>3800000000</v>
      </c>
      <c r="H38" s="301">
        <v>1713361000</v>
      </c>
      <c r="I38" s="301">
        <v>2086639000</v>
      </c>
      <c r="J38" s="301">
        <v>2086639000</v>
      </c>
      <c r="K38" s="301">
        <v>0</v>
      </c>
      <c r="L38" s="302" t="s">
        <v>452</v>
      </c>
      <c r="M38" s="302" t="s">
        <v>489</v>
      </c>
    </row>
    <row r="39" spans="1:13" s="115" customFormat="1" ht="42.75" customHeight="1">
      <c r="A39" s="118">
        <v>29</v>
      </c>
      <c r="B39" s="300" t="s">
        <v>492</v>
      </c>
      <c r="C39" s="118" t="s">
        <v>451</v>
      </c>
      <c r="D39" s="42">
        <v>7895747</v>
      </c>
      <c r="E39" s="530" t="s">
        <v>149</v>
      </c>
      <c r="F39" s="34">
        <v>3921000000</v>
      </c>
      <c r="G39" s="301">
        <v>1600000000</v>
      </c>
      <c r="H39" s="301">
        <v>132614000</v>
      </c>
      <c r="I39" s="301">
        <v>1467386000</v>
      </c>
      <c r="J39" s="301">
        <v>1467386000</v>
      </c>
      <c r="K39" s="301">
        <v>0</v>
      </c>
      <c r="L39" s="302" t="s">
        <v>452</v>
      </c>
      <c r="M39" s="302" t="s">
        <v>493</v>
      </c>
    </row>
    <row r="40" spans="1:13" s="115" customFormat="1" ht="42.75" customHeight="1">
      <c r="A40" s="118">
        <v>30</v>
      </c>
      <c r="B40" s="300" t="s">
        <v>494</v>
      </c>
      <c r="C40" s="118" t="s">
        <v>451</v>
      </c>
      <c r="D40" s="42">
        <v>7906693</v>
      </c>
      <c r="E40" s="530" t="s">
        <v>149</v>
      </c>
      <c r="F40" s="34">
        <v>6276000000</v>
      </c>
      <c r="G40" s="301">
        <v>2800000000</v>
      </c>
      <c r="H40" s="301">
        <v>2640497000</v>
      </c>
      <c r="I40" s="301">
        <v>159503000</v>
      </c>
      <c r="J40" s="301">
        <v>159503000</v>
      </c>
      <c r="K40" s="301">
        <v>0</v>
      </c>
      <c r="L40" s="302" t="s">
        <v>452</v>
      </c>
      <c r="M40" s="302" t="s">
        <v>495</v>
      </c>
    </row>
    <row r="41" spans="1:13" s="115" customFormat="1" ht="42.75" customHeight="1">
      <c r="A41" s="528" t="s">
        <v>141</v>
      </c>
      <c r="B41" s="66" t="s">
        <v>496</v>
      </c>
      <c r="C41" s="528"/>
      <c r="D41" s="119"/>
      <c r="E41" s="71"/>
      <c r="F41" s="26">
        <f>SUBTOTAL(109,F42:F81)</f>
        <v>247941600000</v>
      </c>
      <c r="G41" s="26">
        <f>SUBTOTAL(109,G42:G81)</f>
        <v>83180000000</v>
      </c>
      <c r="H41" s="26">
        <f t="shared" ref="H41:K41" si="10">SUBTOTAL(109,H42:H81)</f>
        <v>38146468941</v>
      </c>
      <c r="I41" s="26">
        <f t="shared" si="10"/>
        <v>45033531059</v>
      </c>
      <c r="J41" s="26">
        <f t="shared" si="10"/>
        <v>45033531059</v>
      </c>
      <c r="K41" s="26">
        <f t="shared" si="10"/>
        <v>0</v>
      </c>
      <c r="L41" s="528"/>
      <c r="M41" s="528"/>
    </row>
    <row r="42" spans="1:13" s="115" customFormat="1" ht="42.75" customHeight="1">
      <c r="A42" s="118">
        <v>31</v>
      </c>
      <c r="B42" s="303" t="s">
        <v>497</v>
      </c>
      <c r="C42" s="118" t="s">
        <v>451</v>
      </c>
      <c r="D42" s="42">
        <v>7662632</v>
      </c>
      <c r="E42" s="530" t="s">
        <v>18</v>
      </c>
      <c r="F42" s="34">
        <v>6299600000</v>
      </c>
      <c r="G42" s="301">
        <v>325000000</v>
      </c>
      <c r="H42" s="301">
        <v>247727941</v>
      </c>
      <c r="I42" s="301">
        <v>77272059.000000015</v>
      </c>
      <c r="J42" s="301">
        <v>77272059.000000015</v>
      </c>
      <c r="K42" s="301">
        <v>0</v>
      </c>
      <c r="L42" s="302" t="s">
        <v>452</v>
      </c>
      <c r="M42" s="302" t="s">
        <v>498</v>
      </c>
    </row>
    <row r="43" spans="1:13" s="115" customFormat="1" ht="42.75" customHeight="1">
      <c r="A43" s="118">
        <v>32</v>
      </c>
      <c r="B43" s="303" t="s">
        <v>499</v>
      </c>
      <c r="C43" s="118" t="s">
        <v>451</v>
      </c>
      <c r="D43" s="42">
        <v>7734574</v>
      </c>
      <c r="E43" s="530" t="s">
        <v>18</v>
      </c>
      <c r="F43" s="34">
        <v>3500000000</v>
      </c>
      <c r="G43" s="301">
        <v>855000000</v>
      </c>
      <c r="H43" s="301">
        <v>820069000</v>
      </c>
      <c r="I43" s="301">
        <v>34931000</v>
      </c>
      <c r="J43" s="301">
        <v>34931000</v>
      </c>
      <c r="K43" s="301">
        <v>0</v>
      </c>
      <c r="L43" s="302" t="s">
        <v>452</v>
      </c>
      <c r="M43" s="302" t="s">
        <v>498</v>
      </c>
    </row>
    <row r="44" spans="1:13" s="115" customFormat="1" ht="42.75" customHeight="1">
      <c r="A44" s="118">
        <v>33</v>
      </c>
      <c r="B44" s="303" t="s">
        <v>500</v>
      </c>
      <c r="C44" s="118" t="s">
        <v>451</v>
      </c>
      <c r="D44" s="42">
        <v>7741119</v>
      </c>
      <c r="E44" s="530" t="s">
        <v>18</v>
      </c>
      <c r="F44" s="34">
        <v>3158000000</v>
      </c>
      <c r="G44" s="301">
        <v>970000000</v>
      </c>
      <c r="H44" s="301">
        <v>499441000</v>
      </c>
      <c r="I44" s="301">
        <v>470559000</v>
      </c>
      <c r="J44" s="301">
        <v>470559000</v>
      </c>
      <c r="K44" s="301">
        <v>0</v>
      </c>
      <c r="L44" s="302" t="s">
        <v>452</v>
      </c>
      <c r="M44" s="302" t="s">
        <v>498</v>
      </c>
    </row>
    <row r="45" spans="1:13" s="115" customFormat="1" ht="42.75" customHeight="1">
      <c r="A45" s="118">
        <v>34</v>
      </c>
      <c r="B45" s="303" t="s">
        <v>501</v>
      </c>
      <c r="C45" s="118" t="s">
        <v>451</v>
      </c>
      <c r="D45" s="42">
        <v>7731308</v>
      </c>
      <c r="E45" s="530" t="s">
        <v>18</v>
      </c>
      <c r="F45" s="34">
        <v>2500000000</v>
      </c>
      <c r="G45" s="301">
        <v>653000000</v>
      </c>
      <c r="H45" s="301">
        <v>178756000</v>
      </c>
      <c r="I45" s="301">
        <v>474244000</v>
      </c>
      <c r="J45" s="301">
        <v>474244000</v>
      </c>
      <c r="K45" s="301">
        <v>0</v>
      </c>
      <c r="L45" s="302" t="s">
        <v>452</v>
      </c>
      <c r="M45" s="302" t="s">
        <v>498</v>
      </c>
    </row>
    <row r="46" spans="1:13" s="115" customFormat="1" ht="42.75" customHeight="1">
      <c r="A46" s="118">
        <v>35</v>
      </c>
      <c r="B46" s="303" t="s">
        <v>502</v>
      </c>
      <c r="C46" s="118" t="s">
        <v>451</v>
      </c>
      <c r="D46" s="42">
        <v>7731303</v>
      </c>
      <c r="E46" s="530" t="s">
        <v>18</v>
      </c>
      <c r="F46" s="34">
        <v>7500000000</v>
      </c>
      <c r="G46" s="301">
        <v>2966000000</v>
      </c>
      <c r="H46" s="301">
        <v>0</v>
      </c>
      <c r="I46" s="301">
        <v>2966000000</v>
      </c>
      <c r="J46" s="301">
        <v>2966000000</v>
      </c>
      <c r="K46" s="301">
        <v>0</v>
      </c>
      <c r="L46" s="302" t="s">
        <v>452</v>
      </c>
      <c r="M46" s="302" t="s">
        <v>498</v>
      </c>
    </row>
    <row r="47" spans="1:13" s="115" customFormat="1" ht="42.75" customHeight="1">
      <c r="A47" s="118">
        <v>36</v>
      </c>
      <c r="B47" s="303" t="s">
        <v>503</v>
      </c>
      <c r="C47" s="118" t="s">
        <v>451</v>
      </c>
      <c r="D47" s="42">
        <v>7731301</v>
      </c>
      <c r="E47" s="530" t="s">
        <v>18</v>
      </c>
      <c r="F47" s="34">
        <v>9950000000</v>
      </c>
      <c r="G47" s="301">
        <v>2767000000</v>
      </c>
      <c r="H47" s="301">
        <v>0</v>
      </c>
      <c r="I47" s="301">
        <v>2767000000</v>
      </c>
      <c r="J47" s="301">
        <v>2767000000</v>
      </c>
      <c r="K47" s="301">
        <v>0</v>
      </c>
      <c r="L47" s="302" t="s">
        <v>452</v>
      </c>
      <c r="M47" s="302" t="s">
        <v>498</v>
      </c>
    </row>
    <row r="48" spans="1:13" s="115" customFormat="1" ht="42.75" customHeight="1">
      <c r="A48" s="118">
        <v>37</v>
      </c>
      <c r="B48" s="303" t="s">
        <v>504</v>
      </c>
      <c r="C48" s="118" t="s">
        <v>451</v>
      </c>
      <c r="D48" s="42">
        <v>7740228</v>
      </c>
      <c r="E48" s="530" t="s">
        <v>18</v>
      </c>
      <c r="F48" s="34">
        <v>6916000000</v>
      </c>
      <c r="G48" s="301">
        <v>2568000000</v>
      </c>
      <c r="H48" s="301">
        <v>110426000</v>
      </c>
      <c r="I48" s="301">
        <v>2457574000</v>
      </c>
      <c r="J48" s="301">
        <v>2457574000</v>
      </c>
      <c r="K48" s="301">
        <v>0</v>
      </c>
      <c r="L48" s="302" t="s">
        <v>452</v>
      </c>
      <c r="M48" s="302" t="s">
        <v>498</v>
      </c>
    </row>
    <row r="49" spans="1:13" s="115" customFormat="1" ht="42.75" customHeight="1">
      <c r="A49" s="118">
        <v>38</v>
      </c>
      <c r="B49" s="303" t="s">
        <v>505</v>
      </c>
      <c r="C49" s="118" t="s">
        <v>451</v>
      </c>
      <c r="D49" s="42">
        <v>7789803</v>
      </c>
      <c r="E49" s="530" t="s">
        <v>18</v>
      </c>
      <c r="F49" s="34">
        <v>6786000000</v>
      </c>
      <c r="G49" s="301">
        <v>59000000</v>
      </c>
      <c r="H49" s="301">
        <v>0</v>
      </c>
      <c r="I49" s="301">
        <v>59000000</v>
      </c>
      <c r="J49" s="301">
        <v>59000000</v>
      </c>
      <c r="K49" s="301">
        <v>0</v>
      </c>
      <c r="L49" s="302" t="s">
        <v>452</v>
      </c>
      <c r="M49" s="302" t="s">
        <v>498</v>
      </c>
    </row>
    <row r="50" spans="1:13" s="115" customFormat="1" ht="42.75" customHeight="1">
      <c r="A50" s="118">
        <v>39</v>
      </c>
      <c r="B50" s="303" t="s">
        <v>506</v>
      </c>
      <c r="C50" s="118" t="s">
        <v>451</v>
      </c>
      <c r="D50" s="42">
        <v>7790873</v>
      </c>
      <c r="E50" s="530" t="s">
        <v>18</v>
      </c>
      <c r="F50" s="34">
        <v>4000000000</v>
      </c>
      <c r="G50" s="301">
        <v>78000000</v>
      </c>
      <c r="H50" s="301">
        <v>0</v>
      </c>
      <c r="I50" s="301">
        <v>78000000</v>
      </c>
      <c r="J50" s="301">
        <v>78000000</v>
      </c>
      <c r="K50" s="301">
        <v>0</v>
      </c>
      <c r="L50" s="302" t="s">
        <v>452</v>
      </c>
      <c r="M50" s="302" t="s">
        <v>498</v>
      </c>
    </row>
    <row r="51" spans="1:13" s="115" customFormat="1" ht="42.75" customHeight="1">
      <c r="A51" s="118">
        <v>40</v>
      </c>
      <c r="B51" s="303" t="s">
        <v>507</v>
      </c>
      <c r="C51" s="118" t="s">
        <v>451</v>
      </c>
      <c r="D51" s="42">
        <v>7543706</v>
      </c>
      <c r="E51" s="530" t="s">
        <v>19</v>
      </c>
      <c r="F51" s="34">
        <v>2405000000</v>
      </c>
      <c r="G51" s="301">
        <v>347000000</v>
      </c>
      <c r="H51" s="301">
        <v>0</v>
      </c>
      <c r="I51" s="301">
        <v>347000000</v>
      </c>
      <c r="J51" s="301">
        <v>347000000</v>
      </c>
      <c r="K51" s="301">
        <v>0</v>
      </c>
      <c r="L51" s="302" t="s">
        <v>452</v>
      </c>
      <c r="M51" s="302" t="s">
        <v>498</v>
      </c>
    </row>
    <row r="52" spans="1:13" s="115" customFormat="1" ht="42.75" customHeight="1">
      <c r="A52" s="118">
        <v>41</v>
      </c>
      <c r="B52" s="303" t="s">
        <v>508</v>
      </c>
      <c r="C52" s="118" t="s">
        <v>451</v>
      </c>
      <c r="D52" s="42">
        <v>7802541</v>
      </c>
      <c r="E52" s="530" t="s">
        <v>18</v>
      </c>
      <c r="F52" s="34">
        <v>2300000000</v>
      </c>
      <c r="G52" s="301">
        <v>2139000000</v>
      </c>
      <c r="H52" s="301">
        <v>2018570000</v>
      </c>
      <c r="I52" s="301">
        <v>120430000</v>
      </c>
      <c r="J52" s="301">
        <v>120430000</v>
      </c>
      <c r="K52" s="301">
        <v>0</v>
      </c>
      <c r="L52" s="302" t="s">
        <v>452</v>
      </c>
      <c r="M52" s="302" t="s">
        <v>498</v>
      </c>
    </row>
    <row r="53" spans="1:13" s="115" customFormat="1" ht="42.75" customHeight="1">
      <c r="A53" s="118">
        <v>42</v>
      </c>
      <c r="B53" s="303" t="s">
        <v>509</v>
      </c>
      <c r="C53" s="118" t="s">
        <v>451</v>
      </c>
      <c r="D53" s="42">
        <v>7796450</v>
      </c>
      <c r="E53" s="530" t="s">
        <v>18</v>
      </c>
      <c r="F53" s="34">
        <v>5006000000</v>
      </c>
      <c r="G53" s="301">
        <v>1322000000</v>
      </c>
      <c r="H53" s="301">
        <v>1246562000</v>
      </c>
      <c r="I53" s="301">
        <v>75438000</v>
      </c>
      <c r="J53" s="301">
        <v>75438000</v>
      </c>
      <c r="K53" s="301">
        <v>0</v>
      </c>
      <c r="L53" s="302" t="s">
        <v>452</v>
      </c>
      <c r="M53" s="302" t="s">
        <v>498</v>
      </c>
    </row>
    <row r="54" spans="1:13" s="115" customFormat="1" ht="42.75" customHeight="1">
      <c r="A54" s="118">
        <v>43</v>
      </c>
      <c r="B54" s="303" t="s">
        <v>510</v>
      </c>
      <c r="C54" s="118" t="s">
        <v>451</v>
      </c>
      <c r="D54" s="42">
        <v>7892118</v>
      </c>
      <c r="E54" s="530" t="s">
        <v>176</v>
      </c>
      <c r="F54" s="34">
        <v>7676000000</v>
      </c>
      <c r="G54" s="301">
        <v>3000000000</v>
      </c>
      <c r="H54" s="301">
        <v>2954027000</v>
      </c>
      <c r="I54" s="301">
        <v>45973000</v>
      </c>
      <c r="J54" s="301">
        <v>45973000</v>
      </c>
      <c r="K54" s="301">
        <v>0</v>
      </c>
      <c r="L54" s="302" t="s">
        <v>452</v>
      </c>
      <c r="M54" s="302" t="s">
        <v>498</v>
      </c>
    </row>
    <row r="55" spans="1:13" s="115" customFormat="1" ht="42.75" customHeight="1">
      <c r="A55" s="118">
        <v>44</v>
      </c>
      <c r="B55" s="303" t="s">
        <v>511</v>
      </c>
      <c r="C55" s="118" t="s">
        <v>451</v>
      </c>
      <c r="D55" s="42">
        <v>7906681</v>
      </c>
      <c r="E55" s="530" t="s">
        <v>149</v>
      </c>
      <c r="F55" s="34">
        <v>20000000000</v>
      </c>
      <c r="G55" s="301">
        <v>9000000000</v>
      </c>
      <c r="H55" s="301">
        <v>8957583000</v>
      </c>
      <c r="I55" s="301">
        <v>42417000</v>
      </c>
      <c r="J55" s="301">
        <v>42417000</v>
      </c>
      <c r="K55" s="301">
        <v>0</v>
      </c>
      <c r="L55" s="302" t="s">
        <v>452</v>
      </c>
      <c r="M55" s="302" t="s">
        <v>498</v>
      </c>
    </row>
    <row r="56" spans="1:13" s="115" customFormat="1" ht="42.75" customHeight="1">
      <c r="A56" s="118">
        <v>45</v>
      </c>
      <c r="B56" s="303" t="s">
        <v>512</v>
      </c>
      <c r="C56" s="118" t="s">
        <v>451</v>
      </c>
      <c r="D56" s="42">
        <v>7892117</v>
      </c>
      <c r="E56" s="530" t="s">
        <v>149</v>
      </c>
      <c r="F56" s="34">
        <v>12000000000</v>
      </c>
      <c r="G56" s="301">
        <v>3000000000</v>
      </c>
      <c r="H56" s="301">
        <v>1241583000</v>
      </c>
      <c r="I56" s="301">
        <v>1758417000</v>
      </c>
      <c r="J56" s="301">
        <v>1758417000</v>
      </c>
      <c r="K56" s="301">
        <v>0</v>
      </c>
      <c r="L56" s="302" t="s">
        <v>452</v>
      </c>
      <c r="M56" s="302" t="s">
        <v>498</v>
      </c>
    </row>
    <row r="57" spans="1:13" s="115" customFormat="1" ht="42.75" customHeight="1">
      <c r="A57" s="118">
        <v>46</v>
      </c>
      <c r="B57" s="303" t="s">
        <v>513</v>
      </c>
      <c r="C57" s="118" t="s">
        <v>451</v>
      </c>
      <c r="D57" s="42">
        <v>7886729</v>
      </c>
      <c r="E57" s="530" t="s">
        <v>19</v>
      </c>
      <c r="F57" s="34">
        <v>8000000000</v>
      </c>
      <c r="G57" s="301">
        <v>3000000000</v>
      </c>
      <c r="H57" s="301">
        <v>2358467000</v>
      </c>
      <c r="I57" s="301">
        <v>641533000</v>
      </c>
      <c r="J57" s="301">
        <v>641533000</v>
      </c>
      <c r="K57" s="301">
        <v>0</v>
      </c>
      <c r="L57" s="302" t="s">
        <v>452</v>
      </c>
      <c r="M57" s="302" t="s">
        <v>498</v>
      </c>
    </row>
    <row r="58" spans="1:13" s="115" customFormat="1" ht="42.75" customHeight="1">
      <c r="A58" s="118">
        <v>47</v>
      </c>
      <c r="B58" s="303" t="s">
        <v>514</v>
      </c>
      <c r="C58" s="118" t="s">
        <v>451</v>
      </c>
      <c r="D58" s="42">
        <v>7898052</v>
      </c>
      <c r="E58" s="530" t="s">
        <v>149</v>
      </c>
      <c r="F58" s="34">
        <v>14900000000</v>
      </c>
      <c r="G58" s="301">
        <v>5000000000</v>
      </c>
      <c r="H58" s="301">
        <v>2234233000</v>
      </c>
      <c r="I58" s="301">
        <v>2765767000</v>
      </c>
      <c r="J58" s="301">
        <v>2765767000</v>
      </c>
      <c r="K58" s="301">
        <v>0</v>
      </c>
      <c r="L58" s="302" t="s">
        <v>452</v>
      </c>
      <c r="M58" s="302" t="s">
        <v>498</v>
      </c>
    </row>
    <row r="59" spans="1:13" s="115" customFormat="1" ht="42.75" customHeight="1">
      <c r="A59" s="118">
        <v>48</v>
      </c>
      <c r="B59" s="303" t="s">
        <v>515</v>
      </c>
      <c r="C59" s="118" t="s">
        <v>451</v>
      </c>
      <c r="D59" s="42">
        <v>7908592</v>
      </c>
      <c r="E59" s="530" t="s">
        <v>176</v>
      </c>
      <c r="F59" s="34">
        <v>6922000000</v>
      </c>
      <c r="G59" s="301">
        <v>3000000000</v>
      </c>
      <c r="H59" s="301">
        <v>1664142000</v>
      </c>
      <c r="I59" s="301">
        <v>1335858000</v>
      </c>
      <c r="J59" s="301">
        <v>1335858000</v>
      </c>
      <c r="K59" s="301">
        <v>0</v>
      </c>
      <c r="L59" s="302" t="s">
        <v>452</v>
      </c>
      <c r="M59" s="302" t="s">
        <v>516</v>
      </c>
    </row>
    <row r="60" spans="1:13" s="115" customFormat="1" ht="42.75" customHeight="1">
      <c r="A60" s="118">
        <v>49</v>
      </c>
      <c r="B60" s="303" t="s">
        <v>517</v>
      </c>
      <c r="C60" s="118" t="s">
        <v>451</v>
      </c>
      <c r="D60" s="42">
        <v>103512778</v>
      </c>
      <c r="E60" s="530"/>
      <c r="F60" s="34"/>
      <c r="G60" s="301">
        <v>8000000000</v>
      </c>
      <c r="H60" s="301">
        <v>0</v>
      </c>
      <c r="I60" s="301">
        <v>8000000000</v>
      </c>
      <c r="J60" s="301">
        <v>8000000000</v>
      </c>
      <c r="K60" s="301">
        <v>0</v>
      </c>
      <c r="L60" s="302" t="s">
        <v>452</v>
      </c>
      <c r="M60" s="302" t="s">
        <v>516</v>
      </c>
    </row>
    <row r="61" spans="1:13" s="115" customFormat="1" ht="42.75" customHeight="1">
      <c r="A61" s="118">
        <v>50</v>
      </c>
      <c r="B61" s="303" t="s">
        <v>518</v>
      </c>
      <c r="C61" s="118" t="s">
        <v>451</v>
      </c>
      <c r="D61" s="42">
        <v>7919862</v>
      </c>
      <c r="E61" s="530" t="s">
        <v>176</v>
      </c>
      <c r="F61" s="34">
        <v>1057000000</v>
      </c>
      <c r="G61" s="301">
        <v>1057000000</v>
      </c>
      <c r="H61" s="301">
        <v>980674000</v>
      </c>
      <c r="I61" s="301">
        <v>76326000</v>
      </c>
      <c r="J61" s="301">
        <v>76326000</v>
      </c>
      <c r="K61" s="301">
        <v>0</v>
      </c>
      <c r="L61" s="302" t="s">
        <v>452</v>
      </c>
      <c r="M61" s="302" t="s">
        <v>519</v>
      </c>
    </row>
    <row r="62" spans="1:13" s="115" customFormat="1" ht="42.75" customHeight="1">
      <c r="A62" s="118">
        <v>51</v>
      </c>
      <c r="B62" s="303" t="s">
        <v>520</v>
      </c>
      <c r="C62" s="118" t="s">
        <v>451</v>
      </c>
      <c r="D62" s="42">
        <v>7921136</v>
      </c>
      <c r="E62" s="530" t="s">
        <v>149</v>
      </c>
      <c r="F62" s="34">
        <v>14000000000</v>
      </c>
      <c r="G62" s="301">
        <v>2000000000</v>
      </c>
      <c r="H62" s="301">
        <v>1960546000</v>
      </c>
      <c r="I62" s="301">
        <v>39454000</v>
      </c>
      <c r="J62" s="301">
        <v>39454000</v>
      </c>
      <c r="K62" s="301">
        <v>0</v>
      </c>
      <c r="L62" s="302" t="s">
        <v>452</v>
      </c>
      <c r="M62" s="302" t="s">
        <v>521</v>
      </c>
    </row>
    <row r="63" spans="1:13" s="115" customFormat="1" ht="42.75" customHeight="1">
      <c r="A63" s="118">
        <v>52</v>
      </c>
      <c r="B63" s="303" t="s">
        <v>522</v>
      </c>
      <c r="C63" s="118" t="s">
        <v>451</v>
      </c>
      <c r="D63" s="42">
        <v>7920353</v>
      </c>
      <c r="E63" s="530" t="s">
        <v>176</v>
      </c>
      <c r="F63" s="34">
        <v>1000000000</v>
      </c>
      <c r="G63" s="301">
        <v>1000000000</v>
      </c>
      <c r="H63" s="301">
        <v>969644000</v>
      </c>
      <c r="I63" s="301">
        <v>30356000</v>
      </c>
      <c r="J63" s="301">
        <v>30356000</v>
      </c>
      <c r="K63" s="301">
        <v>0</v>
      </c>
      <c r="L63" s="302" t="s">
        <v>452</v>
      </c>
      <c r="M63" s="302" t="s">
        <v>523</v>
      </c>
    </row>
    <row r="64" spans="1:13" s="115" customFormat="1" ht="42.75" customHeight="1">
      <c r="A64" s="118">
        <v>53</v>
      </c>
      <c r="B64" s="303" t="s">
        <v>524</v>
      </c>
      <c r="C64" s="118" t="s">
        <v>451</v>
      </c>
      <c r="D64" s="42">
        <v>7921135</v>
      </c>
      <c r="E64" s="530" t="s">
        <v>149</v>
      </c>
      <c r="F64" s="34">
        <v>7000000000</v>
      </c>
      <c r="G64" s="301">
        <v>1500000000</v>
      </c>
      <c r="H64" s="301">
        <v>1385330000</v>
      </c>
      <c r="I64" s="301">
        <v>114670000</v>
      </c>
      <c r="J64" s="301">
        <v>114670000</v>
      </c>
      <c r="K64" s="301">
        <v>0</v>
      </c>
      <c r="L64" s="302" t="s">
        <v>452</v>
      </c>
      <c r="M64" s="302" t="s">
        <v>525</v>
      </c>
    </row>
    <row r="65" spans="1:13" s="115" customFormat="1" ht="42.75" customHeight="1">
      <c r="A65" s="118">
        <v>54</v>
      </c>
      <c r="B65" s="300" t="s">
        <v>526</v>
      </c>
      <c r="C65" s="118" t="s">
        <v>451</v>
      </c>
      <c r="D65" s="42">
        <v>7911937</v>
      </c>
      <c r="E65" s="530" t="s">
        <v>176</v>
      </c>
      <c r="F65" s="34">
        <v>1317000000</v>
      </c>
      <c r="G65" s="301">
        <v>800000000</v>
      </c>
      <c r="H65" s="301">
        <v>0</v>
      </c>
      <c r="I65" s="301">
        <v>800000000</v>
      </c>
      <c r="J65" s="301">
        <v>800000000</v>
      </c>
      <c r="K65" s="301">
        <v>0</v>
      </c>
      <c r="L65" s="302" t="s">
        <v>452</v>
      </c>
      <c r="M65" s="302" t="s">
        <v>527</v>
      </c>
    </row>
    <row r="66" spans="1:13" s="115" customFormat="1" ht="42.75" customHeight="1">
      <c r="A66" s="118">
        <v>55</v>
      </c>
      <c r="B66" s="300" t="s">
        <v>528</v>
      </c>
      <c r="C66" s="118" t="s">
        <v>451</v>
      </c>
      <c r="D66" s="42">
        <v>7942126</v>
      </c>
      <c r="E66" s="530" t="s">
        <v>149</v>
      </c>
      <c r="F66" s="34">
        <v>25000000000</v>
      </c>
      <c r="G66" s="301">
        <v>7922000000</v>
      </c>
      <c r="H66" s="301">
        <v>293304000</v>
      </c>
      <c r="I66" s="301">
        <v>7628696000</v>
      </c>
      <c r="J66" s="301">
        <v>7628696000</v>
      </c>
      <c r="K66" s="301">
        <v>0</v>
      </c>
      <c r="L66" s="302" t="s">
        <v>452</v>
      </c>
      <c r="M66" s="302" t="s">
        <v>529</v>
      </c>
    </row>
    <row r="67" spans="1:13" s="115" customFormat="1" ht="42.75" customHeight="1">
      <c r="A67" s="118">
        <v>56</v>
      </c>
      <c r="B67" s="300" t="s">
        <v>530</v>
      </c>
      <c r="C67" s="118" t="s">
        <v>451</v>
      </c>
      <c r="D67" s="42">
        <v>7931226</v>
      </c>
      <c r="E67" s="530" t="s">
        <v>176</v>
      </c>
      <c r="F67" s="34">
        <v>1200000000</v>
      </c>
      <c r="G67" s="301">
        <v>900000000</v>
      </c>
      <c r="H67" s="301">
        <v>82317000</v>
      </c>
      <c r="I67" s="301">
        <v>817683000</v>
      </c>
      <c r="J67" s="301">
        <v>817683000</v>
      </c>
      <c r="K67" s="301">
        <v>0</v>
      </c>
      <c r="L67" s="302" t="s">
        <v>452</v>
      </c>
      <c r="M67" s="302" t="s">
        <v>531</v>
      </c>
    </row>
    <row r="68" spans="1:13" s="115" customFormat="1" ht="42.75" customHeight="1">
      <c r="A68" s="118">
        <v>57</v>
      </c>
      <c r="B68" s="300" t="s">
        <v>532</v>
      </c>
      <c r="C68" s="118" t="s">
        <v>451</v>
      </c>
      <c r="D68" s="42">
        <v>7928480</v>
      </c>
      <c r="E68" s="530" t="s">
        <v>176</v>
      </c>
      <c r="F68" s="34">
        <v>1200000000</v>
      </c>
      <c r="G68" s="301">
        <v>750000000</v>
      </c>
      <c r="H68" s="301">
        <v>543281000</v>
      </c>
      <c r="I68" s="301">
        <v>206719000</v>
      </c>
      <c r="J68" s="301">
        <v>206719000</v>
      </c>
      <c r="K68" s="301">
        <v>0</v>
      </c>
      <c r="L68" s="302" t="s">
        <v>452</v>
      </c>
      <c r="M68" s="302" t="s">
        <v>533</v>
      </c>
    </row>
    <row r="69" spans="1:13" s="115" customFormat="1" ht="42.75" customHeight="1">
      <c r="A69" s="118">
        <v>58</v>
      </c>
      <c r="B69" s="300" t="s">
        <v>534</v>
      </c>
      <c r="C69" s="118" t="s">
        <v>451</v>
      </c>
      <c r="D69" s="42">
        <v>7925782</v>
      </c>
      <c r="E69" s="530" t="s">
        <v>176</v>
      </c>
      <c r="F69" s="34">
        <v>1100000000</v>
      </c>
      <c r="G69" s="301">
        <v>1100000000</v>
      </c>
      <c r="H69" s="301">
        <v>770567000</v>
      </c>
      <c r="I69" s="301">
        <v>329433000</v>
      </c>
      <c r="J69" s="301">
        <v>329433000</v>
      </c>
      <c r="K69" s="301">
        <v>0</v>
      </c>
      <c r="L69" s="302" t="s">
        <v>452</v>
      </c>
      <c r="M69" s="302" t="s">
        <v>535</v>
      </c>
    </row>
    <row r="70" spans="1:13" s="115" customFormat="1" ht="42.75" customHeight="1">
      <c r="A70" s="118">
        <v>59</v>
      </c>
      <c r="B70" s="300" t="s">
        <v>536</v>
      </c>
      <c r="C70" s="118" t="s">
        <v>451</v>
      </c>
      <c r="D70" s="42">
        <v>7925783</v>
      </c>
      <c r="E70" s="530" t="s">
        <v>149</v>
      </c>
      <c r="F70" s="34">
        <v>8000000000</v>
      </c>
      <c r="G70" s="301">
        <v>2500000000</v>
      </c>
      <c r="H70" s="301">
        <v>2462031000</v>
      </c>
      <c r="I70" s="301">
        <v>37969000</v>
      </c>
      <c r="J70" s="301">
        <v>37969000</v>
      </c>
      <c r="K70" s="301">
        <v>0</v>
      </c>
      <c r="L70" s="302" t="s">
        <v>452</v>
      </c>
      <c r="M70" s="302" t="s">
        <v>535</v>
      </c>
    </row>
    <row r="71" spans="1:13" s="115" customFormat="1" ht="42.75" customHeight="1">
      <c r="A71" s="118">
        <v>60</v>
      </c>
      <c r="B71" s="300" t="s">
        <v>537</v>
      </c>
      <c r="C71" s="118" t="s">
        <v>451</v>
      </c>
      <c r="D71" s="42">
        <v>7925780</v>
      </c>
      <c r="E71" s="530" t="s">
        <v>176</v>
      </c>
      <c r="F71" s="34">
        <v>1200000000</v>
      </c>
      <c r="G71" s="301">
        <v>1200000000</v>
      </c>
      <c r="H71" s="301">
        <v>82572000</v>
      </c>
      <c r="I71" s="301">
        <v>1117428000</v>
      </c>
      <c r="J71" s="301">
        <v>1117428000</v>
      </c>
      <c r="K71" s="301">
        <v>0</v>
      </c>
      <c r="L71" s="302" t="s">
        <v>452</v>
      </c>
      <c r="M71" s="302" t="s">
        <v>535</v>
      </c>
    </row>
    <row r="72" spans="1:13" s="115" customFormat="1" ht="42.75" customHeight="1">
      <c r="A72" s="118">
        <v>61</v>
      </c>
      <c r="B72" s="300" t="s">
        <v>538</v>
      </c>
      <c r="C72" s="118" t="s">
        <v>451</v>
      </c>
      <c r="D72" s="42">
        <v>7925781</v>
      </c>
      <c r="E72" s="530" t="s">
        <v>149</v>
      </c>
      <c r="F72" s="34">
        <v>7500000000</v>
      </c>
      <c r="G72" s="301">
        <v>1600000000</v>
      </c>
      <c r="H72" s="301">
        <v>360179000</v>
      </c>
      <c r="I72" s="301">
        <v>1239821000</v>
      </c>
      <c r="J72" s="301">
        <v>1239821000</v>
      </c>
      <c r="K72" s="301">
        <v>0</v>
      </c>
      <c r="L72" s="302" t="s">
        <v>452</v>
      </c>
      <c r="M72" s="302" t="s">
        <v>539</v>
      </c>
    </row>
    <row r="73" spans="1:13" s="115" customFormat="1" ht="42.75" customHeight="1">
      <c r="A73" s="118">
        <v>62</v>
      </c>
      <c r="B73" s="300" t="s">
        <v>540</v>
      </c>
      <c r="C73" s="118" t="s">
        <v>451</v>
      </c>
      <c r="D73" s="42">
        <v>7932480</v>
      </c>
      <c r="E73" s="530" t="s">
        <v>149</v>
      </c>
      <c r="F73" s="34">
        <v>14900000000</v>
      </c>
      <c r="G73" s="301">
        <v>3000000000</v>
      </c>
      <c r="H73" s="301">
        <v>599914000</v>
      </c>
      <c r="I73" s="301">
        <v>2400086000</v>
      </c>
      <c r="J73" s="301">
        <v>2400086000</v>
      </c>
      <c r="K73" s="301">
        <v>0</v>
      </c>
      <c r="L73" s="302" t="s">
        <v>452</v>
      </c>
      <c r="M73" s="302" t="s">
        <v>541</v>
      </c>
    </row>
    <row r="74" spans="1:13" s="115" customFormat="1" ht="42.75" customHeight="1">
      <c r="A74" s="118">
        <v>63</v>
      </c>
      <c r="B74" s="300" t="s">
        <v>542</v>
      </c>
      <c r="C74" s="118" t="s">
        <v>451</v>
      </c>
      <c r="D74" s="42">
        <v>7928478</v>
      </c>
      <c r="E74" s="530" t="s">
        <v>149</v>
      </c>
      <c r="F74" s="34">
        <v>4000000000</v>
      </c>
      <c r="G74" s="301">
        <v>1000000000</v>
      </c>
      <c r="H74" s="301">
        <v>221100000</v>
      </c>
      <c r="I74" s="301">
        <v>778900000</v>
      </c>
      <c r="J74" s="301">
        <v>778900000</v>
      </c>
      <c r="K74" s="301">
        <v>0</v>
      </c>
      <c r="L74" s="302" t="s">
        <v>452</v>
      </c>
      <c r="M74" s="302" t="s">
        <v>541</v>
      </c>
    </row>
    <row r="75" spans="1:13" s="115" customFormat="1" ht="42.75" customHeight="1">
      <c r="A75" s="118">
        <v>64</v>
      </c>
      <c r="B75" s="300" t="s">
        <v>543</v>
      </c>
      <c r="C75" s="118" t="s">
        <v>451</v>
      </c>
      <c r="D75" s="42">
        <v>7928477</v>
      </c>
      <c r="E75" s="530" t="s">
        <v>149</v>
      </c>
      <c r="F75" s="34">
        <v>2149000000</v>
      </c>
      <c r="G75" s="301">
        <v>1000000000</v>
      </c>
      <c r="H75" s="301">
        <v>117931000</v>
      </c>
      <c r="I75" s="301">
        <v>882069000</v>
      </c>
      <c r="J75" s="301">
        <v>882069000</v>
      </c>
      <c r="K75" s="301">
        <v>0</v>
      </c>
      <c r="L75" s="302" t="s">
        <v>452</v>
      </c>
      <c r="M75" s="302" t="s">
        <v>541</v>
      </c>
    </row>
    <row r="76" spans="1:13" s="115" customFormat="1" ht="42.75" customHeight="1">
      <c r="A76" s="118">
        <v>65</v>
      </c>
      <c r="B76" s="300" t="s">
        <v>544</v>
      </c>
      <c r="C76" s="118" t="s">
        <v>451</v>
      </c>
      <c r="D76" s="42">
        <v>7935909</v>
      </c>
      <c r="E76" s="530" t="s">
        <v>176</v>
      </c>
      <c r="F76" s="34">
        <v>700000000</v>
      </c>
      <c r="G76" s="301">
        <v>700000000</v>
      </c>
      <c r="H76" s="301">
        <v>0</v>
      </c>
      <c r="I76" s="301">
        <v>700000000</v>
      </c>
      <c r="J76" s="301">
        <v>700000000</v>
      </c>
      <c r="K76" s="301">
        <v>0</v>
      </c>
      <c r="L76" s="302" t="s">
        <v>452</v>
      </c>
      <c r="M76" s="302" t="s">
        <v>541</v>
      </c>
    </row>
    <row r="77" spans="1:13" s="115" customFormat="1" ht="42.75" customHeight="1">
      <c r="A77" s="118">
        <v>66</v>
      </c>
      <c r="B77" s="300" t="s">
        <v>545</v>
      </c>
      <c r="C77" s="118" t="s">
        <v>451</v>
      </c>
      <c r="D77" s="42">
        <v>7928481</v>
      </c>
      <c r="E77" s="530" t="s">
        <v>176</v>
      </c>
      <c r="F77" s="34">
        <v>1100000000</v>
      </c>
      <c r="G77" s="301">
        <v>1100000000</v>
      </c>
      <c r="H77" s="301">
        <v>1053595000</v>
      </c>
      <c r="I77" s="301">
        <v>46405000</v>
      </c>
      <c r="J77" s="301">
        <v>46405000</v>
      </c>
      <c r="K77" s="301">
        <v>0</v>
      </c>
      <c r="L77" s="302" t="s">
        <v>452</v>
      </c>
      <c r="M77" s="302" t="s">
        <v>541</v>
      </c>
    </row>
    <row r="78" spans="1:13" s="115" customFormat="1" ht="42.75" customHeight="1">
      <c r="A78" s="118">
        <v>67</v>
      </c>
      <c r="B78" s="300" t="s">
        <v>546</v>
      </c>
      <c r="C78" s="118" t="s">
        <v>451</v>
      </c>
      <c r="D78" s="42">
        <v>7931222</v>
      </c>
      <c r="E78" s="530" t="s">
        <v>176</v>
      </c>
      <c r="F78" s="34">
        <v>1200000000</v>
      </c>
      <c r="G78" s="301">
        <v>800000000</v>
      </c>
      <c r="H78" s="301">
        <v>567868000</v>
      </c>
      <c r="I78" s="301">
        <v>232132000</v>
      </c>
      <c r="J78" s="301">
        <v>232132000</v>
      </c>
      <c r="K78" s="301">
        <v>0</v>
      </c>
      <c r="L78" s="302" t="s">
        <v>452</v>
      </c>
      <c r="M78" s="302" t="s">
        <v>547</v>
      </c>
    </row>
    <row r="79" spans="1:13" s="115" customFormat="1" ht="42.75" customHeight="1">
      <c r="A79" s="118">
        <v>68</v>
      </c>
      <c r="B79" s="300" t="s">
        <v>548</v>
      </c>
      <c r="C79" s="118" t="s">
        <v>451</v>
      </c>
      <c r="D79" s="42">
        <v>7931224</v>
      </c>
      <c r="E79" s="530" t="s">
        <v>149</v>
      </c>
      <c r="F79" s="34">
        <v>12000000000</v>
      </c>
      <c r="G79" s="301">
        <v>1702000000</v>
      </c>
      <c r="H79" s="301">
        <v>608845000</v>
      </c>
      <c r="I79" s="301">
        <v>1093155000</v>
      </c>
      <c r="J79" s="301">
        <v>1093155000</v>
      </c>
      <c r="K79" s="301">
        <v>0</v>
      </c>
      <c r="L79" s="302" t="s">
        <v>452</v>
      </c>
      <c r="M79" s="302" t="s">
        <v>547</v>
      </c>
    </row>
    <row r="80" spans="1:13" s="115" customFormat="1" ht="42.75" customHeight="1">
      <c r="A80" s="118">
        <v>69</v>
      </c>
      <c r="B80" s="304" t="s">
        <v>549</v>
      </c>
      <c r="C80" s="118" t="s">
        <v>451</v>
      </c>
      <c r="D80" s="42">
        <v>7933562</v>
      </c>
      <c r="E80" s="530" t="s">
        <v>149</v>
      </c>
      <c r="F80" s="34">
        <v>5000000000</v>
      </c>
      <c r="G80" s="301">
        <v>1000000000</v>
      </c>
      <c r="H80" s="301">
        <v>211243000</v>
      </c>
      <c r="I80" s="301">
        <v>788757000</v>
      </c>
      <c r="J80" s="301">
        <v>788757000</v>
      </c>
      <c r="K80" s="301">
        <v>0</v>
      </c>
      <c r="L80" s="302" t="s">
        <v>452</v>
      </c>
      <c r="M80" s="302" t="s">
        <v>550</v>
      </c>
    </row>
    <row r="81" spans="1:13" s="115" customFormat="1" ht="42.75" customHeight="1">
      <c r="A81" s="118">
        <v>70</v>
      </c>
      <c r="B81" s="303" t="s">
        <v>551</v>
      </c>
      <c r="C81" s="118" t="s">
        <v>451</v>
      </c>
      <c r="D81" s="42">
        <v>7933563</v>
      </c>
      <c r="E81" s="530" t="s">
        <v>149</v>
      </c>
      <c r="F81" s="34">
        <v>7500000000</v>
      </c>
      <c r="G81" s="301">
        <v>1500000000</v>
      </c>
      <c r="H81" s="301">
        <v>343941000</v>
      </c>
      <c r="I81" s="301">
        <v>1156059000</v>
      </c>
      <c r="J81" s="301">
        <v>1156059000</v>
      </c>
      <c r="K81" s="301">
        <v>0</v>
      </c>
      <c r="L81" s="302" t="s">
        <v>452</v>
      </c>
      <c r="M81" s="302" t="s">
        <v>552</v>
      </c>
    </row>
    <row r="82" spans="1:13" s="115" customFormat="1" ht="42.75" customHeight="1">
      <c r="A82" s="528"/>
      <c r="B82" s="116" t="s">
        <v>553</v>
      </c>
      <c r="C82" s="117"/>
      <c r="D82" s="528"/>
      <c r="E82" s="112"/>
      <c r="F82" s="26">
        <f>SUBTOTAL(109,F83:F167)</f>
        <v>184875302000</v>
      </c>
      <c r="G82" s="26">
        <f>SUBTOTAL(109,G83:G167)</f>
        <v>98491915000</v>
      </c>
      <c r="H82" s="26">
        <f>SUBTOTAL(109,H83:H167)</f>
        <v>69562521134</v>
      </c>
      <c r="I82" s="26">
        <f>SUBTOTAL(109,I83:I167)</f>
        <v>28849393866</v>
      </c>
      <c r="J82" s="26">
        <f>SUBTOTAL(109,J83:J167)</f>
        <v>28839530866</v>
      </c>
      <c r="K82" s="26">
        <f>SUBTOTAL(109,K84:K167)</f>
        <v>89863000</v>
      </c>
      <c r="L82" s="528"/>
      <c r="M82" s="528"/>
    </row>
    <row r="83" spans="1:13" s="115" customFormat="1" ht="38.25" customHeight="1">
      <c r="A83" s="528"/>
      <c r="B83" s="116" t="s">
        <v>1344</v>
      </c>
      <c r="C83" s="117"/>
      <c r="D83" s="528"/>
      <c r="E83" s="112"/>
      <c r="F83" s="605"/>
      <c r="G83" s="26"/>
      <c r="H83" s="26"/>
      <c r="I83" s="26"/>
      <c r="J83" s="26"/>
      <c r="K83" s="26"/>
      <c r="L83" s="528"/>
      <c r="M83" s="528"/>
    </row>
    <row r="84" spans="1:13" s="115" customFormat="1" ht="42.75" customHeight="1">
      <c r="A84" s="118">
        <v>1</v>
      </c>
      <c r="B84" s="303" t="s">
        <v>554</v>
      </c>
      <c r="C84" s="302" t="s">
        <v>555</v>
      </c>
      <c r="D84" s="42">
        <v>7909454</v>
      </c>
      <c r="E84" s="33" t="s">
        <v>176</v>
      </c>
      <c r="F84" s="606">
        <v>2000000000</v>
      </c>
      <c r="G84" s="301">
        <v>1200000000</v>
      </c>
      <c r="H84" s="301">
        <v>907935000</v>
      </c>
      <c r="I84" s="301">
        <v>292065000</v>
      </c>
      <c r="J84" s="301">
        <v>292065000</v>
      </c>
      <c r="K84" s="301">
        <v>0</v>
      </c>
      <c r="L84" s="302" t="s">
        <v>452</v>
      </c>
      <c r="M84" s="305" t="s">
        <v>556</v>
      </c>
    </row>
    <row r="85" spans="1:13" s="115" customFormat="1" ht="42.75" customHeight="1">
      <c r="A85" s="118">
        <v>2</v>
      </c>
      <c r="B85" s="303" t="s">
        <v>557</v>
      </c>
      <c r="C85" s="302" t="s">
        <v>555</v>
      </c>
      <c r="D85" s="42">
        <v>7809625</v>
      </c>
      <c r="E85" s="33" t="s">
        <v>19</v>
      </c>
      <c r="F85" s="606">
        <v>3269000000</v>
      </c>
      <c r="G85" s="301">
        <v>1855307000</v>
      </c>
      <c r="H85" s="301">
        <v>655444000</v>
      </c>
      <c r="I85" s="301">
        <v>1199863000</v>
      </c>
      <c r="J85" s="301">
        <v>1110000000</v>
      </c>
      <c r="K85" s="301">
        <v>89863000</v>
      </c>
      <c r="L85" s="302" t="s">
        <v>452</v>
      </c>
      <c r="M85" s="306" t="s">
        <v>558</v>
      </c>
    </row>
    <row r="86" spans="1:13" s="115" customFormat="1" ht="42.75" customHeight="1">
      <c r="A86" s="118">
        <v>3</v>
      </c>
      <c r="B86" s="303" t="s">
        <v>559</v>
      </c>
      <c r="C86" s="302" t="s">
        <v>555</v>
      </c>
      <c r="D86" s="42">
        <v>7636371</v>
      </c>
      <c r="E86" s="33" t="s">
        <v>1381</v>
      </c>
      <c r="F86" s="606">
        <v>16336000000</v>
      </c>
      <c r="G86" s="301">
        <v>8538000000</v>
      </c>
      <c r="H86" s="301">
        <v>7068078134</v>
      </c>
      <c r="I86" s="301">
        <v>1469921866.0000005</v>
      </c>
      <c r="J86" s="301">
        <v>1469921866</v>
      </c>
      <c r="K86" s="301">
        <v>0</v>
      </c>
      <c r="L86" s="302" t="s">
        <v>560</v>
      </c>
      <c r="M86" s="306" t="s">
        <v>561</v>
      </c>
    </row>
    <row r="87" spans="1:13" s="115" customFormat="1" ht="42.75" customHeight="1">
      <c r="A87" s="118">
        <v>4</v>
      </c>
      <c r="B87" s="307" t="s">
        <v>562</v>
      </c>
      <c r="C87" s="305" t="s">
        <v>563</v>
      </c>
      <c r="D87" s="118">
        <v>7893374</v>
      </c>
      <c r="E87" s="325" t="s">
        <v>176</v>
      </c>
      <c r="F87" s="83">
        <v>1136578000</v>
      </c>
      <c r="G87" s="305">
        <v>720000000</v>
      </c>
      <c r="H87" s="305">
        <v>696603000</v>
      </c>
      <c r="I87" s="305">
        <v>23397000</v>
      </c>
      <c r="J87" s="305">
        <v>23397000</v>
      </c>
      <c r="K87" s="301">
        <v>0</v>
      </c>
      <c r="L87" s="302" t="s">
        <v>452</v>
      </c>
      <c r="M87" s="302" t="s">
        <v>564</v>
      </c>
    </row>
    <row r="88" spans="1:13" s="115" customFormat="1" ht="42.75" customHeight="1">
      <c r="A88" s="118">
        <v>5</v>
      </c>
      <c r="B88" s="307" t="s">
        <v>565</v>
      </c>
      <c r="C88" s="305" t="s">
        <v>563</v>
      </c>
      <c r="D88" s="118">
        <v>7906381</v>
      </c>
      <c r="E88" s="325" t="s">
        <v>176</v>
      </c>
      <c r="F88" s="83">
        <v>1200000000</v>
      </c>
      <c r="G88" s="305">
        <v>720000000</v>
      </c>
      <c r="H88" s="305">
        <v>700000000</v>
      </c>
      <c r="I88" s="305">
        <v>20000000</v>
      </c>
      <c r="J88" s="305">
        <v>20000000</v>
      </c>
      <c r="K88" s="301">
        <v>0</v>
      </c>
      <c r="L88" s="302" t="s">
        <v>452</v>
      </c>
      <c r="M88" s="302" t="s">
        <v>566</v>
      </c>
    </row>
    <row r="89" spans="1:13" s="115" customFormat="1" ht="42.75" customHeight="1">
      <c r="A89" s="118">
        <v>6</v>
      </c>
      <c r="B89" s="307" t="s">
        <v>567</v>
      </c>
      <c r="C89" s="305" t="s">
        <v>563</v>
      </c>
      <c r="D89" s="118">
        <v>7934816</v>
      </c>
      <c r="E89" s="325" t="s">
        <v>176</v>
      </c>
      <c r="F89" s="83">
        <v>700000000</v>
      </c>
      <c r="G89" s="305">
        <v>700000000</v>
      </c>
      <c r="H89" s="305">
        <v>657166000</v>
      </c>
      <c r="I89" s="305">
        <v>42834000</v>
      </c>
      <c r="J89" s="305">
        <v>42834000</v>
      </c>
      <c r="K89" s="301">
        <v>0</v>
      </c>
      <c r="L89" s="302" t="s">
        <v>452</v>
      </c>
      <c r="M89" s="302" t="s">
        <v>568</v>
      </c>
    </row>
    <row r="90" spans="1:13" s="115" customFormat="1" ht="42.75" customHeight="1">
      <c r="A90" s="118">
        <v>7</v>
      </c>
      <c r="B90" s="307" t="s">
        <v>865</v>
      </c>
      <c r="C90" s="305" t="s">
        <v>569</v>
      </c>
      <c r="D90" s="118">
        <v>7927633</v>
      </c>
      <c r="E90" s="65" t="s">
        <v>176</v>
      </c>
      <c r="F90" s="315">
        <v>1200000000</v>
      </c>
      <c r="G90" s="305">
        <v>720000000</v>
      </c>
      <c r="H90" s="305">
        <v>598132000</v>
      </c>
      <c r="I90" s="305">
        <f>G90-H90</f>
        <v>121868000</v>
      </c>
      <c r="J90" s="305">
        <f>I90</f>
        <v>121868000</v>
      </c>
      <c r="K90" s="305"/>
      <c r="L90" s="302" t="s">
        <v>452</v>
      </c>
      <c r="M90" s="308" t="s">
        <v>570</v>
      </c>
    </row>
    <row r="91" spans="1:13" s="115" customFormat="1" ht="42.75" customHeight="1">
      <c r="A91" s="118">
        <v>8</v>
      </c>
      <c r="B91" s="307" t="s">
        <v>868</v>
      </c>
      <c r="C91" s="305" t="s">
        <v>569</v>
      </c>
      <c r="D91" s="118">
        <v>7927634</v>
      </c>
      <c r="E91" s="65" t="s">
        <v>176</v>
      </c>
      <c r="F91" s="315">
        <v>1200000000</v>
      </c>
      <c r="G91" s="305">
        <v>720000000</v>
      </c>
      <c r="H91" s="305">
        <v>588380000</v>
      </c>
      <c r="I91" s="305">
        <f t="shared" ref="I91:I93" si="11">G91-H91</f>
        <v>131620000</v>
      </c>
      <c r="J91" s="305">
        <f t="shared" ref="J91:J93" si="12">I91</f>
        <v>131620000</v>
      </c>
      <c r="K91" s="305"/>
      <c r="L91" s="302" t="s">
        <v>452</v>
      </c>
      <c r="M91" s="308" t="s">
        <v>571</v>
      </c>
    </row>
    <row r="92" spans="1:13" s="115" customFormat="1" ht="42.75" customHeight="1">
      <c r="A92" s="118">
        <v>9</v>
      </c>
      <c r="B92" s="307" t="s">
        <v>1217</v>
      </c>
      <c r="C92" s="305" t="s">
        <v>569</v>
      </c>
      <c r="D92" s="118">
        <v>7932787</v>
      </c>
      <c r="E92" s="65" t="s">
        <v>149</v>
      </c>
      <c r="F92" s="315">
        <v>2000000000</v>
      </c>
      <c r="G92" s="305">
        <v>1200000000</v>
      </c>
      <c r="H92" s="305">
        <v>991606000</v>
      </c>
      <c r="I92" s="305">
        <f t="shared" si="11"/>
        <v>208394000</v>
      </c>
      <c r="J92" s="305">
        <f t="shared" si="12"/>
        <v>208394000</v>
      </c>
      <c r="K92" s="305"/>
      <c r="L92" s="302" t="s">
        <v>452</v>
      </c>
      <c r="M92" s="308" t="s">
        <v>572</v>
      </c>
    </row>
    <row r="93" spans="1:13" s="115" customFormat="1" ht="42.75" customHeight="1">
      <c r="A93" s="118">
        <v>10</v>
      </c>
      <c r="B93" s="307" t="s">
        <v>1218</v>
      </c>
      <c r="C93" s="305" t="s">
        <v>569</v>
      </c>
      <c r="D93" s="118">
        <v>7936489</v>
      </c>
      <c r="E93" s="65" t="s">
        <v>149</v>
      </c>
      <c r="F93" s="315">
        <v>3000000000</v>
      </c>
      <c r="G93" s="305">
        <v>1000000000</v>
      </c>
      <c r="H93" s="305">
        <v>972521000</v>
      </c>
      <c r="I93" s="305">
        <f t="shared" si="11"/>
        <v>27479000</v>
      </c>
      <c r="J93" s="305">
        <f t="shared" si="12"/>
        <v>27479000</v>
      </c>
      <c r="K93" s="305"/>
      <c r="L93" s="302" t="s">
        <v>452</v>
      </c>
      <c r="M93" s="308" t="s">
        <v>573</v>
      </c>
    </row>
    <row r="94" spans="1:13" s="115" customFormat="1" ht="42.75" customHeight="1">
      <c r="A94" s="118">
        <v>11</v>
      </c>
      <c r="B94" s="309" t="s">
        <v>574</v>
      </c>
      <c r="C94" s="302" t="s">
        <v>575</v>
      </c>
      <c r="D94" s="118">
        <v>7892854</v>
      </c>
      <c r="E94" s="65" t="s">
        <v>176</v>
      </c>
      <c r="F94" s="607">
        <v>2420000000</v>
      </c>
      <c r="G94" s="301">
        <v>1000000000</v>
      </c>
      <c r="H94" s="301">
        <v>998623000</v>
      </c>
      <c r="I94" s="301">
        <v>1377000</v>
      </c>
      <c r="J94" s="301">
        <v>1377000</v>
      </c>
      <c r="K94" s="301">
        <v>0</v>
      </c>
      <c r="L94" s="302" t="s">
        <v>452</v>
      </c>
      <c r="M94" s="302" t="s">
        <v>576</v>
      </c>
    </row>
    <row r="95" spans="1:13" s="115" customFormat="1" ht="42.75" customHeight="1">
      <c r="A95" s="118">
        <v>12</v>
      </c>
      <c r="B95" s="309" t="s">
        <v>577</v>
      </c>
      <c r="C95" s="302" t="s">
        <v>575</v>
      </c>
      <c r="D95" s="118">
        <v>7902399</v>
      </c>
      <c r="E95" s="65">
        <v>2021</v>
      </c>
      <c r="F95" s="607">
        <v>1100000000</v>
      </c>
      <c r="G95" s="301">
        <v>660000000</v>
      </c>
      <c r="H95" s="301">
        <v>600000000</v>
      </c>
      <c r="I95" s="301">
        <v>60000000</v>
      </c>
      <c r="J95" s="301">
        <v>60000000</v>
      </c>
      <c r="K95" s="301">
        <v>0</v>
      </c>
      <c r="L95" s="302" t="s">
        <v>452</v>
      </c>
      <c r="M95" s="302" t="s">
        <v>578</v>
      </c>
    </row>
    <row r="96" spans="1:13" s="115" customFormat="1" ht="42.75" customHeight="1">
      <c r="A96" s="118">
        <v>13</v>
      </c>
      <c r="B96" s="309" t="s">
        <v>579</v>
      </c>
      <c r="C96" s="302" t="s">
        <v>575</v>
      </c>
      <c r="D96" s="118">
        <v>7899538</v>
      </c>
      <c r="E96" s="65" t="s">
        <v>176</v>
      </c>
      <c r="F96" s="607">
        <v>1200000000</v>
      </c>
      <c r="G96" s="301">
        <v>720000000</v>
      </c>
      <c r="H96" s="301">
        <v>513988000</v>
      </c>
      <c r="I96" s="301">
        <v>206012000</v>
      </c>
      <c r="J96" s="301">
        <v>206012000</v>
      </c>
      <c r="K96" s="301">
        <v>0</v>
      </c>
      <c r="L96" s="302" t="s">
        <v>452</v>
      </c>
      <c r="M96" s="302" t="s">
        <v>580</v>
      </c>
    </row>
    <row r="97" spans="1:13" s="115" customFormat="1" ht="42.75" customHeight="1">
      <c r="A97" s="118">
        <v>14</v>
      </c>
      <c r="B97" s="309" t="s">
        <v>581</v>
      </c>
      <c r="C97" s="302" t="s">
        <v>575</v>
      </c>
      <c r="D97" s="118">
        <v>7893230</v>
      </c>
      <c r="E97" s="65" t="s">
        <v>176</v>
      </c>
      <c r="F97" s="607">
        <v>1184000000</v>
      </c>
      <c r="G97" s="301">
        <v>720000000</v>
      </c>
      <c r="H97" s="301">
        <v>506493000</v>
      </c>
      <c r="I97" s="301">
        <v>213507000</v>
      </c>
      <c r="J97" s="301">
        <v>213507000</v>
      </c>
      <c r="K97" s="301">
        <v>0</v>
      </c>
      <c r="L97" s="302" t="s">
        <v>452</v>
      </c>
      <c r="M97" s="302" t="s">
        <v>582</v>
      </c>
    </row>
    <row r="98" spans="1:13" s="115" customFormat="1" ht="42.75" customHeight="1">
      <c r="A98" s="118">
        <v>15</v>
      </c>
      <c r="B98" s="309" t="s">
        <v>583</v>
      </c>
      <c r="C98" s="302" t="s">
        <v>575</v>
      </c>
      <c r="D98" s="118">
        <v>7884104</v>
      </c>
      <c r="E98" s="65" t="s">
        <v>176</v>
      </c>
      <c r="F98" s="607">
        <v>2500000000</v>
      </c>
      <c r="G98" s="301">
        <v>1000000000</v>
      </c>
      <c r="H98" s="301">
        <v>996987000</v>
      </c>
      <c r="I98" s="301">
        <v>3013000</v>
      </c>
      <c r="J98" s="301">
        <v>3013000</v>
      </c>
      <c r="K98" s="301">
        <v>0</v>
      </c>
      <c r="L98" s="302" t="s">
        <v>452</v>
      </c>
      <c r="M98" s="310" t="s">
        <v>584</v>
      </c>
    </row>
    <row r="99" spans="1:13" s="115" customFormat="1" ht="42.75" customHeight="1">
      <c r="A99" s="118">
        <v>16</v>
      </c>
      <c r="B99" s="309" t="s">
        <v>585</v>
      </c>
      <c r="C99" s="302" t="s">
        <v>575</v>
      </c>
      <c r="D99" s="118">
        <v>7931489</v>
      </c>
      <c r="E99" s="65" t="s">
        <v>176</v>
      </c>
      <c r="F99" s="607">
        <v>1200000000</v>
      </c>
      <c r="G99" s="301">
        <v>720000000</v>
      </c>
      <c r="H99" s="301">
        <v>594424000</v>
      </c>
      <c r="I99" s="301">
        <v>125576000</v>
      </c>
      <c r="J99" s="301">
        <v>125576000</v>
      </c>
      <c r="K99" s="301">
        <v>0</v>
      </c>
      <c r="L99" s="302" t="s">
        <v>452</v>
      </c>
      <c r="M99" s="310" t="s">
        <v>586</v>
      </c>
    </row>
    <row r="100" spans="1:13" s="115" customFormat="1" ht="42.75" customHeight="1">
      <c r="A100" s="118">
        <v>17</v>
      </c>
      <c r="B100" s="309" t="s">
        <v>587</v>
      </c>
      <c r="C100" s="302" t="s">
        <v>575</v>
      </c>
      <c r="D100" s="118">
        <v>7931490</v>
      </c>
      <c r="E100" s="65" t="s">
        <v>176</v>
      </c>
      <c r="F100" s="607">
        <v>1200000000</v>
      </c>
      <c r="G100" s="301">
        <v>800000000</v>
      </c>
      <c r="H100" s="301">
        <v>570487000</v>
      </c>
      <c r="I100" s="301">
        <v>229513000</v>
      </c>
      <c r="J100" s="301">
        <v>229513000</v>
      </c>
      <c r="K100" s="301">
        <v>0</v>
      </c>
      <c r="L100" s="302" t="s">
        <v>452</v>
      </c>
      <c r="M100" s="310" t="s">
        <v>586</v>
      </c>
    </row>
    <row r="101" spans="1:13" s="115" customFormat="1" ht="42.75" customHeight="1">
      <c r="A101" s="118">
        <v>18</v>
      </c>
      <c r="B101" s="309" t="s">
        <v>588</v>
      </c>
      <c r="C101" s="302" t="s">
        <v>575</v>
      </c>
      <c r="D101" s="118">
        <v>7926933</v>
      </c>
      <c r="E101" s="65" t="s">
        <v>176</v>
      </c>
      <c r="F101" s="607">
        <v>2500000000</v>
      </c>
      <c r="G101" s="301">
        <v>1000000000</v>
      </c>
      <c r="H101" s="301">
        <v>975000000</v>
      </c>
      <c r="I101" s="301">
        <v>25000000</v>
      </c>
      <c r="J101" s="301">
        <v>25000000</v>
      </c>
      <c r="K101" s="301">
        <v>0</v>
      </c>
      <c r="L101" s="302" t="s">
        <v>452</v>
      </c>
      <c r="M101" s="302" t="s">
        <v>589</v>
      </c>
    </row>
    <row r="102" spans="1:13" s="115" customFormat="1" ht="42.75" customHeight="1">
      <c r="A102" s="118">
        <v>19</v>
      </c>
      <c r="B102" s="309" t="s">
        <v>590</v>
      </c>
      <c r="C102" s="302" t="s">
        <v>575</v>
      </c>
      <c r="D102" s="118">
        <v>7934387</v>
      </c>
      <c r="E102" s="65" t="s">
        <v>176</v>
      </c>
      <c r="F102" s="607">
        <v>1200000000</v>
      </c>
      <c r="G102" s="301">
        <v>720000000</v>
      </c>
      <c r="H102" s="301">
        <v>0</v>
      </c>
      <c r="I102" s="301">
        <v>720000000</v>
      </c>
      <c r="J102" s="301">
        <v>720000000</v>
      </c>
      <c r="K102" s="301">
        <v>0</v>
      </c>
      <c r="L102" s="302" t="s">
        <v>452</v>
      </c>
      <c r="M102" s="302" t="s">
        <v>591</v>
      </c>
    </row>
    <row r="103" spans="1:13" s="115" customFormat="1" ht="42.75" customHeight="1">
      <c r="A103" s="118">
        <v>20</v>
      </c>
      <c r="B103" s="311" t="s">
        <v>592</v>
      </c>
      <c r="C103" s="302" t="s">
        <v>593</v>
      </c>
      <c r="D103" s="118">
        <v>7898050</v>
      </c>
      <c r="E103" s="65">
        <v>2021</v>
      </c>
      <c r="F103" s="607">
        <v>1200000000</v>
      </c>
      <c r="G103" s="301">
        <v>720000000</v>
      </c>
      <c r="H103" s="301">
        <v>589841000</v>
      </c>
      <c r="I103" s="301">
        <v>130159000</v>
      </c>
      <c r="J103" s="301">
        <v>130159000</v>
      </c>
      <c r="K103" s="301">
        <v>0</v>
      </c>
      <c r="L103" s="302" t="s">
        <v>452</v>
      </c>
      <c r="M103" s="305" t="s">
        <v>594</v>
      </c>
    </row>
    <row r="104" spans="1:13" s="115" customFormat="1" ht="42.75" customHeight="1">
      <c r="A104" s="118">
        <v>21</v>
      </c>
      <c r="B104" s="32" t="s">
        <v>595</v>
      </c>
      <c r="C104" s="302" t="s">
        <v>593</v>
      </c>
      <c r="D104" s="118">
        <v>7898046</v>
      </c>
      <c r="E104" s="65" t="s">
        <v>176</v>
      </c>
      <c r="F104" s="607">
        <v>1200000000</v>
      </c>
      <c r="G104" s="301">
        <v>720000000</v>
      </c>
      <c r="H104" s="301">
        <v>694000000</v>
      </c>
      <c r="I104" s="301">
        <v>26000000</v>
      </c>
      <c r="J104" s="301">
        <v>26000000</v>
      </c>
      <c r="K104" s="301">
        <v>0</v>
      </c>
      <c r="L104" s="302" t="s">
        <v>452</v>
      </c>
      <c r="M104" s="305" t="s">
        <v>594</v>
      </c>
    </row>
    <row r="105" spans="1:13" s="115" customFormat="1" ht="42.75" customHeight="1">
      <c r="A105" s="118">
        <v>22</v>
      </c>
      <c r="B105" s="38" t="s">
        <v>596</v>
      </c>
      <c r="C105" s="302" t="s">
        <v>593</v>
      </c>
      <c r="D105" s="118">
        <v>7902003</v>
      </c>
      <c r="E105" s="65" t="s">
        <v>149</v>
      </c>
      <c r="F105" s="607">
        <v>1200000000</v>
      </c>
      <c r="G105" s="301">
        <v>720000000</v>
      </c>
      <c r="H105" s="301">
        <v>707553000</v>
      </c>
      <c r="I105" s="301">
        <v>12447000</v>
      </c>
      <c r="J105" s="301">
        <v>12447000</v>
      </c>
      <c r="K105" s="301">
        <v>0</v>
      </c>
      <c r="L105" s="302" t="s">
        <v>452</v>
      </c>
      <c r="M105" s="305" t="s">
        <v>597</v>
      </c>
    </row>
    <row r="106" spans="1:13" s="115" customFormat="1" ht="42.75" customHeight="1">
      <c r="A106" s="118">
        <v>23</v>
      </c>
      <c r="B106" s="311" t="s">
        <v>598</v>
      </c>
      <c r="C106" s="302" t="s">
        <v>593</v>
      </c>
      <c r="D106" s="118">
        <v>7896377</v>
      </c>
      <c r="E106" s="65" t="s">
        <v>149</v>
      </c>
      <c r="F106" s="607">
        <v>1100000000</v>
      </c>
      <c r="G106" s="301">
        <v>660000000</v>
      </c>
      <c r="H106" s="301">
        <v>585000000</v>
      </c>
      <c r="I106" s="301">
        <v>75000000</v>
      </c>
      <c r="J106" s="301">
        <v>75000000</v>
      </c>
      <c r="K106" s="301">
        <v>0</v>
      </c>
      <c r="L106" s="302" t="s">
        <v>452</v>
      </c>
      <c r="M106" s="305" t="s">
        <v>599</v>
      </c>
    </row>
    <row r="107" spans="1:13" s="115" customFormat="1" ht="42.75" customHeight="1">
      <c r="A107" s="118">
        <v>24</v>
      </c>
      <c r="B107" s="312" t="s">
        <v>600</v>
      </c>
      <c r="C107" s="302" t="s">
        <v>593</v>
      </c>
      <c r="D107" s="118">
        <v>7896378</v>
      </c>
      <c r="E107" s="65" t="s">
        <v>149</v>
      </c>
      <c r="F107" s="607">
        <v>500000000</v>
      </c>
      <c r="G107" s="301">
        <v>300000000</v>
      </c>
      <c r="H107" s="301">
        <v>236448000</v>
      </c>
      <c r="I107" s="301">
        <v>63552000</v>
      </c>
      <c r="J107" s="301">
        <v>63552000</v>
      </c>
      <c r="K107" s="301">
        <v>0</v>
      </c>
      <c r="L107" s="302" t="s">
        <v>452</v>
      </c>
      <c r="M107" s="305" t="s">
        <v>599</v>
      </c>
    </row>
    <row r="108" spans="1:13" s="115" customFormat="1" ht="42.75" customHeight="1">
      <c r="A108" s="118">
        <v>25</v>
      </c>
      <c r="B108" s="307" t="s">
        <v>601</v>
      </c>
      <c r="C108" s="302" t="s">
        <v>602</v>
      </c>
      <c r="D108" s="313">
        <v>7902489</v>
      </c>
      <c r="E108" s="595" t="s">
        <v>149</v>
      </c>
      <c r="F108" s="607">
        <v>2687191000</v>
      </c>
      <c r="G108" s="314">
        <v>2100000000</v>
      </c>
      <c r="H108" s="314">
        <v>1126892000</v>
      </c>
      <c r="I108" s="314">
        <v>973108000</v>
      </c>
      <c r="J108" s="314">
        <v>973108000</v>
      </c>
      <c r="K108" s="301">
        <v>0</v>
      </c>
      <c r="L108" s="302" t="s">
        <v>452</v>
      </c>
      <c r="M108" s="302" t="s">
        <v>603</v>
      </c>
    </row>
    <row r="109" spans="1:13" s="115" customFormat="1" ht="42.75" customHeight="1">
      <c r="A109" s="118">
        <v>26</v>
      </c>
      <c r="B109" s="307" t="s">
        <v>604</v>
      </c>
      <c r="C109" s="302" t="s">
        <v>602</v>
      </c>
      <c r="D109" s="313">
        <v>7902488</v>
      </c>
      <c r="E109" s="595" t="s">
        <v>149</v>
      </c>
      <c r="F109" s="607">
        <v>1200000000</v>
      </c>
      <c r="G109" s="315">
        <v>720000000</v>
      </c>
      <c r="H109" s="314">
        <v>391649000</v>
      </c>
      <c r="I109" s="314">
        <v>328351000</v>
      </c>
      <c r="J109" s="314">
        <v>328351000</v>
      </c>
      <c r="K109" s="301">
        <v>0</v>
      </c>
      <c r="L109" s="302" t="s">
        <v>452</v>
      </c>
      <c r="M109" s="302" t="s">
        <v>605</v>
      </c>
    </row>
    <row r="110" spans="1:13" s="115" customFormat="1" ht="42.75" customHeight="1">
      <c r="A110" s="118">
        <v>27</v>
      </c>
      <c r="B110" s="307" t="s">
        <v>606</v>
      </c>
      <c r="C110" s="302" t="s">
        <v>602</v>
      </c>
      <c r="D110" s="313">
        <v>7928112</v>
      </c>
      <c r="E110" s="595" t="s">
        <v>176</v>
      </c>
      <c r="F110" s="607">
        <v>10000000000</v>
      </c>
      <c r="G110" s="315">
        <v>5000000000</v>
      </c>
      <c r="H110" s="314">
        <v>4861096000</v>
      </c>
      <c r="I110" s="314">
        <v>138904000</v>
      </c>
      <c r="J110" s="314">
        <v>138904000</v>
      </c>
      <c r="K110" s="301">
        <v>0</v>
      </c>
      <c r="L110" s="302" t="s">
        <v>452</v>
      </c>
      <c r="M110" s="302" t="s">
        <v>607</v>
      </c>
    </row>
    <row r="111" spans="1:13" s="115" customFormat="1" ht="42.75" customHeight="1">
      <c r="A111" s="118">
        <v>28</v>
      </c>
      <c r="B111" s="307" t="s">
        <v>608</v>
      </c>
      <c r="C111" s="302" t="s">
        <v>602</v>
      </c>
      <c r="D111" s="118">
        <v>7909717</v>
      </c>
      <c r="E111" s="65" t="s">
        <v>176</v>
      </c>
      <c r="F111" s="607">
        <v>400000000</v>
      </c>
      <c r="G111" s="314">
        <v>400000000</v>
      </c>
      <c r="H111" s="314">
        <v>347607000</v>
      </c>
      <c r="I111" s="314">
        <v>52393000</v>
      </c>
      <c r="J111" s="314">
        <v>52393000</v>
      </c>
      <c r="K111" s="301">
        <v>0</v>
      </c>
      <c r="L111" s="302" t="s">
        <v>452</v>
      </c>
      <c r="M111" s="302" t="s">
        <v>609</v>
      </c>
    </row>
    <row r="112" spans="1:13" s="115" customFormat="1" ht="42.75" customHeight="1">
      <c r="A112" s="118">
        <v>29</v>
      </c>
      <c r="B112" s="307" t="s">
        <v>610</v>
      </c>
      <c r="C112" s="302" t="s">
        <v>602</v>
      </c>
      <c r="D112" s="118">
        <v>7892161</v>
      </c>
      <c r="E112" s="65" t="s">
        <v>1386</v>
      </c>
      <c r="F112" s="607">
        <v>995608000</v>
      </c>
      <c r="G112" s="314">
        <v>995608000</v>
      </c>
      <c r="H112" s="314">
        <v>988042000</v>
      </c>
      <c r="I112" s="314">
        <v>7566000</v>
      </c>
      <c r="J112" s="314">
        <v>7566000</v>
      </c>
      <c r="K112" s="301">
        <v>0</v>
      </c>
      <c r="L112" s="302" t="s">
        <v>452</v>
      </c>
      <c r="M112" s="302" t="s">
        <v>611</v>
      </c>
    </row>
    <row r="113" spans="1:13" s="115" customFormat="1" ht="42.75" customHeight="1">
      <c r="A113" s="118">
        <v>30</v>
      </c>
      <c r="B113" s="307" t="s">
        <v>612</v>
      </c>
      <c r="C113" s="302" t="s">
        <v>602</v>
      </c>
      <c r="D113" s="118">
        <v>7905463</v>
      </c>
      <c r="E113" s="65" t="s">
        <v>176</v>
      </c>
      <c r="F113" s="607">
        <v>807641000</v>
      </c>
      <c r="G113" s="314">
        <v>540000000</v>
      </c>
      <c r="H113" s="314">
        <v>441697000</v>
      </c>
      <c r="I113" s="314">
        <v>98303000</v>
      </c>
      <c r="J113" s="314">
        <v>98303000</v>
      </c>
      <c r="K113" s="301">
        <v>0</v>
      </c>
      <c r="L113" s="302" t="s">
        <v>452</v>
      </c>
      <c r="M113" s="302" t="s">
        <v>613</v>
      </c>
    </row>
    <row r="114" spans="1:13" s="115" customFormat="1" ht="42.75" customHeight="1">
      <c r="A114" s="118">
        <v>31</v>
      </c>
      <c r="B114" s="38" t="s">
        <v>614</v>
      </c>
      <c r="C114" s="302" t="s">
        <v>615</v>
      </c>
      <c r="D114" s="316">
        <v>7925368</v>
      </c>
      <c r="E114" s="350" t="s">
        <v>149</v>
      </c>
      <c r="F114" s="34">
        <v>2500000000</v>
      </c>
      <c r="G114" s="305">
        <v>800000000</v>
      </c>
      <c r="H114" s="317">
        <v>128028000</v>
      </c>
      <c r="I114" s="305">
        <v>671972000</v>
      </c>
      <c r="J114" s="305">
        <v>671972000</v>
      </c>
      <c r="K114" s="301">
        <v>0</v>
      </c>
      <c r="L114" s="302" t="s">
        <v>452</v>
      </c>
      <c r="M114" s="302" t="s">
        <v>616</v>
      </c>
    </row>
    <row r="115" spans="1:13" s="115" customFormat="1" ht="42.75" customHeight="1">
      <c r="A115" s="118">
        <v>32</v>
      </c>
      <c r="B115" s="318" t="s">
        <v>617</v>
      </c>
      <c r="C115" s="302" t="s">
        <v>615</v>
      </c>
      <c r="D115" s="316">
        <v>7902492</v>
      </c>
      <c r="E115" s="350" t="s">
        <v>149</v>
      </c>
      <c r="F115" s="34">
        <v>3915242000</v>
      </c>
      <c r="G115" s="319">
        <v>2400000000</v>
      </c>
      <c r="H115" s="319">
        <v>2387400000</v>
      </c>
      <c r="I115" s="319">
        <v>12600000</v>
      </c>
      <c r="J115" s="305">
        <v>12600000</v>
      </c>
      <c r="K115" s="301">
        <v>0</v>
      </c>
      <c r="L115" s="302" t="s">
        <v>452</v>
      </c>
      <c r="M115" s="302" t="s">
        <v>618</v>
      </c>
    </row>
    <row r="116" spans="1:13" s="115" customFormat="1" ht="42.75" customHeight="1">
      <c r="A116" s="118">
        <v>33</v>
      </c>
      <c r="B116" s="32" t="s">
        <v>619</v>
      </c>
      <c r="C116" s="302" t="s">
        <v>620</v>
      </c>
      <c r="D116" s="33">
        <v>7898618</v>
      </c>
      <c r="E116" s="33" t="s">
        <v>176</v>
      </c>
      <c r="F116" s="34">
        <v>1026578000</v>
      </c>
      <c r="G116" s="320">
        <v>720000000</v>
      </c>
      <c r="H116" s="320">
        <v>661243000</v>
      </c>
      <c r="I116" s="320">
        <v>58757000</v>
      </c>
      <c r="J116" s="320">
        <v>58757000</v>
      </c>
      <c r="K116" s="301">
        <v>0</v>
      </c>
      <c r="L116" s="302" t="s">
        <v>621</v>
      </c>
      <c r="M116" s="302" t="s">
        <v>622</v>
      </c>
    </row>
    <row r="117" spans="1:13" s="115" customFormat="1" ht="42.75" customHeight="1">
      <c r="A117" s="118">
        <v>34</v>
      </c>
      <c r="B117" s="32" t="s">
        <v>623</v>
      </c>
      <c r="C117" s="302" t="s">
        <v>620</v>
      </c>
      <c r="D117" s="33">
        <v>7933138</v>
      </c>
      <c r="E117" s="33" t="s">
        <v>176</v>
      </c>
      <c r="F117" s="34">
        <v>1167255000</v>
      </c>
      <c r="G117" s="320">
        <v>720000000</v>
      </c>
      <c r="H117" s="320">
        <f>81010000+490000000</f>
        <v>571010000</v>
      </c>
      <c r="I117" s="320">
        <f>+G117-H117</f>
        <v>148990000</v>
      </c>
      <c r="J117" s="320">
        <f>+I117</f>
        <v>148990000</v>
      </c>
      <c r="K117" s="301">
        <v>0</v>
      </c>
      <c r="L117" s="302" t="s">
        <v>452</v>
      </c>
      <c r="M117" s="302" t="s">
        <v>624</v>
      </c>
    </row>
    <row r="118" spans="1:13" s="115" customFormat="1" ht="42.75" customHeight="1">
      <c r="A118" s="118">
        <v>35</v>
      </c>
      <c r="B118" s="32" t="s">
        <v>625</v>
      </c>
      <c r="C118" s="302" t="s">
        <v>620</v>
      </c>
      <c r="D118" s="33">
        <v>7945078</v>
      </c>
      <c r="E118" s="33" t="s">
        <v>149</v>
      </c>
      <c r="F118" s="606">
        <v>11805000000</v>
      </c>
      <c r="G118" s="320">
        <v>5500000000</v>
      </c>
      <c r="H118" s="320">
        <v>0</v>
      </c>
      <c r="I118" s="320">
        <v>5500000000</v>
      </c>
      <c r="J118" s="320">
        <v>5500000000</v>
      </c>
      <c r="K118" s="301">
        <v>0</v>
      </c>
      <c r="L118" s="302" t="s">
        <v>452</v>
      </c>
      <c r="M118" s="302" t="s">
        <v>626</v>
      </c>
    </row>
    <row r="119" spans="1:13" s="115" customFormat="1" ht="42.75" customHeight="1">
      <c r="A119" s="118">
        <v>36</v>
      </c>
      <c r="B119" s="32" t="s">
        <v>627</v>
      </c>
      <c r="C119" s="302" t="s">
        <v>620</v>
      </c>
      <c r="D119" s="33">
        <v>7898613</v>
      </c>
      <c r="E119" s="33" t="s">
        <v>176</v>
      </c>
      <c r="F119" s="34">
        <v>1100000000</v>
      </c>
      <c r="G119" s="320">
        <v>660000000</v>
      </c>
      <c r="H119" s="320">
        <v>589317000</v>
      </c>
      <c r="I119" s="320">
        <v>70683000</v>
      </c>
      <c r="J119" s="320">
        <v>70683000</v>
      </c>
      <c r="K119" s="301">
        <v>0</v>
      </c>
      <c r="L119" s="302" t="s">
        <v>621</v>
      </c>
      <c r="M119" s="302" t="s">
        <v>628</v>
      </c>
    </row>
    <row r="120" spans="1:13" s="115" customFormat="1" ht="42.75" customHeight="1">
      <c r="A120" s="118">
        <v>37</v>
      </c>
      <c r="B120" s="32" t="s">
        <v>629</v>
      </c>
      <c r="C120" s="302" t="s">
        <v>620</v>
      </c>
      <c r="D120" s="33">
        <v>7930249</v>
      </c>
      <c r="E120" s="33" t="s">
        <v>176</v>
      </c>
      <c r="F120" s="34">
        <v>1200000000</v>
      </c>
      <c r="G120" s="320">
        <v>800000000</v>
      </c>
      <c r="H120" s="320">
        <v>792979000</v>
      </c>
      <c r="I120" s="320">
        <v>7021000</v>
      </c>
      <c r="J120" s="320">
        <v>7021000</v>
      </c>
      <c r="K120" s="301">
        <v>0</v>
      </c>
      <c r="L120" s="302" t="s">
        <v>452</v>
      </c>
      <c r="M120" s="302" t="s">
        <v>630</v>
      </c>
    </row>
    <row r="121" spans="1:13" s="115" customFormat="1" ht="42.75" customHeight="1">
      <c r="A121" s="118">
        <v>38</v>
      </c>
      <c r="B121" s="32" t="s">
        <v>631</v>
      </c>
      <c r="C121" s="302" t="s">
        <v>620</v>
      </c>
      <c r="D121" s="33">
        <v>7931488</v>
      </c>
      <c r="E121" s="33" t="s">
        <v>176</v>
      </c>
      <c r="F121" s="34">
        <v>1200000000</v>
      </c>
      <c r="G121" s="320">
        <v>800000000</v>
      </c>
      <c r="H121" s="320">
        <v>74667000</v>
      </c>
      <c r="I121" s="320">
        <v>725333000</v>
      </c>
      <c r="J121" s="320">
        <v>725333000</v>
      </c>
      <c r="K121" s="301">
        <v>0</v>
      </c>
      <c r="L121" s="302" t="s">
        <v>452</v>
      </c>
      <c r="M121" s="302" t="s">
        <v>632</v>
      </c>
    </row>
    <row r="122" spans="1:13" s="115" customFormat="1" ht="42.75" customHeight="1">
      <c r="A122" s="118">
        <v>39</v>
      </c>
      <c r="B122" s="32" t="s">
        <v>1219</v>
      </c>
      <c r="C122" s="302" t="s">
        <v>1220</v>
      </c>
      <c r="D122" s="33">
        <v>7906872</v>
      </c>
      <c r="E122" s="33">
        <v>2021</v>
      </c>
      <c r="F122" s="606">
        <v>600000000</v>
      </c>
      <c r="G122" s="419">
        <v>600000000</v>
      </c>
      <c r="H122" s="419">
        <v>591880000</v>
      </c>
      <c r="I122" s="419">
        <f t="shared" ref="I122" si="13">G122-H122</f>
        <v>8120000</v>
      </c>
      <c r="J122" s="419">
        <f t="shared" ref="J122" si="14">I122</f>
        <v>8120000</v>
      </c>
      <c r="K122" s="420"/>
      <c r="L122" s="302" t="s">
        <v>452</v>
      </c>
      <c r="M122" s="302" t="s">
        <v>1221</v>
      </c>
    </row>
    <row r="123" spans="1:13" s="115" customFormat="1" ht="42.75" customHeight="1">
      <c r="A123" s="118">
        <v>40</v>
      </c>
      <c r="B123" s="307" t="s">
        <v>633</v>
      </c>
      <c r="C123" s="302" t="s">
        <v>634</v>
      </c>
      <c r="D123" s="118">
        <v>7924982</v>
      </c>
      <c r="E123" s="65" t="s">
        <v>149</v>
      </c>
      <c r="F123" s="606">
        <v>1200000000</v>
      </c>
      <c r="G123" s="301">
        <v>850000000</v>
      </c>
      <c r="H123" s="301">
        <v>800000000</v>
      </c>
      <c r="I123" s="301">
        <v>50000000</v>
      </c>
      <c r="J123" s="301">
        <v>50000000</v>
      </c>
      <c r="K123" s="301">
        <v>0</v>
      </c>
      <c r="L123" s="302" t="s">
        <v>452</v>
      </c>
      <c r="M123" s="302" t="s">
        <v>635</v>
      </c>
    </row>
    <row r="124" spans="1:13" s="115" customFormat="1" ht="42.75" customHeight="1">
      <c r="A124" s="118">
        <v>41</v>
      </c>
      <c r="B124" s="321" t="s">
        <v>636</v>
      </c>
      <c r="C124" s="302" t="s">
        <v>637</v>
      </c>
      <c r="D124" s="42">
        <v>7919835</v>
      </c>
      <c r="E124" s="53" t="s">
        <v>149</v>
      </c>
      <c r="F124" s="608">
        <v>1175870000</v>
      </c>
      <c r="G124" s="301">
        <v>720000000</v>
      </c>
      <c r="H124" s="301">
        <v>530794000</v>
      </c>
      <c r="I124" s="301">
        <v>189206000</v>
      </c>
      <c r="J124" s="301">
        <v>189206000</v>
      </c>
      <c r="K124" s="301">
        <v>0</v>
      </c>
      <c r="L124" s="302" t="s">
        <v>452</v>
      </c>
      <c r="M124" s="302" t="s">
        <v>638</v>
      </c>
    </row>
    <row r="125" spans="1:13" s="115" customFormat="1" ht="42.75" customHeight="1">
      <c r="A125" s="118">
        <v>42</v>
      </c>
      <c r="B125" s="321" t="s">
        <v>639</v>
      </c>
      <c r="C125" s="302" t="s">
        <v>637</v>
      </c>
      <c r="D125" s="42">
        <v>7919834</v>
      </c>
      <c r="E125" s="53" t="s">
        <v>149</v>
      </c>
      <c r="F125" s="608">
        <v>1200000000</v>
      </c>
      <c r="G125" s="301">
        <v>720000000</v>
      </c>
      <c r="H125" s="301">
        <v>482248000</v>
      </c>
      <c r="I125" s="301">
        <v>237752000</v>
      </c>
      <c r="J125" s="301">
        <v>237752000</v>
      </c>
      <c r="K125" s="301">
        <v>0</v>
      </c>
      <c r="L125" s="302" t="s">
        <v>452</v>
      </c>
      <c r="M125" s="302" t="s">
        <v>640</v>
      </c>
    </row>
    <row r="126" spans="1:13" s="115" customFormat="1" ht="42.75" customHeight="1">
      <c r="A126" s="118">
        <v>43</v>
      </c>
      <c r="B126" s="321" t="s">
        <v>641</v>
      </c>
      <c r="C126" s="302" t="s">
        <v>637</v>
      </c>
      <c r="D126" s="42">
        <v>7918989</v>
      </c>
      <c r="E126" s="53" t="s">
        <v>149</v>
      </c>
      <c r="F126" s="608">
        <v>1200000000</v>
      </c>
      <c r="G126" s="301">
        <v>720000000</v>
      </c>
      <c r="H126" s="301">
        <v>541147000</v>
      </c>
      <c r="I126" s="301">
        <v>178853000</v>
      </c>
      <c r="J126" s="301">
        <v>178853000</v>
      </c>
      <c r="K126" s="301">
        <v>0</v>
      </c>
      <c r="L126" s="302" t="s">
        <v>452</v>
      </c>
      <c r="M126" s="302" t="s">
        <v>642</v>
      </c>
    </row>
    <row r="127" spans="1:13" s="115" customFormat="1" ht="42.75" customHeight="1">
      <c r="A127" s="118">
        <v>44</v>
      </c>
      <c r="B127" s="321" t="s">
        <v>643</v>
      </c>
      <c r="C127" s="302" t="s">
        <v>637</v>
      </c>
      <c r="D127" s="42">
        <v>7919836</v>
      </c>
      <c r="E127" s="53" t="s">
        <v>149</v>
      </c>
      <c r="F127" s="608">
        <v>1173555000</v>
      </c>
      <c r="G127" s="301">
        <v>720000000</v>
      </c>
      <c r="H127" s="301">
        <v>530675000</v>
      </c>
      <c r="I127" s="301">
        <v>189325000</v>
      </c>
      <c r="J127" s="301">
        <v>189325000</v>
      </c>
      <c r="K127" s="301">
        <v>0</v>
      </c>
      <c r="L127" s="302" t="s">
        <v>452</v>
      </c>
      <c r="M127" s="302" t="s">
        <v>644</v>
      </c>
    </row>
    <row r="128" spans="1:13" s="115" customFormat="1" ht="42.75" customHeight="1">
      <c r="A128" s="118">
        <v>45</v>
      </c>
      <c r="B128" s="321" t="s">
        <v>645</v>
      </c>
      <c r="C128" s="302" t="s">
        <v>646</v>
      </c>
      <c r="D128" s="302">
        <v>7924358</v>
      </c>
      <c r="E128" s="53" t="s">
        <v>149</v>
      </c>
      <c r="F128" s="608">
        <v>1993243000</v>
      </c>
      <c r="G128" s="301">
        <v>800000000</v>
      </c>
      <c r="H128" s="301">
        <v>121172000</v>
      </c>
      <c r="I128" s="301">
        <v>678828000</v>
      </c>
      <c r="J128" s="301">
        <v>678828000</v>
      </c>
      <c r="K128" s="301">
        <v>0</v>
      </c>
      <c r="L128" s="302" t="s">
        <v>452</v>
      </c>
      <c r="M128" s="302" t="s">
        <v>647</v>
      </c>
    </row>
    <row r="129" spans="1:13" s="115" customFormat="1" ht="42.75" customHeight="1">
      <c r="A129" s="118">
        <v>46</v>
      </c>
      <c r="B129" s="307" t="s">
        <v>648</v>
      </c>
      <c r="C129" s="302" t="s">
        <v>649</v>
      </c>
      <c r="D129" s="302">
        <v>7924648</v>
      </c>
      <c r="E129" s="33" t="s">
        <v>176</v>
      </c>
      <c r="F129" s="315">
        <v>1200000000</v>
      </c>
      <c r="G129" s="301">
        <v>800000000</v>
      </c>
      <c r="H129" s="301">
        <v>479275000</v>
      </c>
      <c r="I129" s="301">
        <v>320725000</v>
      </c>
      <c r="J129" s="301">
        <v>320725000</v>
      </c>
      <c r="K129" s="301">
        <v>0</v>
      </c>
      <c r="L129" s="302" t="s">
        <v>452</v>
      </c>
      <c r="M129" s="322" t="s">
        <v>650</v>
      </c>
    </row>
    <row r="130" spans="1:13" s="115" customFormat="1" ht="42.75" customHeight="1">
      <c r="A130" s="118">
        <v>47</v>
      </c>
      <c r="B130" s="88" t="s">
        <v>1222</v>
      </c>
      <c r="C130" s="33" t="s">
        <v>1223</v>
      </c>
      <c r="D130" s="65">
        <v>7898615</v>
      </c>
      <c r="E130" s="33">
        <v>2021</v>
      </c>
      <c r="F130" s="607">
        <v>1151494000</v>
      </c>
      <c r="G130" s="334">
        <v>720000000</v>
      </c>
      <c r="H130" s="334">
        <v>691262000</v>
      </c>
      <c r="I130" s="334">
        <v>28738000.000000056</v>
      </c>
      <c r="J130" s="334">
        <v>28738000.000000056</v>
      </c>
      <c r="K130" s="421">
        <v>0</v>
      </c>
      <c r="L130" s="33" t="s">
        <v>452</v>
      </c>
      <c r="M130" s="322" t="s">
        <v>1224</v>
      </c>
    </row>
    <row r="131" spans="1:13" s="115" customFormat="1" ht="42.75" customHeight="1">
      <c r="A131" s="118">
        <v>48</v>
      </c>
      <c r="B131" s="88" t="s">
        <v>1225</v>
      </c>
      <c r="C131" s="33" t="s">
        <v>1223</v>
      </c>
      <c r="D131" s="65">
        <v>7898616</v>
      </c>
      <c r="E131" s="33">
        <v>2021</v>
      </c>
      <c r="F131" s="607">
        <v>1164836000</v>
      </c>
      <c r="G131" s="334">
        <v>720000000</v>
      </c>
      <c r="H131" s="334">
        <v>698887000</v>
      </c>
      <c r="I131" s="334">
        <v>21113000.000000056</v>
      </c>
      <c r="J131" s="334">
        <v>21113000.000000056</v>
      </c>
      <c r="K131" s="421">
        <v>0</v>
      </c>
      <c r="L131" s="33" t="s">
        <v>452</v>
      </c>
      <c r="M131" s="322" t="s">
        <v>1224</v>
      </c>
    </row>
    <row r="132" spans="1:13" s="115" customFormat="1" ht="42.75" customHeight="1">
      <c r="A132" s="118">
        <v>49</v>
      </c>
      <c r="B132" s="88" t="s">
        <v>1226</v>
      </c>
      <c r="C132" s="33" t="s">
        <v>1223</v>
      </c>
      <c r="D132" s="65">
        <v>7926840</v>
      </c>
      <c r="E132" s="596" t="s">
        <v>176</v>
      </c>
      <c r="F132" s="607">
        <v>1161417000</v>
      </c>
      <c r="G132" s="334">
        <v>720000000</v>
      </c>
      <c r="H132" s="334">
        <v>580149000</v>
      </c>
      <c r="I132" s="334">
        <v>139851000</v>
      </c>
      <c r="J132" s="334">
        <v>139851000</v>
      </c>
      <c r="K132" s="421">
        <v>0</v>
      </c>
      <c r="L132" s="33" t="s">
        <v>452</v>
      </c>
      <c r="M132" s="322" t="s">
        <v>1227</v>
      </c>
    </row>
    <row r="133" spans="1:13" s="115" customFormat="1" ht="42.75" customHeight="1">
      <c r="A133" s="118">
        <v>50</v>
      </c>
      <c r="B133" s="88" t="s">
        <v>1228</v>
      </c>
      <c r="C133" s="33" t="s">
        <v>1223</v>
      </c>
      <c r="D133" s="65">
        <v>7935903</v>
      </c>
      <c r="E133" s="596" t="s">
        <v>176</v>
      </c>
      <c r="F133" s="607">
        <v>1092487000</v>
      </c>
      <c r="G133" s="334">
        <v>720000000</v>
      </c>
      <c r="H133" s="334">
        <v>684000000</v>
      </c>
      <c r="I133" s="334">
        <v>36000000</v>
      </c>
      <c r="J133" s="334">
        <v>36000000</v>
      </c>
      <c r="K133" s="422">
        <v>0</v>
      </c>
      <c r="L133" s="33" t="s">
        <v>452</v>
      </c>
      <c r="M133" s="322" t="s">
        <v>1229</v>
      </c>
    </row>
    <row r="134" spans="1:13" s="115" customFormat="1" ht="42.75" customHeight="1">
      <c r="A134" s="118">
        <v>51</v>
      </c>
      <c r="B134" s="88" t="s">
        <v>1230</v>
      </c>
      <c r="C134" s="33" t="s">
        <v>1223</v>
      </c>
      <c r="D134" s="65">
        <v>7931486</v>
      </c>
      <c r="E134" s="596" t="s">
        <v>176</v>
      </c>
      <c r="F134" s="607">
        <v>8921708000</v>
      </c>
      <c r="G134" s="334">
        <v>1500000000</v>
      </c>
      <c r="H134" s="334">
        <v>460819000</v>
      </c>
      <c r="I134" s="334">
        <v>1039181000</v>
      </c>
      <c r="J134" s="334">
        <v>1039181000</v>
      </c>
      <c r="K134" s="422">
        <v>0</v>
      </c>
      <c r="L134" s="33" t="s">
        <v>452</v>
      </c>
      <c r="M134" s="322" t="s">
        <v>1229</v>
      </c>
    </row>
    <row r="135" spans="1:13" s="115" customFormat="1" ht="42.75" customHeight="1">
      <c r="A135" s="65">
        <v>52</v>
      </c>
      <c r="B135" s="88" t="s">
        <v>1231</v>
      </c>
      <c r="C135" s="33" t="s">
        <v>1223</v>
      </c>
      <c r="D135" s="65">
        <v>7944547</v>
      </c>
      <c r="E135" s="596" t="s">
        <v>176</v>
      </c>
      <c r="F135" s="607">
        <v>1200000000</v>
      </c>
      <c r="G135" s="334">
        <v>800000000</v>
      </c>
      <c r="H135" s="334">
        <v>0</v>
      </c>
      <c r="I135" s="334">
        <v>720000000</v>
      </c>
      <c r="J135" s="334">
        <v>800000000</v>
      </c>
      <c r="K135" s="529">
        <v>0</v>
      </c>
      <c r="L135" s="33" t="s">
        <v>452</v>
      </c>
      <c r="M135" s="530" t="s">
        <v>1229</v>
      </c>
    </row>
    <row r="136" spans="1:13" s="115" customFormat="1" ht="42.75" customHeight="1">
      <c r="A136" s="118">
        <v>53</v>
      </c>
      <c r="B136" s="307" t="s">
        <v>651</v>
      </c>
      <c r="C136" s="302" t="s">
        <v>652</v>
      </c>
      <c r="D136" s="323">
        <v>7910107</v>
      </c>
      <c r="E136" s="325" t="s">
        <v>149</v>
      </c>
      <c r="F136" s="607">
        <v>5223342000</v>
      </c>
      <c r="G136" s="324">
        <v>2080000000</v>
      </c>
      <c r="H136" s="324">
        <v>1956329000</v>
      </c>
      <c r="I136" s="324">
        <v>123671000</v>
      </c>
      <c r="J136" s="324">
        <v>123671000</v>
      </c>
      <c r="K136" s="324">
        <v>0</v>
      </c>
      <c r="L136" s="302" t="s">
        <v>452</v>
      </c>
      <c r="M136" s="302" t="s">
        <v>653</v>
      </c>
    </row>
    <row r="137" spans="1:13" s="115" customFormat="1" ht="42.75" customHeight="1">
      <c r="A137" s="118">
        <v>54</v>
      </c>
      <c r="B137" s="307" t="s">
        <v>654</v>
      </c>
      <c r="C137" s="302" t="s">
        <v>652</v>
      </c>
      <c r="D137" s="323">
        <v>7923854</v>
      </c>
      <c r="E137" s="325">
        <v>2021</v>
      </c>
      <c r="F137" s="609">
        <v>1099000000</v>
      </c>
      <c r="G137" s="324">
        <v>1099000000</v>
      </c>
      <c r="H137" s="324">
        <v>1055743000</v>
      </c>
      <c r="I137" s="324">
        <v>43257000</v>
      </c>
      <c r="J137" s="324">
        <v>43257000</v>
      </c>
      <c r="K137" s="324">
        <v>0</v>
      </c>
      <c r="L137" s="302" t="s">
        <v>452</v>
      </c>
      <c r="M137" s="302" t="s">
        <v>655</v>
      </c>
    </row>
    <row r="138" spans="1:13" s="115" customFormat="1" ht="42.75" customHeight="1">
      <c r="A138" s="118">
        <v>55</v>
      </c>
      <c r="B138" s="307" t="s">
        <v>656</v>
      </c>
      <c r="C138" s="302" t="s">
        <v>657</v>
      </c>
      <c r="D138" s="323">
        <v>7900968</v>
      </c>
      <c r="E138" s="325">
        <v>2021</v>
      </c>
      <c r="F138" s="607">
        <v>1099724000</v>
      </c>
      <c r="G138" s="324">
        <v>1100000000</v>
      </c>
      <c r="H138" s="324">
        <v>1041145000</v>
      </c>
      <c r="I138" s="324">
        <v>58855000</v>
      </c>
      <c r="J138" s="324">
        <v>58855000</v>
      </c>
      <c r="K138" s="324">
        <v>0</v>
      </c>
      <c r="L138" s="302" t="s">
        <v>452</v>
      </c>
      <c r="M138" s="302" t="s">
        <v>658</v>
      </c>
    </row>
    <row r="139" spans="1:13" s="115" customFormat="1" ht="42.75" customHeight="1">
      <c r="A139" s="118">
        <v>56</v>
      </c>
      <c r="B139" s="307" t="s">
        <v>659</v>
      </c>
      <c r="C139" s="302" t="s">
        <v>657</v>
      </c>
      <c r="D139" s="323">
        <v>7900969</v>
      </c>
      <c r="E139" s="325">
        <v>2021</v>
      </c>
      <c r="F139" s="607">
        <v>600000000</v>
      </c>
      <c r="G139" s="324">
        <v>600000000</v>
      </c>
      <c r="H139" s="324">
        <v>541310000</v>
      </c>
      <c r="I139" s="324">
        <v>58690000</v>
      </c>
      <c r="J139" s="324">
        <v>58690000</v>
      </c>
      <c r="K139" s="324">
        <v>0</v>
      </c>
      <c r="L139" s="302" t="s">
        <v>452</v>
      </c>
      <c r="M139" s="302" t="s">
        <v>658</v>
      </c>
    </row>
    <row r="140" spans="1:13" s="115" customFormat="1" ht="42.75" customHeight="1">
      <c r="A140" s="118">
        <v>57</v>
      </c>
      <c r="B140" s="307" t="s">
        <v>660</v>
      </c>
      <c r="C140" s="302" t="s">
        <v>657</v>
      </c>
      <c r="D140" s="323">
        <v>7900970</v>
      </c>
      <c r="E140" s="325">
        <v>2021</v>
      </c>
      <c r="F140" s="607">
        <v>921000000</v>
      </c>
      <c r="G140" s="324">
        <v>921000000</v>
      </c>
      <c r="H140" s="324">
        <v>816047000</v>
      </c>
      <c r="I140" s="324">
        <v>104953000</v>
      </c>
      <c r="J140" s="324">
        <v>104953000</v>
      </c>
      <c r="K140" s="324">
        <v>0</v>
      </c>
      <c r="L140" s="302" t="s">
        <v>452</v>
      </c>
      <c r="M140" s="302" t="s">
        <v>658</v>
      </c>
    </row>
    <row r="141" spans="1:13" s="115" customFormat="1" ht="42.75" customHeight="1">
      <c r="A141" s="118">
        <v>58</v>
      </c>
      <c r="B141" s="307" t="s">
        <v>661</v>
      </c>
      <c r="C141" s="302" t="s">
        <v>657</v>
      </c>
      <c r="D141" s="323">
        <v>7918018</v>
      </c>
      <c r="E141" s="325" t="s">
        <v>149</v>
      </c>
      <c r="F141" s="607">
        <v>3200000000</v>
      </c>
      <c r="G141" s="324">
        <v>600000000</v>
      </c>
      <c r="H141" s="324">
        <v>506736000</v>
      </c>
      <c r="I141" s="324">
        <v>93264000</v>
      </c>
      <c r="J141" s="324">
        <v>93264000</v>
      </c>
      <c r="K141" s="324">
        <v>0</v>
      </c>
      <c r="L141" s="302" t="s">
        <v>452</v>
      </c>
      <c r="M141" s="302" t="s">
        <v>662</v>
      </c>
    </row>
    <row r="142" spans="1:13" s="115" customFormat="1" ht="42.75" customHeight="1">
      <c r="A142" s="118">
        <v>59</v>
      </c>
      <c r="B142" s="307" t="s">
        <v>663</v>
      </c>
      <c r="C142" s="302" t="s">
        <v>657</v>
      </c>
      <c r="D142" s="323">
        <v>7918019</v>
      </c>
      <c r="E142" s="325" t="s">
        <v>149</v>
      </c>
      <c r="F142" s="607">
        <v>2500000000</v>
      </c>
      <c r="G142" s="324">
        <v>600000000</v>
      </c>
      <c r="H142" s="324">
        <v>529460000</v>
      </c>
      <c r="I142" s="324">
        <v>70540000</v>
      </c>
      <c r="J142" s="324">
        <v>70540000</v>
      </c>
      <c r="K142" s="324">
        <v>0</v>
      </c>
      <c r="L142" s="302" t="s">
        <v>452</v>
      </c>
      <c r="M142" s="302" t="s">
        <v>662</v>
      </c>
    </row>
    <row r="143" spans="1:13" s="115" customFormat="1" ht="42.75" customHeight="1">
      <c r="A143" s="118">
        <v>60</v>
      </c>
      <c r="B143" s="307" t="s">
        <v>664</v>
      </c>
      <c r="C143" s="302" t="s">
        <v>657</v>
      </c>
      <c r="D143" s="323">
        <v>7918021</v>
      </c>
      <c r="E143" s="325" t="s">
        <v>149</v>
      </c>
      <c r="F143" s="607">
        <v>3500000000</v>
      </c>
      <c r="G143" s="324">
        <v>600000000</v>
      </c>
      <c r="H143" s="324">
        <v>512986000</v>
      </c>
      <c r="I143" s="324">
        <v>87014000</v>
      </c>
      <c r="J143" s="324">
        <v>87014000</v>
      </c>
      <c r="K143" s="324">
        <v>0</v>
      </c>
      <c r="L143" s="302" t="s">
        <v>452</v>
      </c>
      <c r="M143" s="302" t="s">
        <v>662</v>
      </c>
    </row>
    <row r="144" spans="1:13" s="115" customFormat="1" ht="42.75" customHeight="1">
      <c r="A144" s="118">
        <v>61</v>
      </c>
      <c r="B144" s="307" t="s">
        <v>665</v>
      </c>
      <c r="C144" s="302" t="s">
        <v>657</v>
      </c>
      <c r="D144" s="323">
        <v>7918022</v>
      </c>
      <c r="E144" s="325" t="s">
        <v>149</v>
      </c>
      <c r="F144" s="607">
        <v>2600000000</v>
      </c>
      <c r="G144" s="324">
        <v>600000000</v>
      </c>
      <c r="H144" s="324">
        <v>536302000</v>
      </c>
      <c r="I144" s="324">
        <v>63698000</v>
      </c>
      <c r="J144" s="324">
        <v>63698000</v>
      </c>
      <c r="K144" s="324">
        <v>0</v>
      </c>
      <c r="L144" s="302" t="s">
        <v>452</v>
      </c>
      <c r="M144" s="302" t="s">
        <v>662</v>
      </c>
    </row>
    <row r="145" spans="1:13" s="115" customFormat="1" ht="42.75" customHeight="1">
      <c r="A145" s="118">
        <v>62</v>
      </c>
      <c r="B145" s="307" t="s">
        <v>666</v>
      </c>
      <c r="C145" s="302" t="s">
        <v>657</v>
      </c>
      <c r="D145" s="323">
        <v>7925152</v>
      </c>
      <c r="E145" s="325" t="s">
        <v>176</v>
      </c>
      <c r="F145" s="607">
        <v>1200000000</v>
      </c>
      <c r="G145" s="324">
        <v>600000000</v>
      </c>
      <c r="H145" s="324">
        <v>451496000</v>
      </c>
      <c r="I145" s="324">
        <v>148504000</v>
      </c>
      <c r="J145" s="324">
        <v>148504000</v>
      </c>
      <c r="K145" s="324">
        <v>0</v>
      </c>
      <c r="L145" s="302" t="s">
        <v>452</v>
      </c>
      <c r="M145" s="302" t="s">
        <v>650</v>
      </c>
    </row>
    <row r="146" spans="1:13" s="115" customFormat="1" ht="42.75" customHeight="1">
      <c r="A146" s="118">
        <v>63</v>
      </c>
      <c r="B146" s="307" t="s">
        <v>667</v>
      </c>
      <c r="C146" s="302" t="s">
        <v>657</v>
      </c>
      <c r="D146" s="323">
        <v>7925153</v>
      </c>
      <c r="E146" s="325" t="s">
        <v>176</v>
      </c>
      <c r="F146" s="607">
        <v>1183755000</v>
      </c>
      <c r="G146" s="324">
        <v>600000000</v>
      </c>
      <c r="H146" s="324">
        <v>492952000</v>
      </c>
      <c r="I146" s="324">
        <v>107048000</v>
      </c>
      <c r="J146" s="324">
        <v>107048000</v>
      </c>
      <c r="K146" s="324">
        <v>0</v>
      </c>
      <c r="L146" s="302" t="s">
        <v>452</v>
      </c>
      <c r="M146" s="302" t="s">
        <v>650</v>
      </c>
    </row>
    <row r="147" spans="1:13" s="115" customFormat="1" ht="42.75" customHeight="1">
      <c r="A147" s="118">
        <v>64</v>
      </c>
      <c r="B147" s="32" t="s">
        <v>668</v>
      </c>
      <c r="C147" s="33" t="s">
        <v>657</v>
      </c>
      <c r="D147" s="325">
        <v>7926655</v>
      </c>
      <c r="E147" s="325" t="s">
        <v>176</v>
      </c>
      <c r="F147" s="607">
        <v>2540153000</v>
      </c>
      <c r="G147" s="326">
        <v>500000000</v>
      </c>
      <c r="H147" s="326">
        <v>136386000</v>
      </c>
      <c r="I147" s="326">
        <v>363614000</v>
      </c>
      <c r="J147" s="326">
        <v>363614000</v>
      </c>
      <c r="K147" s="326">
        <v>0</v>
      </c>
      <c r="L147" s="302" t="s">
        <v>452</v>
      </c>
      <c r="M147" s="33" t="s">
        <v>669</v>
      </c>
    </row>
    <row r="148" spans="1:13" s="115" customFormat="1" ht="42.75" customHeight="1">
      <c r="A148" s="118">
        <v>65</v>
      </c>
      <c r="B148" s="32" t="s">
        <v>670</v>
      </c>
      <c r="C148" s="33" t="s">
        <v>657</v>
      </c>
      <c r="D148" s="325">
        <v>7926657</v>
      </c>
      <c r="E148" s="325" t="s">
        <v>176</v>
      </c>
      <c r="F148" s="607">
        <v>3249815000</v>
      </c>
      <c r="G148" s="326">
        <v>500000000</v>
      </c>
      <c r="H148" s="326">
        <v>173970000</v>
      </c>
      <c r="I148" s="326">
        <v>326030000</v>
      </c>
      <c r="J148" s="326">
        <v>326030000</v>
      </c>
      <c r="K148" s="326">
        <v>0</v>
      </c>
      <c r="L148" s="302" t="s">
        <v>452</v>
      </c>
      <c r="M148" s="33" t="s">
        <v>669</v>
      </c>
    </row>
    <row r="149" spans="1:13" s="115" customFormat="1" ht="42.75" customHeight="1">
      <c r="A149" s="118">
        <v>66</v>
      </c>
      <c r="B149" s="32" t="s">
        <v>671</v>
      </c>
      <c r="C149" s="33" t="s">
        <v>657</v>
      </c>
      <c r="D149" s="325">
        <v>7926658</v>
      </c>
      <c r="E149" s="325" t="s">
        <v>176</v>
      </c>
      <c r="F149" s="607">
        <v>1667648000</v>
      </c>
      <c r="G149" s="326">
        <v>500000000</v>
      </c>
      <c r="H149" s="326">
        <v>115322000</v>
      </c>
      <c r="I149" s="326">
        <v>384678000</v>
      </c>
      <c r="J149" s="326">
        <v>384678000</v>
      </c>
      <c r="K149" s="326">
        <v>0</v>
      </c>
      <c r="L149" s="302" t="s">
        <v>452</v>
      </c>
      <c r="M149" s="33" t="s">
        <v>669</v>
      </c>
    </row>
    <row r="150" spans="1:13" s="115" customFormat="1" ht="42.75" customHeight="1">
      <c r="A150" s="118">
        <v>67</v>
      </c>
      <c r="B150" s="327" t="s">
        <v>672</v>
      </c>
      <c r="C150" s="328" t="s">
        <v>673</v>
      </c>
      <c r="D150" s="118">
        <v>7930492</v>
      </c>
      <c r="E150" s="325" t="s">
        <v>176</v>
      </c>
      <c r="F150" s="607">
        <v>10756311000</v>
      </c>
      <c r="G150" s="301">
        <v>10757000000</v>
      </c>
      <c r="H150" s="301">
        <v>7377368000</v>
      </c>
      <c r="I150" s="301">
        <v>3379632000</v>
      </c>
      <c r="J150" s="301">
        <v>3379632000</v>
      </c>
      <c r="K150" s="301">
        <v>0</v>
      </c>
      <c r="L150" s="302" t="s">
        <v>452</v>
      </c>
      <c r="M150" s="302" t="s">
        <v>674</v>
      </c>
    </row>
    <row r="151" spans="1:13" s="115" customFormat="1" ht="42.75" customHeight="1">
      <c r="A151" s="118">
        <v>68</v>
      </c>
      <c r="B151" s="329" t="s">
        <v>675</v>
      </c>
      <c r="C151" s="328" t="s">
        <v>673</v>
      </c>
      <c r="D151" s="118">
        <v>7928734</v>
      </c>
      <c r="E151" s="325" t="s">
        <v>176</v>
      </c>
      <c r="F151" s="607">
        <v>1050000000</v>
      </c>
      <c r="G151" s="301">
        <v>1050000000</v>
      </c>
      <c r="H151" s="301">
        <v>932820000</v>
      </c>
      <c r="I151" s="301">
        <v>117180000</v>
      </c>
      <c r="J151" s="301">
        <v>117180000</v>
      </c>
      <c r="K151" s="301">
        <v>0</v>
      </c>
      <c r="L151" s="302" t="s">
        <v>452</v>
      </c>
      <c r="M151" s="302" t="s">
        <v>674</v>
      </c>
    </row>
    <row r="152" spans="1:13" s="115" customFormat="1" ht="42.75" customHeight="1">
      <c r="A152" s="118">
        <v>69</v>
      </c>
      <c r="B152" s="32" t="s">
        <v>676</v>
      </c>
      <c r="C152" s="302" t="s">
        <v>677</v>
      </c>
      <c r="D152" s="302">
        <v>7892163</v>
      </c>
      <c r="E152" s="33" t="s">
        <v>176</v>
      </c>
      <c r="F152" s="315">
        <v>1186883000</v>
      </c>
      <c r="G152" s="330">
        <v>1237000000</v>
      </c>
      <c r="H152" s="330">
        <v>1175621000</v>
      </c>
      <c r="I152" s="330">
        <v>61379000</v>
      </c>
      <c r="J152" s="330">
        <v>61379000</v>
      </c>
      <c r="K152" s="330">
        <v>0</v>
      </c>
      <c r="L152" s="302" t="s">
        <v>452</v>
      </c>
      <c r="M152" s="302" t="s">
        <v>678</v>
      </c>
    </row>
    <row r="153" spans="1:13" s="115" customFormat="1" ht="42.75" customHeight="1">
      <c r="A153" s="118">
        <v>70</v>
      </c>
      <c r="B153" s="32" t="s">
        <v>679</v>
      </c>
      <c r="C153" s="302" t="s">
        <v>677</v>
      </c>
      <c r="D153" s="302">
        <v>7919855</v>
      </c>
      <c r="E153" s="33" t="s">
        <v>176</v>
      </c>
      <c r="F153" s="315">
        <v>1500000000</v>
      </c>
      <c r="G153" s="330">
        <v>800000000</v>
      </c>
      <c r="H153" s="330">
        <v>798541000</v>
      </c>
      <c r="I153" s="330">
        <v>1459000</v>
      </c>
      <c r="J153" s="330">
        <v>1459000</v>
      </c>
      <c r="K153" s="330">
        <v>0</v>
      </c>
      <c r="L153" s="302" t="s">
        <v>452</v>
      </c>
      <c r="M153" s="302" t="s">
        <v>680</v>
      </c>
    </row>
    <row r="154" spans="1:13" s="115" customFormat="1" ht="42.75" customHeight="1">
      <c r="A154" s="118">
        <v>71</v>
      </c>
      <c r="B154" s="303" t="s">
        <v>681</v>
      </c>
      <c r="C154" s="302" t="s">
        <v>682</v>
      </c>
      <c r="D154" s="42">
        <v>7919266</v>
      </c>
      <c r="E154" s="33" t="s">
        <v>176</v>
      </c>
      <c r="F154" s="315">
        <v>1100000000</v>
      </c>
      <c r="G154" s="301">
        <v>1100000000</v>
      </c>
      <c r="H154" s="301">
        <v>1071272000</v>
      </c>
      <c r="I154" s="301">
        <v>28728000</v>
      </c>
      <c r="J154" s="301">
        <v>28728000</v>
      </c>
      <c r="K154" s="301">
        <v>0</v>
      </c>
      <c r="L154" s="302" t="s">
        <v>452</v>
      </c>
      <c r="M154" s="302" t="s">
        <v>683</v>
      </c>
    </row>
    <row r="155" spans="1:13" s="115" customFormat="1" ht="42.75" customHeight="1">
      <c r="A155" s="118">
        <v>72</v>
      </c>
      <c r="B155" s="331" t="s">
        <v>684</v>
      </c>
      <c r="C155" s="302" t="s">
        <v>685</v>
      </c>
      <c r="D155" s="332">
        <v>7004586</v>
      </c>
      <c r="E155" s="33" t="s">
        <v>176</v>
      </c>
      <c r="F155" s="315">
        <v>1248968000</v>
      </c>
      <c r="G155" s="301">
        <v>1249000000</v>
      </c>
      <c r="H155" s="301">
        <v>39245000</v>
      </c>
      <c r="I155" s="301">
        <v>1209755000</v>
      </c>
      <c r="J155" s="301">
        <v>1209755000</v>
      </c>
      <c r="K155" s="301">
        <v>0</v>
      </c>
      <c r="L155" s="302" t="s">
        <v>452</v>
      </c>
      <c r="M155" s="302" t="s">
        <v>686</v>
      </c>
    </row>
    <row r="156" spans="1:13" s="115" customFormat="1" ht="42.75" customHeight="1">
      <c r="A156" s="118">
        <v>73</v>
      </c>
      <c r="B156" s="331" t="s">
        <v>687</v>
      </c>
      <c r="C156" s="302" t="s">
        <v>688</v>
      </c>
      <c r="D156" s="332">
        <v>7919267</v>
      </c>
      <c r="E156" s="33" t="s">
        <v>176</v>
      </c>
      <c r="F156" s="610" t="s">
        <v>1398</v>
      </c>
      <c r="G156" s="301">
        <v>300000000</v>
      </c>
      <c r="H156" s="301">
        <v>150166000</v>
      </c>
      <c r="I156" s="301">
        <v>149834000</v>
      </c>
      <c r="J156" s="301">
        <v>149834000</v>
      </c>
      <c r="K156" s="301">
        <v>0</v>
      </c>
      <c r="L156" s="302" t="s">
        <v>452</v>
      </c>
      <c r="M156" s="302" t="s">
        <v>689</v>
      </c>
    </row>
    <row r="157" spans="1:13" s="115" customFormat="1" ht="42.75" customHeight="1">
      <c r="A157" s="118">
        <v>74</v>
      </c>
      <c r="B157" s="331" t="s">
        <v>690</v>
      </c>
      <c r="C157" s="302" t="s">
        <v>691</v>
      </c>
      <c r="D157" s="118">
        <v>7909712</v>
      </c>
      <c r="E157" s="65" t="s">
        <v>176</v>
      </c>
      <c r="F157" s="83">
        <v>2000000000</v>
      </c>
      <c r="G157" s="301">
        <v>1000000000</v>
      </c>
      <c r="H157" s="301">
        <v>992738000</v>
      </c>
      <c r="I157" s="301">
        <v>7262000</v>
      </c>
      <c r="J157" s="301">
        <v>7262000</v>
      </c>
      <c r="K157" s="301">
        <v>0</v>
      </c>
      <c r="L157" s="302" t="s">
        <v>452</v>
      </c>
      <c r="M157" s="302" t="s">
        <v>692</v>
      </c>
    </row>
    <row r="158" spans="1:13" s="115" customFormat="1" ht="42.75" customHeight="1">
      <c r="A158" s="118">
        <v>75</v>
      </c>
      <c r="B158" s="331" t="s">
        <v>693</v>
      </c>
      <c r="C158" s="302" t="s">
        <v>691</v>
      </c>
      <c r="D158" s="118">
        <v>7930250</v>
      </c>
      <c r="E158" s="65" t="s">
        <v>176</v>
      </c>
      <c r="F158" s="83">
        <v>1193000000</v>
      </c>
      <c r="G158" s="301">
        <v>800000000</v>
      </c>
      <c r="H158" s="301">
        <v>544489000</v>
      </c>
      <c r="I158" s="301">
        <v>255511000</v>
      </c>
      <c r="J158" s="301">
        <v>255511000</v>
      </c>
      <c r="K158" s="301">
        <v>0</v>
      </c>
      <c r="L158" s="302" t="s">
        <v>452</v>
      </c>
      <c r="M158" s="302" t="s">
        <v>650</v>
      </c>
    </row>
    <row r="159" spans="1:13" s="115" customFormat="1" ht="42.75" customHeight="1">
      <c r="A159" s="118">
        <v>76</v>
      </c>
      <c r="B159" s="331" t="s">
        <v>694</v>
      </c>
      <c r="C159" s="302" t="s">
        <v>691</v>
      </c>
      <c r="D159" s="118">
        <v>7924983</v>
      </c>
      <c r="E159" s="65" t="s">
        <v>149</v>
      </c>
      <c r="F159" s="83">
        <v>3500000000</v>
      </c>
      <c r="G159" s="301">
        <v>1000000000</v>
      </c>
      <c r="H159" s="301">
        <v>997952000</v>
      </c>
      <c r="I159" s="301">
        <v>2048000</v>
      </c>
      <c r="J159" s="301">
        <v>2048000</v>
      </c>
      <c r="K159" s="301">
        <v>0</v>
      </c>
      <c r="L159" s="302" t="s">
        <v>452</v>
      </c>
      <c r="M159" s="302" t="s">
        <v>695</v>
      </c>
    </row>
    <row r="160" spans="1:13" s="115" customFormat="1" ht="42.75" customHeight="1">
      <c r="A160" s="118">
        <v>77</v>
      </c>
      <c r="B160" s="331" t="s">
        <v>696</v>
      </c>
      <c r="C160" s="302" t="s">
        <v>691</v>
      </c>
      <c r="D160" s="118">
        <v>7921261</v>
      </c>
      <c r="E160" s="65" t="s">
        <v>176</v>
      </c>
      <c r="F160" s="83">
        <v>1225000000</v>
      </c>
      <c r="G160" s="301">
        <v>800000000</v>
      </c>
      <c r="H160" s="301">
        <v>537453000</v>
      </c>
      <c r="I160" s="301">
        <v>262547000</v>
      </c>
      <c r="J160" s="301">
        <v>262547000</v>
      </c>
      <c r="K160" s="301">
        <v>0</v>
      </c>
      <c r="L160" s="302" t="s">
        <v>452</v>
      </c>
      <c r="M160" s="302" t="s">
        <v>697</v>
      </c>
    </row>
    <row r="161" spans="1:13" s="115" customFormat="1" ht="42.75" customHeight="1">
      <c r="A161" s="118">
        <v>78</v>
      </c>
      <c r="B161" s="331" t="s">
        <v>698</v>
      </c>
      <c r="C161" s="302" t="s">
        <v>699</v>
      </c>
      <c r="D161" s="118">
        <v>7926470</v>
      </c>
      <c r="E161" s="65" t="s">
        <v>176</v>
      </c>
      <c r="F161" s="83">
        <v>700000000</v>
      </c>
      <c r="G161" s="301">
        <v>700000000</v>
      </c>
      <c r="H161" s="301">
        <v>290000000</v>
      </c>
      <c r="I161" s="301">
        <v>410000000</v>
      </c>
      <c r="J161" s="301">
        <v>410000000</v>
      </c>
      <c r="K161" s="301">
        <v>0</v>
      </c>
      <c r="L161" s="302" t="s">
        <v>452</v>
      </c>
      <c r="M161" s="302" t="s">
        <v>700</v>
      </c>
    </row>
    <row r="162" spans="1:13" s="115" customFormat="1" ht="42.75" customHeight="1">
      <c r="A162" s="118">
        <v>79</v>
      </c>
      <c r="B162" s="331" t="s">
        <v>701</v>
      </c>
      <c r="C162" s="302" t="s">
        <v>702</v>
      </c>
      <c r="D162" s="332">
        <v>700469207</v>
      </c>
      <c r="E162" s="33" t="s">
        <v>149</v>
      </c>
      <c r="F162" s="83">
        <v>4500000000</v>
      </c>
      <c r="G162" s="301">
        <v>1200000000</v>
      </c>
      <c r="H162" s="301">
        <v>1165438000</v>
      </c>
      <c r="I162" s="301">
        <v>34562000</v>
      </c>
      <c r="J162" s="301">
        <v>34562000</v>
      </c>
      <c r="K162" s="301">
        <v>0</v>
      </c>
      <c r="L162" s="302" t="s">
        <v>452</v>
      </c>
      <c r="M162" s="302" t="s">
        <v>703</v>
      </c>
    </row>
    <row r="163" spans="1:13" s="115" customFormat="1" ht="42.75" customHeight="1">
      <c r="A163" s="118">
        <v>80</v>
      </c>
      <c r="B163" s="331" t="s">
        <v>704</v>
      </c>
      <c r="C163" s="302" t="s">
        <v>702</v>
      </c>
      <c r="D163" s="332">
        <v>7004692</v>
      </c>
      <c r="E163" s="33" t="s">
        <v>176</v>
      </c>
      <c r="F163" s="83">
        <v>1500000000</v>
      </c>
      <c r="G163" s="301">
        <v>750000000</v>
      </c>
      <c r="H163" s="301">
        <v>700000000</v>
      </c>
      <c r="I163" s="301">
        <v>50000000</v>
      </c>
      <c r="J163" s="301">
        <v>50000000</v>
      </c>
      <c r="K163" s="301">
        <v>0</v>
      </c>
      <c r="L163" s="302" t="s">
        <v>452</v>
      </c>
      <c r="M163" s="302" t="s">
        <v>705</v>
      </c>
    </row>
    <row r="164" spans="1:13" s="115" customFormat="1" ht="42.75" customHeight="1">
      <c r="A164" s="118">
        <v>81</v>
      </c>
      <c r="B164" s="331" t="s">
        <v>706</v>
      </c>
      <c r="C164" s="302" t="s">
        <v>702</v>
      </c>
      <c r="D164" s="332">
        <v>700469211</v>
      </c>
      <c r="E164" s="33" t="s">
        <v>176</v>
      </c>
      <c r="F164" s="83">
        <v>950000000</v>
      </c>
      <c r="G164" s="301">
        <v>950000000</v>
      </c>
      <c r="H164" s="301">
        <v>52018000</v>
      </c>
      <c r="I164" s="301">
        <v>897982000</v>
      </c>
      <c r="J164" s="301">
        <v>897982000</v>
      </c>
      <c r="K164" s="301">
        <v>0</v>
      </c>
      <c r="L164" s="302" t="s">
        <v>452</v>
      </c>
      <c r="M164" s="302" t="s">
        <v>707</v>
      </c>
    </row>
    <row r="165" spans="1:13" s="115" customFormat="1" ht="42.75" customHeight="1">
      <c r="A165" s="118">
        <v>82</v>
      </c>
      <c r="B165" s="331" t="s">
        <v>708</v>
      </c>
      <c r="C165" s="302" t="s">
        <v>702</v>
      </c>
      <c r="D165" s="332">
        <v>700469209</v>
      </c>
      <c r="E165" s="33">
        <v>2021</v>
      </c>
      <c r="F165" s="83">
        <v>450000000</v>
      </c>
      <c r="G165" s="301">
        <v>450000000</v>
      </c>
      <c r="H165" s="301">
        <v>443779000</v>
      </c>
      <c r="I165" s="301">
        <v>6221000</v>
      </c>
      <c r="J165" s="301">
        <v>6221000</v>
      </c>
      <c r="K165" s="301">
        <v>0</v>
      </c>
      <c r="L165" s="302" t="s">
        <v>452</v>
      </c>
      <c r="M165" s="302" t="s">
        <v>709</v>
      </c>
    </row>
    <row r="166" spans="1:13" s="115" customFormat="1" ht="42.75" customHeight="1">
      <c r="A166" s="118">
        <v>83</v>
      </c>
      <c r="B166" s="331" t="s">
        <v>710</v>
      </c>
      <c r="C166" s="302" t="s">
        <v>702</v>
      </c>
      <c r="D166" s="332">
        <v>700469210</v>
      </c>
      <c r="E166" s="33">
        <v>2021</v>
      </c>
      <c r="F166" s="83">
        <v>350000000</v>
      </c>
      <c r="G166" s="301">
        <v>350000000</v>
      </c>
      <c r="H166" s="301">
        <v>341876000</v>
      </c>
      <c r="I166" s="301">
        <v>8124000</v>
      </c>
      <c r="J166" s="301">
        <v>8124000</v>
      </c>
      <c r="K166" s="301">
        <v>0</v>
      </c>
      <c r="L166" s="302" t="s">
        <v>452</v>
      </c>
      <c r="M166" s="302" t="s">
        <v>709</v>
      </c>
    </row>
    <row r="167" spans="1:13" s="115" customFormat="1" ht="42.75" customHeight="1">
      <c r="A167" s="118">
        <v>84</v>
      </c>
      <c r="B167" s="331" t="s">
        <v>711</v>
      </c>
      <c r="C167" s="302" t="s">
        <v>712</v>
      </c>
      <c r="D167" s="332">
        <v>7875203</v>
      </c>
      <c r="E167" s="33" t="s">
        <v>19</v>
      </c>
      <c r="F167" s="83">
        <v>4896000000</v>
      </c>
      <c r="G167" s="301">
        <v>2000000000</v>
      </c>
      <c r="H167" s="301">
        <v>126917000</v>
      </c>
      <c r="I167" s="301">
        <v>1873083000</v>
      </c>
      <c r="J167" s="301">
        <v>1873083000</v>
      </c>
      <c r="K167" s="301">
        <v>0</v>
      </c>
      <c r="L167" s="302" t="s">
        <v>452</v>
      </c>
      <c r="M167" s="302" t="s">
        <v>1232</v>
      </c>
    </row>
    <row r="168" spans="1:13" s="115" customFormat="1" ht="33.75" customHeight="1">
      <c r="A168" s="112" t="s">
        <v>105</v>
      </c>
      <c r="B168" s="113" t="s">
        <v>1359</v>
      </c>
      <c r="C168" s="112"/>
      <c r="D168" s="112"/>
      <c r="E168" s="112"/>
      <c r="F168" s="26">
        <f>SUBTOTAL(109,F169:F370)</f>
        <v>425769042884</v>
      </c>
      <c r="G168" s="26">
        <f>SUBTOTAL(109,G169:G370)</f>
        <v>188316033373</v>
      </c>
      <c r="H168" s="26">
        <f t="shared" ref="H168:J168" si="15">SUBTOTAL(109,H169:H370)</f>
        <v>123820399793</v>
      </c>
      <c r="I168" s="26">
        <f t="shared" si="15"/>
        <v>64495633580</v>
      </c>
      <c r="J168" s="26">
        <f t="shared" si="15"/>
        <v>54526193772</v>
      </c>
      <c r="K168" s="26">
        <f>SUBTOTAL(109,K171:K370)</f>
        <v>9969439808</v>
      </c>
      <c r="L168" s="112"/>
      <c r="M168" s="112"/>
    </row>
    <row r="169" spans="1:13" s="115" customFormat="1" ht="42.75" customHeight="1">
      <c r="A169" s="112" t="s">
        <v>29</v>
      </c>
      <c r="B169" s="113" t="s">
        <v>1319</v>
      </c>
      <c r="C169" s="112"/>
      <c r="D169" s="112"/>
      <c r="E169" s="112"/>
      <c r="F169" s="26">
        <f>SUBTOTAL(109,F170:F370)</f>
        <v>425769042884</v>
      </c>
      <c r="G169" s="26">
        <f>SUBTOTAL(109,G170:G370)</f>
        <v>188316033373</v>
      </c>
      <c r="H169" s="26">
        <f t="shared" ref="H169:J169" si="16">SUBTOTAL(109,H170:H370)</f>
        <v>123820399793</v>
      </c>
      <c r="I169" s="26">
        <f t="shared" si="16"/>
        <v>64495633580</v>
      </c>
      <c r="J169" s="26">
        <f t="shared" si="16"/>
        <v>54526193772</v>
      </c>
      <c r="K169" s="26"/>
      <c r="L169" s="112"/>
      <c r="M169" s="112"/>
    </row>
    <row r="170" spans="1:13" s="115" customFormat="1" ht="42.75" customHeight="1">
      <c r="A170" s="112"/>
      <c r="B170" s="113" t="s">
        <v>1320</v>
      </c>
      <c r="C170" s="112"/>
      <c r="D170" s="112"/>
      <c r="E170" s="112"/>
      <c r="F170" s="605"/>
      <c r="G170" s="26"/>
      <c r="H170" s="26"/>
      <c r="I170" s="26"/>
      <c r="J170" s="26"/>
      <c r="K170" s="26"/>
      <c r="L170" s="112"/>
      <c r="M170" s="112"/>
    </row>
    <row r="171" spans="1:13" s="115" customFormat="1" ht="42.75" customHeight="1">
      <c r="A171" s="33">
        <v>1</v>
      </c>
      <c r="B171" s="88" t="s">
        <v>714</v>
      </c>
      <c r="C171" s="33" t="s">
        <v>715</v>
      </c>
      <c r="D171" s="33">
        <v>7934378</v>
      </c>
      <c r="E171" s="33" t="s">
        <v>176</v>
      </c>
      <c r="F171" s="606">
        <v>500000000</v>
      </c>
      <c r="G171" s="317">
        <v>500000000</v>
      </c>
      <c r="H171" s="317">
        <v>243118000</v>
      </c>
      <c r="I171" s="317">
        <v>256882000</v>
      </c>
      <c r="J171" s="317">
        <v>256882000</v>
      </c>
      <c r="K171" s="317">
        <v>0</v>
      </c>
      <c r="L171" s="33" t="s">
        <v>452</v>
      </c>
      <c r="M171" s="33" t="s">
        <v>716</v>
      </c>
    </row>
    <row r="172" spans="1:13" s="115" customFormat="1" ht="42.75" customHeight="1">
      <c r="A172" s="33">
        <v>2</v>
      </c>
      <c r="B172" s="88" t="s">
        <v>717</v>
      </c>
      <c r="C172" s="33" t="s">
        <v>715</v>
      </c>
      <c r="D172" s="333">
        <v>7936494</v>
      </c>
      <c r="E172" s="333" t="s">
        <v>149</v>
      </c>
      <c r="F172" s="606">
        <v>7500000000</v>
      </c>
      <c r="G172" s="317">
        <v>2000000000</v>
      </c>
      <c r="H172" s="317">
        <v>320833000</v>
      </c>
      <c r="I172" s="317">
        <v>1679167000</v>
      </c>
      <c r="J172" s="317">
        <v>1679167000</v>
      </c>
      <c r="K172" s="334">
        <v>0</v>
      </c>
      <c r="L172" s="33" t="s">
        <v>452</v>
      </c>
      <c r="M172" s="33" t="s">
        <v>718</v>
      </c>
    </row>
    <row r="173" spans="1:13" s="115" customFormat="1" ht="42.75" customHeight="1">
      <c r="A173" s="33">
        <v>3</v>
      </c>
      <c r="B173" s="88" t="s">
        <v>719</v>
      </c>
      <c r="C173" s="33" t="s">
        <v>715</v>
      </c>
      <c r="D173" s="333">
        <v>7807762</v>
      </c>
      <c r="E173" s="333" t="s">
        <v>19</v>
      </c>
      <c r="F173" s="606">
        <v>2600000000</v>
      </c>
      <c r="G173" s="317">
        <v>1584853000</v>
      </c>
      <c r="H173" s="317">
        <v>1282626000</v>
      </c>
      <c r="I173" s="317">
        <v>302227000</v>
      </c>
      <c r="J173" s="317">
        <v>302227000</v>
      </c>
      <c r="K173" s="317">
        <v>0</v>
      </c>
      <c r="L173" s="33" t="s">
        <v>452</v>
      </c>
      <c r="M173" s="33" t="s">
        <v>720</v>
      </c>
    </row>
    <row r="174" spans="1:13" s="115" customFormat="1" ht="42.75" customHeight="1">
      <c r="A174" s="33">
        <v>4</v>
      </c>
      <c r="B174" s="88" t="s">
        <v>721</v>
      </c>
      <c r="C174" s="33" t="s">
        <v>715</v>
      </c>
      <c r="D174" s="333">
        <v>7882910</v>
      </c>
      <c r="E174" s="333" t="s">
        <v>19</v>
      </c>
      <c r="F174" s="606">
        <v>7200000000</v>
      </c>
      <c r="G174" s="317">
        <v>1560496000</v>
      </c>
      <c r="H174" s="317">
        <v>1441350000</v>
      </c>
      <c r="I174" s="317">
        <v>119146000</v>
      </c>
      <c r="J174" s="317">
        <v>119146000</v>
      </c>
      <c r="K174" s="334">
        <v>0</v>
      </c>
      <c r="L174" s="33" t="s">
        <v>452</v>
      </c>
      <c r="M174" s="33" t="s">
        <v>720</v>
      </c>
    </row>
    <row r="175" spans="1:13" s="115" customFormat="1" ht="42.75" customHeight="1">
      <c r="A175" s="33">
        <v>5</v>
      </c>
      <c r="B175" s="88" t="s">
        <v>722</v>
      </c>
      <c r="C175" s="33" t="s">
        <v>715</v>
      </c>
      <c r="D175" s="333">
        <v>7935488</v>
      </c>
      <c r="E175" s="333" t="s">
        <v>176</v>
      </c>
      <c r="F175" s="606">
        <v>895276000</v>
      </c>
      <c r="G175" s="317">
        <v>495276000</v>
      </c>
      <c r="H175" s="317">
        <v>369408000</v>
      </c>
      <c r="I175" s="317">
        <v>125868000</v>
      </c>
      <c r="J175" s="317">
        <v>125868000</v>
      </c>
      <c r="K175" s="334">
        <v>0</v>
      </c>
      <c r="L175" s="33" t="s">
        <v>452</v>
      </c>
      <c r="M175" s="33" t="s">
        <v>716</v>
      </c>
    </row>
    <row r="176" spans="1:13" s="115" customFormat="1" ht="42.75" customHeight="1">
      <c r="A176" s="33">
        <v>6</v>
      </c>
      <c r="B176" s="335" t="s">
        <v>554</v>
      </c>
      <c r="C176" s="33" t="s">
        <v>715</v>
      </c>
      <c r="D176" s="333">
        <v>7909454</v>
      </c>
      <c r="E176" s="333" t="s">
        <v>176</v>
      </c>
      <c r="F176" s="606">
        <v>2000000000</v>
      </c>
      <c r="G176" s="334">
        <v>800000000</v>
      </c>
      <c r="H176" s="334">
        <v>0</v>
      </c>
      <c r="I176" s="317">
        <v>800000000</v>
      </c>
      <c r="J176" s="317">
        <v>800000000</v>
      </c>
      <c r="K176" s="334">
        <v>0</v>
      </c>
      <c r="L176" s="33" t="s">
        <v>452</v>
      </c>
      <c r="M176" s="33" t="s">
        <v>716</v>
      </c>
    </row>
    <row r="177" spans="1:13" s="115" customFormat="1" ht="42.75" customHeight="1">
      <c r="A177" s="33">
        <v>7</v>
      </c>
      <c r="B177" s="335" t="s">
        <v>723</v>
      </c>
      <c r="C177" s="33" t="s">
        <v>715</v>
      </c>
      <c r="D177" s="333">
        <v>7935481</v>
      </c>
      <c r="E177" s="333" t="s">
        <v>19</v>
      </c>
      <c r="F177" s="606">
        <v>3503000000</v>
      </c>
      <c r="G177" s="317">
        <v>1100000000</v>
      </c>
      <c r="H177" s="317">
        <v>272098000</v>
      </c>
      <c r="I177" s="317">
        <v>827902000</v>
      </c>
      <c r="J177" s="317">
        <v>827902000</v>
      </c>
      <c r="K177" s="334">
        <v>0</v>
      </c>
      <c r="L177" s="33" t="s">
        <v>452</v>
      </c>
      <c r="M177" s="33" t="s">
        <v>720</v>
      </c>
    </row>
    <row r="178" spans="1:13" s="115" customFormat="1" ht="42.75" customHeight="1">
      <c r="A178" s="33">
        <v>8</v>
      </c>
      <c r="B178" s="335" t="s">
        <v>724</v>
      </c>
      <c r="C178" s="33" t="s">
        <v>715</v>
      </c>
      <c r="D178" s="333">
        <v>7936497</v>
      </c>
      <c r="E178" s="333" t="s">
        <v>176</v>
      </c>
      <c r="F178" s="606">
        <v>600000000</v>
      </c>
      <c r="G178" s="317">
        <v>600000000</v>
      </c>
      <c r="H178" s="317">
        <v>287994000</v>
      </c>
      <c r="I178" s="317">
        <v>312006000</v>
      </c>
      <c r="J178" s="317">
        <v>312006000</v>
      </c>
      <c r="K178" s="317">
        <v>0</v>
      </c>
      <c r="L178" s="33" t="s">
        <v>452</v>
      </c>
      <c r="M178" s="33" t="s">
        <v>716</v>
      </c>
    </row>
    <row r="179" spans="1:13" s="115" customFormat="1" ht="42.75" customHeight="1">
      <c r="A179" s="33">
        <v>9</v>
      </c>
      <c r="B179" s="335" t="s">
        <v>725</v>
      </c>
      <c r="C179" s="33" t="s">
        <v>715</v>
      </c>
      <c r="D179" s="333">
        <v>7936496</v>
      </c>
      <c r="E179" s="333" t="s">
        <v>149</v>
      </c>
      <c r="F179" s="606">
        <v>3000000000</v>
      </c>
      <c r="G179" s="317">
        <v>600000000</v>
      </c>
      <c r="H179" s="317">
        <v>149202000</v>
      </c>
      <c r="I179" s="317">
        <v>450798000</v>
      </c>
      <c r="J179" s="317">
        <v>450798000</v>
      </c>
      <c r="K179" s="317">
        <v>0</v>
      </c>
      <c r="L179" s="33" t="s">
        <v>452</v>
      </c>
      <c r="M179" s="33" t="s">
        <v>716</v>
      </c>
    </row>
    <row r="180" spans="1:13" s="407" customFormat="1" ht="42.75" customHeight="1">
      <c r="A180" s="71"/>
      <c r="B180" s="404" t="s">
        <v>1321</v>
      </c>
      <c r="C180" s="71"/>
      <c r="D180" s="405"/>
      <c r="E180" s="405"/>
      <c r="F180" s="611"/>
      <c r="G180" s="406"/>
      <c r="H180" s="406"/>
      <c r="I180" s="406"/>
      <c r="J180" s="406"/>
      <c r="K180" s="406"/>
      <c r="L180" s="71"/>
      <c r="M180" s="71"/>
    </row>
    <row r="181" spans="1:13" s="115" customFormat="1" ht="42.75" customHeight="1">
      <c r="A181" s="33">
        <v>10</v>
      </c>
      <c r="B181" s="336" t="s">
        <v>726</v>
      </c>
      <c r="C181" s="33" t="s">
        <v>637</v>
      </c>
      <c r="D181" s="65">
        <v>7677859</v>
      </c>
      <c r="E181" s="597" t="s">
        <v>134</v>
      </c>
      <c r="F181" s="83">
        <v>1532861000</v>
      </c>
      <c r="G181" s="334">
        <v>171201000</v>
      </c>
      <c r="H181" s="334">
        <v>101194000</v>
      </c>
      <c r="I181" s="334">
        <v>70007000</v>
      </c>
      <c r="J181" s="334">
        <v>40000000</v>
      </c>
      <c r="K181" s="334">
        <v>30007000</v>
      </c>
      <c r="L181" s="33" t="s">
        <v>452</v>
      </c>
      <c r="M181" s="337" t="s">
        <v>727</v>
      </c>
    </row>
    <row r="182" spans="1:13" s="115" customFormat="1" ht="42.75" customHeight="1">
      <c r="A182" s="33">
        <v>11</v>
      </c>
      <c r="B182" s="336" t="s">
        <v>728</v>
      </c>
      <c r="C182" s="33" t="s">
        <v>637</v>
      </c>
      <c r="D182" s="65">
        <v>7755566</v>
      </c>
      <c r="E182" s="597" t="s">
        <v>113</v>
      </c>
      <c r="F182" s="83">
        <v>2600000000</v>
      </c>
      <c r="G182" s="334">
        <v>366147000</v>
      </c>
      <c r="H182" s="334">
        <v>65163000</v>
      </c>
      <c r="I182" s="334">
        <v>300984000</v>
      </c>
      <c r="J182" s="334">
        <v>20000000</v>
      </c>
      <c r="K182" s="334">
        <v>280984000</v>
      </c>
      <c r="L182" s="33" t="s">
        <v>452</v>
      </c>
      <c r="M182" s="337" t="s">
        <v>727</v>
      </c>
    </row>
    <row r="183" spans="1:13" s="115" customFormat="1" ht="42.75" customHeight="1">
      <c r="A183" s="33">
        <v>12</v>
      </c>
      <c r="B183" s="336" t="s">
        <v>729</v>
      </c>
      <c r="C183" s="33" t="s">
        <v>637</v>
      </c>
      <c r="D183" s="65">
        <v>7637324</v>
      </c>
      <c r="E183" s="597">
        <v>2017</v>
      </c>
      <c r="F183" s="83">
        <v>246272000</v>
      </c>
      <c r="G183" s="334">
        <v>6148000</v>
      </c>
      <c r="H183" s="334">
        <v>0</v>
      </c>
      <c r="I183" s="334">
        <v>6148000</v>
      </c>
      <c r="J183" s="334">
        <v>6148000</v>
      </c>
      <c r="K183" s="334">
        <v>0</v>
      </c>
      <c r="L183" s="33" t="s">
        <v>452</v>
      </c>
      <c r="M183" s="337" t="s">
        <v>727</v>
      </c>
    </row>
    <row r="184" spans="1:13" s="115" customFormat="1" ht="42.75" customHeight="1">
      <c r="A184" s="33">
        <v>13</v>
      </c>
      <c r="B184" s="336" t="s">
        <v>730</v>
      </c>
      <c r="C184" s="33" t="s">
        <v>637</v>
      </c>
      <c r="D184" s="65">
        <v>7656181</v>
      </c>
      <c r="E184" s="597" t="s">
        <v>98</v>
      </c>
      <c r="F184" s="83">
        <v>925498000</v>
      </c>
      <c r="G184" s="334">
        <v>73593000</v>
      </c>
      <c r="H184" s="334">
        <v>0</v>
      </c>
      <c r="I184" s="334">
        <v>73593000</v>
      </c>
      <c r="J184" s="334">
        <v>58064000</v>
      </c>
      <c r="K184" s="334">
        <v>15529000</v>
      </c>
      <c r="L184" s="33" t="s">
        <v>452</v>
      </c>
      <c r="M184" s="337" t="s">
        <v>727</v>
      </c>
    </row>
    <row r="185" spans="1:13" s="115" customFormat="1" ht="42.75" customHeight="1">
      <c r="A185" s="33">
        <v>14</v>
      </c>
      <c r="B185" s="336" t="s">
        <v>731</v>
      </c>
      <c r="C185" s="33" t="s">
        <v>637</v>
      </c>
      <c r="D185" s="65">
        <v>7708852</v>
      </c>
      <c r="E185" s="597">
        <v>2018</v>
      </c>
      <c r="F185" s="83">
        <v>297357000</v>
      </c>
      <c r="G185" s="334">
        <v>28094000</v>
      </c>
      <c r="H185" s="334">
        <v>0</v>
      </c>
      <c r="I185" s="334">
        <v>28094000</v>
      </c>
      <c r="J185" s="334">
        <v>28094000</v>
      </c>
      <c r="K185" s="334">
        <v>0</v>
      </c>
      <c r="L185" s="33" t="s">
        <v>452</v>
      </c>
      <c r="M185" s="337" t="s">
        <v>727</v>
      </c>
    </row>
    <row r="186" spans="1:13" s="115" customFormat="1" ht="42.75" customHeight="1">
      <c r="A186" s="33">
        <v>15</v>
      </c>
      <c r="B186" s="336" t="s">
        <v>732</v>
      </c>
      <c r="C186" s="33" t="s">
        <v>637</v>
      </c>
      <c r="D186" s="65">
        <v>7837328</v>
      </c>
      <c r="E186" s="597" t="s">
        <v>1373</v>
      </c>
      <c r="F186" s="83">
        <v>500000000</v>
      </c>
      <c r="G186" s="334">
        <v>138288000</v>
      </c>
      <c r="H186" s="334">
        <v>95172000</v>
      </c>
      <c r="I186" s="334">
        <v>43116000</v>
      </c>
      <c r="J186" s="334">
        <v>10113000</v>
      </c>
      <c r="K186" s="334">
        <v>33003000</v>
      </c>
      <c r="L186" s="33" t="s">
        <v>452</v>
      </c>
      <c r="M186" s="337" t="s">
        <v>727</v>
      </c>
    </row>
    <row r="187" spans="1:13" s="115" customFormat="1" ht="42.75" customHeight="1">
      <c r="A187" s="33">
        <v>16</v>
      </c>
      <c r="B187" s="336" t="s">
        <v>733</v>
      </c>
      <c r="C187" s="33" t="s">
        <v>637</v>
      </c>
      <c r="D187" s="65">
        <v>7726172</v>
      </c>
      <c r="E187" s="597" t="s">
        <v>113</v>
      </c>
      <c r="F187" s="83">
        <v>1634200000</v>
      </c>
      <c r="G187" s="334">
        <v>1000000000</v>
      </c>
      <c r="H187" s="334">
        <v>822874000</v>
      </c>
      <c r="I187" s="334">
        <v>177126000</v>
      </c>
      <c r="J187" s="334">
        <v>70230000</v>
      </c>
      <c r="K187" s="334">
        <v>106896000</v>
      </c>
      <c r="L187" s="33" t="s">
        <v>452</v>
      </c>
      <c r="M187" s="337" t="s">
        <v>727</v>
      </c>
    </row>
    <row r="188" spans="1:13" s="115" customFormat="1" ht="42.75" customHeight="1">
      <c r="A188" s="33">
        <v>17</v>
      </c>
      <c r="B188" s="336" t="s">
        <v>734</v>
      </c>
      <c r="C188" s="33" t="s">
        <v>637</v>
      </c>
      <c r="D188" s="65">
        <v>7777123</v>
      </c>
      <c r="E188" s="597" t="s">
        <v>113</v>
      </c>
      <c r="F188" s="83">
        <v>2300000000</v>
      </c>
      <c r="G188" s="334">
        <v>1292200000</v>
      </c>
      <c r="H188" s="334">
        <v>681151535</v>
      </c>
      <c r="I188" s="334">
        <v>611048465</v>
      </c>
      <c r="J188" s="334">
        <v>200000000</v>
      </c>
      <c r="K188" s="334">
        <v>411048464.99999994</v>
      </c>
      <c r="L188" s="33" t="s">
        <v>452</v>
      </c>
      <c r="M188" s="337" t="s">
        <v>727</v>
      </c>
    </row>
    <row r="189" spans="1:13" s="115" customFormat="1" ht="42.75" customHeight="1">
      <c r="A189" s="33">
        <v>18</v>
      </c>
      <c r="B189" s="336" t="s">
        <v>735</v>
      </c>
      <c r="C189" s="33" t="s">
        <v>637</v>
      </c>
      <c r="D189" s="65">
        <v>7746761</v>
      </c>
      <c r="E189" s="597" t="s">
        <v>113</v>
      </c>
      <c r="F189" s="83">
        <v>1172398000</v>
      </c>
      <c r="G189" s="334">
        <v>404800000</v>
      </c>
      <c r="H189" s="334">
        <v>285309000</v>
      </c>
      <c r="I189" s="334">
        <v>119491000</v>
      </c>
      <c r="J189" s="334">
        <v>48407000</v>
      </c>
      <c r="K189" s="334">
        <v>71084000</v>
      </c>
      <c r="L189" s="33" t="s">
        <v>452</v>
      </c>
      <c r="M189" s="337" t="s">
        <v>727</v>
      </c>
    </row>
    <row r="190" spans="1:13" s="115" customFormat="1" ht="42.75" customHeight="1">
      <c r="A190" s="33">
        <v>19</v>
      </c>
      <c r="B190" s="336" t="s">
        <v>736</v>
      </c>
      <c r="C190" s="33" t="s">
        <v>637</v>
      </c>
      <c r="D190" s="65">
        <v>7732560</v>
      </c>
      <c r="E190" s="597" t="s">
        <v>113</v>
      </c>
      <c r="F190" s="83">
        <v>1155868000</v>
      </c>
      <c r="G190" s="334">
        <v>347400000</v>
      </c>
      <c r="H190" s="334">
        <v>219681000</v>
      </c>
      <c r="I190" s="334">
        <v>127719000</v>
      </c>
      <c r="J190" s="334">
        <v>20000000</v>
      </c>
      <c r="K190" s="334">
        <v>107719000</v>
      </c>
      <c r="L190" s="33" t="s">
        <v>452</v>
      </c>
      <c r="M190" s="337" t="s">
        <v>727</v>
      </c>
    </row>
    <row r="191" spans="1:13" s="115" customFormat="1" ht="42.75" customHeight="1">
      <c r="A191" s="33">
        <v>20</v>
      </c>
      <c r="B191" s="336" t="s">
        <v>737</v>
      </c>
      <c r="C191" s="33" t="s">
        <v>637</v>
      </c>
      <c r="D191" s="65">
        <v>7745311</v>
      </c>
      <c r="E191" s="597" t="s">
        <v>113</v>
      </c>
      <c r="F191" s="83">
        <v>4000000000</v>
      </c>
      <c r="G191" s="334">
        <v>606445000</v>
      </c>
      <c r="H191" s="334">
        <v>208255000</v>
      </c>
      <c r="I191" s="334">
        <v>398190000</v>
      </c>
      <c r="J191" s="334">
        <v>398190000</v>
      </c>
      <c r="K191" s="334">
        <v>0</v>
      </c>
      <c r="L191" s="33" t="s">
        <v>452</v>
      </c>
      <c r="M191" s="337" t="s">
        <v>727</v>
      </c>
    </row>
    <row r="192" spans="1:13" s="115" customFormat="1" ht="42.75" customHeight="1">
      <c r="A192" s="33">
        <v>21</v>
      </c>
      <c r="B192" s="336" t="s">
        <v>738</v>
      </c>
      <c r="C192" s="33" t="s">
        <v>637</v>
      </c>
      <c r="D192" s="65">
        <v>7741121</v>
      </c>
      <c r="E192" s="597" t="s">
        <v>113</v>
      </c>
      <c r="F192" s="83">
        <v>1171731000</v>
      </c>
      <c r="G192" s="334">
        <v>731003000</v>
      </c>
      <c r="H192" s="334">
        <v>673405000</v>
      </c>
      <c r="I192" s="334">
        <v>57598000</v>
      </c>
      <c r="J192" s="334">
        <v>15000000</v>
      </c>
      <c r="K192" s="334">
        <v>42598000</v>
      </c>
      <c r="L192" s="33" t="s">
        <v>452</v>
      </c>
      <c r="M192" s="337" t="s">
        <v>727</v>
      </c>
    </row>
    <row r="193" spans="1:13" s="115" customFormat="1" ht="42.75" customHeight="1">
      <c r="A193" s="33">
        <v>22</v>
      </c>
      <c r="B193" s="336" t="s">
        <v>739</v>
      </c>
      <c r="C193" s="33" t="s">
        <v>637</v>
      </c>
      <c r="D193" s="65">
        <v>7766873</v>
      </c>
      <c r="E193" s="597" t="s">
        <v>113</v>
      </c>
      <c r="F193" s="83">
        <v>999977000</v>
      </c>
      <c r="G193" s="334">
        <v>549900000</v>
      </c>
      <c r="H193" s="334">
        <v>329299000</v>
      </c>
      <c r="I193" s="334">
        <v>220601000</v>
      </c>
      <c r="J193" s="334">
        <v>220601000</v>
      </c>
      <c r="K193" s="334">
        <v>0</v>
      </c>
      <c r="L193" s="33" t="s">
        <v>452</v>
      </c>
      <c r="M193" s="337" t="s">
        <v>727</v>
      </c>
    </row>
    <row r="194" spans="1:13" s="115" customFormat="1" ht="42.75" customHeight="1">
      <c r="A194" s="33">
        <v>23</v>
      </c>
      <c r="B194" s="338" t="s">
        <v>740</v>
      </c>
      <c r="C194" s="33" t="s">
        <v>637</v>
      </c>
      <c r="D194" s="65">
        <v>7803322</v>
      </c>
      <c r="E194" s="598" t="s">
        <v>113</v>
      </c>
      <c r="F194" s="83">
        <v>1156320000</v>
      </c>
      <c r="G194" s="334">
        <v>231200000</v>
      </c>
      <c r="H194" s="334">
        <v>73763000</v>
      </c>
      <c r="I194" s="334">
        <v>157437000</v>
      </c>
      <c r="J194" s="334">
        <v>47734636</v>
      </c>
      <c r="K194" s="334">
        <v>109702364</v>
      </c>
      <c r="L194" s="33" t="s">
        <v>452</v>
      </c>
      <c r="M194" s="337" t="s">
        <v>727</v>
      </c>
    </row>
    <row r="195" spans="1:13" s="115" customFormat="1" ht="42.75" customHeight="1">
      <c r="A195" s="33">
        <v>24</v>
      </c>
      <c r="B195" s="338" t="s">
        <v>741</v>
      </c>
      <c r="C195" s="33" t="s">
        <v>637</v>
      </c>
      <c r="D195" s="65">
        <v>7803321</v>
      </c>
      <c r="E195" s="598" t="s">
        <v>113</v>
      </c>
      <c r="F195" s="83">
        <v>1174474000</v>
      </c>
      <c r="G195" s="334">
        <v>232000000</v>
      </c>
      <c r="H195" s="334">
        <v>135529000</v>
      </c>
      <c r="I195" s="334">
        <v>96471000</v>
      </c>
      <c r="J195" s="334">
        <v>47557000</v>
      </c>
      <c r="K195" s="334">
        <v>48914000</v>
      </c>
      <c r="L195" s="33" t="s">
        <v>452</v>
      </c>
      <c r="M195" s="337" t="s">
        <v>727</v>
      </c>
    </row>
    <row r="196" spans="1:13" s="115" customFormat="1" ht="42.75" customHeight="1">
      <c r="A196" s="33">
        <v>25</v>
      </c>
      <c r="B196" s="336" t="s">
        <v>742</v>
      </c>
      <c r="C196" s="33" t="s">
        <v>637</v>
      </c>
      <c r="D196" s="65">
        <v>7837327</v>
      </c>
      <c r="E196" s="597" t="s">
        <v>113</v>
      </c>
      <c r="F196" s="83">
        <v>700000000</v>
      </c>
      <c r="G196" s="334">
        <v>667600000</v>
      </c>
      <c r="H196" s="334">
        <v>605016000</v>
      </c>
      <c r="I196" s="334">
        <v>62584000</v>
      </c>
      <c r="J196" s="334">
        <v>62584000</v>
      </c>
      <c r="K196" s="334">
        <v>0</v>
      </c>
      <c r="L196" s="33" t="s">
        <v>452</v>
      </c>
      <c r="M196" s="337" t="s">
        <v>727</v>
      </c>
    </row>
    <row r="197" spans="1:13" s="115" customFormat="1" ht="42.75" customHeight="1">
      <c r="A197" s="33">
        <v>26</v>
      </c>
      <c r="B197" s="336" t="s">
        <v>743</v>
      </c>
      <c r="C197" s="33" t="s">
        <v>637</v>
      </c>
      <c r="D197" s="65">
        <v>7844306</v>
      </c>
      <c r="E197" s="597" t="s">
        <v>1373</v>
      </c>
      <c r="F197" s="83">
        <v>1200000000</v>
      </c>
      <c r="G197" s="334">
        <v>826400000</v>
      </c>
      <c r="H197" s="334">
        <v>674922000</v>
      </c>
      <c r="I197" s="334">
        <v>151478000</v>
      </c>
      <c r="J197" s="334">
        <v>151478000</v>
      </c>
      <c r="K197" s="334">
        <v>0</v>
      </c>
      <c r="L197" s="33" t="s">
        <v>452</v>
      </c>
      <c r="M197" s="337" t="s">
        <v>727</v>
      </c>
    </row>
    <row r="198" spans="1:13" s="115" customFormat="1" ht="42.75" customHeight="1">
      <c r="A198" s="33">
        <v>27</v>
      </c>
      <c r="B198" s="336" t="s">
        <v>744</v>
      </c>
      <c r="C198" s="33" t="s">
        <v>637</v>
      </c>
      <c r="D198" s="65">
        <v>7814458</v>
      </c>
      <c r="E198" s="597" t="s">
        <v>1373</v>
      </c>
      <c r="F198" s="83">
        <v>1200000000</v>
      </c>
      <c r="G198" s="334">
        <v>323383000</v>
      </c>
      <c r="H198" s="334">
        <v>209624000</v>
      </c>
      <c r="I198" s="334">
        <v>113759000</v>
      </c>
      <c r="J198" s="334">
        <v>49285000</v>
      </c>
      <c r="K198" s="334">
        <v>64474000</v>
      </c>
      <c r="L198" s="33" t="s">
        <v>452</v>
      </c>
      <c r="M198" s="337" t="s">
        <v>727</v>
      </c>
    </row>
    <row r="199" spans="1:13" s="115" customFormat="1" ht="42.75" customHeight="1">
      <c r="A199" s="33">
        <v>28</v>
      </c>
      <c r="B199" s="336" t="s">
        <v>745</v>
      </c>
      <c r="C199" s="33" t="s">
        <v>637</v>
      </c>
      <c r="D199" s="65">
        <v>7797959</v>
      </c>
      <c r="E199" s="597" t="s">
        <v>1373</v>
      </c>
      <c r="F199" s="83">
        <v>1200000000</v>
      </c>
      <c r="G199" s="334">
        <v>177960000</v>
      </c>
      <c r="H199" s="334">
        <v>59315000</v>
      </c>
      <c r="I199" s="334">
        <v>118645000</v>
      </c>
      <c r="J199" s="334">
        <v>26158000</v>
      </c>
      <c r="K199" s="334">
        <v>92487000</v>
      </c>
      <c r="L199" s="33" t="s">
        <v>452</v>
      </c>
      <c r="M199" s="337" t="s">
        <v>727</v>
      </c>
    </row>
    <row r="200" spans="1:13" s="115" customFormat="1" ht="42.75" customHeight="1">
      <c r="A200" s="33">
        <v>29</v>
      </c>
      <c r="B200" s="338" t="s">
        <v>746</v>
      </c>
      <c r="C200" s="33" t="s">
        <v>637</v>
      </c>
      <c r="D200" s="65">
        <v>7835304</v>
      </c>
      <c r="E200" s="598" t="s">
        <v>1373</v>
      </c>
      <c r="F200" s="83">
        <v>1098577000</v>
      </c>
      <c r="G200" s="334">
        <v>213400000</v>
      </c>
      <c r="H200" s="334">
        <v>194165000</v>
      </c>
      <c r="I200" s="334">
        <v>19235000</v>
      </c>
      <c r="J200" s="334">
        <v>19235000</v>
      </c>
      <c r="K200" s="334">
        <v>0</v>
      </c>
      <c r="L200" s="33" t="s">
        <v>452</v>
      </c>
      <c r="M200" s="337" t="s">
        <v>727</v>
      </c>
    </row>
    <row r="201" spans="1:13" s="115" customFormat="1" ht="42.75" customHeight="1">
      <c r="A201" s="33">
        <v>30</v>
      </c>
      <c r="B201" s="336" t="s">
        <v>747</v>
      </c>
      <c r="C201" s="33" t="s">
        <v>637</v>
      </c>
      <c r="D201" s="65">
        <v>7835663</v>
      </c>
      <c r="E201" s="597" t="s">
        <v>19</v>
      </c>
      <c r="F201" s="83">
        <v>9000000000</v>
      </c>
      <c r="G201" s="334">
        <v>5083500000</v>
      </c>
      <c r="H201" s="334">
        <v>4372024000</v>
      </c>
      <c r="I201" s="334">
        <v>711476000</v>
      </c>
      <c r="J201" s="334">
        <v>711476000</v>
      </c>
      <c r="K201" s="334">
        <v>0</v>
      </c>
      <c r="L201" s="33" t="s">
        <v>452</v>
      </c>
      <c r="M201" s="337" t="s">
        <v>727</v>
      </c>
    </row>
    <row r="202" spans="1:13" s="115" customFormat="1" ht="42.75" customHeight="1">
      <c r="A202" s="33">
        <v>31</v>
      </c>
      <c r="B202" s="336" t="s">
        <v>748</v>
      </c>
      <c r="C202" s="33" t="s">
        <v>637</v>
      </c>
      <c r="D202" s="65">
        <v>7797957</v>
      </c>
      <c r="E202" s="597" t="s">
        <v>1373</v>
      </c>
      <c r="F202" s="83">
        <v>1662004000</v>
      </c>
      <c r="G202" s="334">
        <v>702875000</v>
      </c>
      <c r="H202" s="334">
        <v>575837000</v>
      </c>
      <c r="I202" s="334">
        <v>127038000</v>
      </c>
      <c r="J202" s="334">
        <v>18736000</v>
      </c>
      <c r="K202" s="334">
        <v>108302000</v>
      </c>
      <c r="L202" s="33" t="s">
        <v>452</v>
      </c>
      <c r="M202" s="337" t="s">
        <v>727</v>
      </c>
    </row>
    <row r="203" spans="1:13" s="115" customFormat="1" ht="42.75" customHeight="1">
      <c r="A203" s="33">
        <v>32</v>
      </c>
      <c r="B203" s="336" t="s">
        <v>749</v>
      </c>
      <c r="C203" s="33" t="s">
        <v>637</v>
      </c>
      <c r="D203" s="65">
        <v>7797961</v>
      </c>
      <c r="E203" s="597" t="s">
        <v>1373</v>
      </c>
      <c r="F203" s="83">
        <v>499795000</v>
      </c>
      <c r="G203" s="334">
        <v>466500000</v>
      </c>
      <c r="H203" s="334">
        <v>461338000</v>
      </c>
      <c r="I203" s="334">
        <v>5162000</v>
      </c>
      <c r="J203" s="334">
        <v>4674000</v>
      </c>
      <c r="K203" s="334">
        <v>488000</v>
      </c>
      <c r="L203" s="33" t="s">
        <v>452</v>
      </c>
      <c r="M203" s="337" t="s">
        <v>727</v>
      </c>
    </row>
    <row r="204" spans="1:13" s="115" customFormat="1" ht="42.75" customHeight="1">
      <c r="A204" s="33">
        <v>33</v>
      </c>
      <c r="B204" s="336" t="s">
        <v>750</v>
      </c>
      <c r="C204" s="33" t="s">
        <v>637</v>
      </c>
      <c r="D204" s="65">
        <v>7845256</v>
      </c>
      <c r="E204" s="597" t="s">
        <v>1373</v>
      </c>
      <c r="F204" s="83">
        <v>532907000</v>
      </c>
      <c r="G204" s="334">
        <v>64000000</v>
      </c>
      <c r="H204" s="334">
        <v>3913000</v>
      </c>
      <c r="I204" s="334">
        <v>60087000</v>
      </c>
      <c r="J204" s="334">
        <v>22302000</v>
      </c>
      <c r="K204" s="334">
        <v>37785000</v>
      </c>
      <c r="L204" s="33" t="s">
        <v>452</v>
      </c>
      <c r="M204" s="337" t="s">
        <v>727</v>
      </c>
    </row>
    <row r="205" spans="1:13" s="115" customFormat="1" ht="42.75" customHeight="1">
      <c r="A205" s="33">
        <v>34</v>
      </c>
      <c r="B205" s="336" t="s">
        <v>751</v>
      </c>
      <c r="C205" s="33" t="s">
        <v>637</v>
      </c>
      <c r="D205" s="65">
        <v>7845258</v>
      </c>
      <c r="E205" s="597" t="s">
        <v>1373</v>
      </c>
      <c r="F205" s="83">
        <v>394726000</v>
      </c>
      <c r="G205" s="334">
        <v>157800000</v>
      </c>
      <c r="H205" s="334">
        <v>18230000</v>
      </c>
      <c r="I205" s="334">
        <v>139570000</v>
      </c>
      <c r="J205" s="334">
        <v>97800000</v>
      </c>
      <c r="K205" s="334">
        <v>41770000</v>
      </c>
      <c r="L205" s="33" t="s">
        <v>452</v>
      </c>
      <c r="M205" s="337" t="s">
        <v>727</v>
      </c>
    </row>
    <row r="206" spans="1:13" s="115" customFormat="1" ht="42.75" customHeight="1">
      <c r="A206" s="33">
        <v>35</v>
      </c>
      <c r="B206" s="336" t="s">
        <v>752</v>
      </c>
      <c r="C206" s="33" t="s">
        <v>637</v>
      </c>
      <c r="D206" s="65">
        <v>7845254</v>
      </c>
      <c r="E206" s="597" t="s">
        <v>1373</v>
      </c>
      <c r="F206" s="83">
        <v>483892000</v>
      </c>
      <c r="G206" s="334">
        <v>483892000</v>
      </c>
      <c r="H206" s="334">
        <v>292611000</v>
      </c>
      <c r="I206" s="334">
        <v>191281000</v>
      </c>
      <c r="J206" s="334">
        <v>191281000</v>
      </c>
      <c r="K206" s="334">
        <v>0</v>
      </c>
      <c r="L206" s="33" t="s">
        <v>452</v>
      </c>
      <c r="M206" s="337" t="s">
        <v>727</v>
      </c>
    </row>
    <row r="207" spans="1:13" s="115" customFormat="1" ht="42.75" customHeight="1">
      <c r="A207" s="33">
        <v>36</v>
      </c>
      <c r="B207" s="336" t="s">
        <v>753</v>
      </c>
      <c r="C207" s="33" t="s">
        <v>637</v>
      </c>
      <c r="D207" s="65">
        <v>7845469</v>
      </c>
      <c r="E207" s="597" t="s">
        <v>1373</v>
      </c>
      <c r="F207" s="83">
        <v>1169074000</v>
      </c>
      <c r="G207" s="334">
        <v>1061528000</v>
      </c>
      <c r="H207" s="334">
        <v>1014194000</v>
      </c>
      <c r="I207" s="334">
        <v>47334000</v>
      </c>
      <c r="J207" s="334">
        <v>47334000</v>
      </c>
      <c r="K207" s="334">
        <v>0</v>
      </c>
      <c r="L207" s="33" t="s">
        <v>452</v>
      </c>
      <c r="M207" s="337" t="s">
        <v>727</v>
      </c>
    </row>
    <row r="208" spans="1:13" s="115" customFormat="1" ht="42.75" customHeight="1">
      <c r="A208" s="33">
        <v>37</v>
      </c>
      <c r="B208" s="336" t="s">
        <v>754</v>
      </c>
      <c r="C208" s="33" t="s">
        <v>637</v>
      </c>
      <c r="D208" s="65">
        <v>7864638</v>
      </c>
      <c r="E208" s="597" t="s">
        <v>1373</v>
      </c>
      <c r="F208" s="83">
        <v>300000000</v>
      </c>
      <c r="G208" s="334">
        <v>86000000</v>
      </c>
      <c r="H208" s="334">
        <v>71276000</v>
      </c>
      <c r="I208" s="334">
        <v>14724000</v>
      </c>
      <c r="J208" s="334">
        <v>13137000</v>
      </c>
      <c r="K208" s="334">
        <v>1587000</v>
      </c>
      <c r="L208" s="33" t="s">
        <v>452</v>
      </c>
      <c r="M208" s="337" t="s">
        <v>727</v>
      </c>
    </row>
    <row r="209" spans="1:13" s="115" customFormat="1" ht="42.75" customHeight="1">
      <c r="A209" s="33">
        <v>38</v>
      </c>
      <c r="B209" s="336" t="s">
        <v>755</v>
      </c>
      <c r="C209" s="33" t="s">
        <v>637</v>
      </c>
      <c r="D209" s="65">
        <v>7865935</v>
      </c>
      <c r="E209" s="597" t="s">
        <v>1373</v>
      </c>
      <c r="F209" s="83">
        <v>1199708000</v>
      </c>
      <c r="G209" s="334">
        <v>1199700000</v>
      </c>
      <c r="H209" s="334">
        <v>1105818000</v>
      </c>
      <c r="I209" s="334">
        <v>93882000</v>
      </c>
      <c r="J209" s="334">
        <v>51341000</v>
      </c>
      <c r="K209" s="334">
        <v>42541000</v>
      </c>
      <c r="L209" s="33" t="s">
        <v>452</v>
      </c>
      <c r="M209" s="337" t="s">
        <v>727</v>
      </c>
    </row>
    <row r="210" spans="1:13" s="115" customFormat="1" ht="42.75" customHeight="1">
      <c r="A210" s="33">
        <v>39</v>
      </c>
      <c r="B210" s="336" t="s">
        <v>756</v>
      </c>
      <c r="C210" s="33" t="s">
        <v>637</v>
      </c>
      <c r="D210" s="65">
        <v>7882753</v>
      </c>
      <c r="E210" s="597" t="s">
        <v>1373</v>
      </c>
      <c r="F210" s="83">
        <v>1162903000</v>
      </c>
      <c r="G210" s="334">
        <v>1162900000</v>
      </c>
      <c r="H210" s="334">
        <v>1111451000</v>
      </c>
      <c r="I210" s="334">
        <v>51449000</v>
      </c>
      <c r="J210" s="334">
        <v>51449000</v>
      </c>
      <c r="K210" s="334">
        <v>0</v>
      </c>
      <c r="L210" s="33" t="s">
        <v>452</v>
      </c>
      <c r="M210" s="337" t="s">
        <v>727</v>
      </c>
    </row>
    <row r="211" spans="1:13" s="115" customFormat="1" ht="42.75" customHeight="1">
      <c r="A211" s="33">
        <v>40</v>
      </c>
      <c r="B211" s="336" t="s">
        <v>757</v>
      </c>
      <c r="C211" s="33" t="s">
        <v>637</v>
      </c>
      <c r="D211" s="65">
        <v>7875559</v>
      </c>
      <c r="E211" s="597" t="s">
        <v>1373</v>
      </c>
      <c r="F211" s="83">
        <v>700000000</v>
      </c>
      <c r="G211" s="334">
        <v>700000000</v>
      </c>
      <c r="H211" s="334">
        <v>667550047</v>
      </c>
      <c r="I211" s="334">
        <v>32449952.999999978</v>
      </c>
      <c r="J211" s="334">
        <v>32449953</v>
      </c>
      <c r="K211" s="334">
        <v>0</v>
      </c>
      <c r="L211" s="33" t="s">
        <v>452</v>
      </c>
      <c r="M211" s="337" t="s">
        <v>727</v>
      </c>
    </row>
    <row r="212" spans="1:13" s="115" customFormat="1" ht="42.75" customHeight="1">
      <c r="A212" s="33">
        <v>41</v>
      </c>
      <c r="B212" s="336" t="s">
        <v>758</v>
      </c>
      <c r="C212" s="33" t="s">
        <v>637</v>
      </c>
      <c r="D212" s="65">
        <v>7898423</v>
      </c>
      <c r="E212" s="597" t="s">
        <v>149</v>
      </c>
      <c r="F212" s="83">
        <v>1200000000</v>
      </c>
      <c r="G212" s="334">
        <v>1200000000</v>
      </c>
      <c r="H212" s="334">
        <v>980592000</v>
      </c>
      <c r="I212" s="334">
        <v>219408000</v>
      </c>
      <c r="J212" s="334">
        <v>219408000</v>
      </c>
      <c r="K212" s="334">
        <v>0</v>
      </c>
      <c r="L212" s="33" t="s">
        <v>452</v>
      </c>
      <c r="M212" s="337" t="s">
        <v>727</v>
      </c>
    </row>
    <row r="213" spans="1:13" s="115" customFormat="1" ht="42.75" customHeight="1">
      <c r="A213" s="33">
        <v>42</v>
      </c>
      <c r="B213" s="336" t="s">
        <v>759</v>
      </c>
      <c r="C213" s="33" t="s">
        <v>637</v>
      </c>
      <c r="D213" s="65">
        <v>7896966</v>
      </c>
      <c r="E213" s="597" t="s">
        <v>149</v>
      </c>
      <c r="F213" s="83">
        <v>1182829000</v>
      </c>
      <c r="G213" s="334">
        <v>1182829000</v>
      </c>
      <c r="H213" s="334">
        <v>920792986</v>
      </c>
      <c r="I213" s="334">
        <v>262036013.99999997</v>
      </c>
      <c r="J213" s="334">
        <v>262036014</v>
      </c>
      <c r="K213" s="334">
        <v>0</v>
      </c>
      <c r="L213" s="33" t="s">
        <v>452</v>
      </c>
      <c r="M213" s="337" t="s">
        <v>727</v>
      </c>
    </row>
    <row r="214" spans="1:13" s="115" customFormat="1" ht="42.75" customHeight="1">
      <c r="A214" s="33">
        <v>43</v>
      </c>
      <c r="B214" s="336" t="s">
        <v>760</v>
      </c>
      <c r="C214" s="33" t="s">
        <v>637</v>
      </c>
      <c r="D214" s="65">
        <v>7898420</v>
      </c>
      <c r="E214" s="597" t="s">
        <v>149</v>
      </c>
      <c r="F214" s="83">
        <v>1200000000</v>
      </c>
      <c r="G214" s="334">
        <v>1200000000</v>
      </c>
      <c r="H214" s="334">
        <v>1025973000</v>
      </c>
      <c r="I214" s="334">
        <v>174027000</v>
      </c>
      <c r="J214" s="334">
        <v>174027000</v>
      </c>
      <c r="K214" s="334">
        <v>0</v>
      </c>
      <c r="L214" s="33" t="s">
        <v>452</v>
      </c>
      <c r="M214" s="337" t="s">
        <v>727</v>
      </c>
    </row>
    <row r="215" spans="1:13" s="115" customFormat="1" ht="42.75" customHeight="1">
      <c r="A215" s="33">
        <v>44</v>
      </c>
      <c r="B215" s="336" t="s">
        <v>761</v>
      </c>
      <c r="C215" s="33" t="s">
        <v>637</v>
      </c>
      <c r="D215" s="65">
        <v>7902002</v>
      </c>
      <c r="E215" s="597" t="s">
        <v>149</v>
      </c>
      <c r="F215" s="83">
        <v>1148822000</v>
      </c>
      <c r="G215" s="334">
        <v>1148822000</v>
      </c>
      <c r="H215" s="334">
        <v>1114967819</v>
      </c>
      <c r="I215" s="334">
        <v>33854181.000000097</v>
      </c>
      <c r="J215" s="334">
        <v>10000000</v>
      </c>
      <c r="K215" s="334">
        <v>23854181.000000097</v>
      </c>
      <c r="L215" s="33" t="s">
        <v>452</v>
      </c>
      <c r="M215" s="337" t="s">
        <v>727</v>
      </c>
    </row>
    <row r="216" spans="1:13" s="115" customFormat="1" ht="42.75" customHeight="1">
      <c r="A216" s="33">
        <v>45</v>
      </c>
      <c r="B216" s="336" t="s">
        <v>762</v>
      </c>
      <c r="C216" s="33" t="s">
        <v>637</v>
      </c>
      <c r="D216" s="65">
        <v>7911934</v>
      </c>
      <c r="E216" s="597" t="s">
        <v>149</v>
      </c>
      <c r="F216" s="83">
        <v>1200000000</v>
      </c>
      <c r="G216" s="334">
        <v>840000000</v>
      </c>
      <c r="H216" s="334">
        <v>814804000</v>
      </c>
      <c r="I216" s="334">
        <v>25196000</v>
      </c>
      <c r="J216" s="334">
        <v>25196000</v>
      </c>
      <c r="K216" s="334">
        <v>0</v>
      </c>
      <c r="L216" s="33" t="s">
        <v>452</v>
      </c>
      <c r="M216" s="337" t="s">
        <v>727</v>
      </c>
    </row>
    <row r="217" spans="1:13" s="115" customFormat="1" ht="42.75" customHeight="1">
      <c r="A217" s="33">
        <v>46</v>
      </c>
      <c r="B217" s="336" t="s">
        <v>763</v>
      </c>
      <c r="C217" s="33" t="s">
        <v>637</v>
      </c>
      <c r="D217" s="65">
        <v>7890453</v>
      </c>
      <c r="E217" s="597" t="s">
        <v>149</v>
      </c>
      <c r="F217" s="83">
        <v>1166492000</v>
      </c>
      <c r="G217" s="334">
        <v>1166492000</v>
      </c>
      <c r="H217" s="334">
        <v>1079993000</v>
      </c>
      <c r="I217" s="334">
        <v>86499000</v>
      </c>
      <c r="J217" s="334">
        <v>30000000</v>
      </c>
      <c r="K217" s="334">
        <v>56499000</v>
      </c>
      <c r="L217" s="33" t="s">
        <v>452</v>
      </c>
      <c r="M217" s="337" t="s">
        <v>727</v>
      </c>
    </row>
    <row r="218" spans="1:13" s="115" customFormat="1" ht="42.75" customHeight="1">
      <c r="A218" s="33">
        <v>47</v>
      </c>
      <c r="B218" s="336" t="s">
        <v>764</v>
      </c>
      <c r="C218" s="33" t="s">
        <v>637</v>
      </c>
      <c r="D218" s="65">
        <v>7896967</v>
      </c>
      <c r="E218" s="597" t="s">
        <v>149</v>
      </c>
      <c r="F218" s="83">
        <v>1218633000</v>
      </c>
      <c r="G218" s="334">
        <v>1218633000</v>
      </c>
      <c r="H218" s="334">
        <v>1060326000</v>
      </c>
      <c r="I218" s="334">
        <v>158307000</v>
      </c>
      <c r="J218" s="334">
        <v>158307000</v>
      </c>
      <c r="K218" s="334">
        <v>0</v>
      </c>
      <c r="L218" s="33" t="s">
        <v>452</v>
      </c>
      <c r="M218" s="337" t="s">
        <v>727</v>
      </c>
    </row>
    <row r="219" spans="1:13" s="115" customFormat="1" ht="42.75" customHeight="1">
      <c r="A219" s="33">
        <v>48</v>
      </c>
      <c r="B219" s="336" t="s">
        <v>765</v>
      </c>
      <c r="C219" s="33" t="s">
        <v>637</v>
      </c>
      <c r="D219" s="65">
        <v>7898421</v>
      </c>
      <c r="E219" s="597" t="s">
        <v>149</v>
      </c>
      <c r="F219" s="83">
        <v>1200000000</v>
      </c>
      <c r="G219" s="334">
        <v>1200000000</v>
      </c>
      <c r="H219" s="334">
        <v>1063805000</v>
      </c>
      <c r="I219" s="334">
        <v>136195000</v>
      </c>
      <c r="J219" s="334">
        <v>136195000</v>
      </c>
      <c r="K219" s="334">
        <v>0</v>
      </c>
      <c r="L219" s="33" t="s">
        <v>452</v>
      </c>
      <c r="M219" s="337" t="s">
        <v>727</v>
      </c>
    </row>
    <row r="220" spans="1:13" s="115" customFormat="1" ht="42.75" customHeight="1">
      <c r="A220" s="33">
        <v>49</v>
      </c>
      <c r="B220" s="336" t="s">
        <v>766</v>
      </c>
      <c r="C220" s="33" t="s">
        <v>637</v>
      </c>
      <c r="D220" s="65">
        <v>7898422</v>
      </c>
      <c r="E220" s="597" t="s">
        <v>149</v>
      </c>
      <c r="F220" s="83">
        <v>1200000000</v>
      </c>
      <c r="G220" s="334">
        <v>1200000000</v>
      </c>
      <c r="H220" s="334">
        <v>1096160000</v>
      </c>
      <c r="I220" s="334">
        <v>103840000</v>
      </c>
      <c r="J220" s="334">
        <v>103840000</v>
      </c>
      <c r="K220" s="334">
        <v>0</v>
      </c>
      <c r="L220" s="33" t="s">
        <v>452</v>
      </c>
      <c r="M220" s="337" t="s">
        <v>727</v>
      </c>
    </row>
    <row r="221" spans="1:13" s="115" customFormat="1" ht="42.75" customHeight="1">
      <c r="A221" s="33">
        <v>50</v>
      </c>
      <c r="B221" s="336" t="s">
        <v>767</v>
      </c>
      <c r="C221" s="33" t="s">
        <v>637</v>
      </c>
      <c r="D221" s="65">
        <v>7896655</v>
      </c>
      <c r="E221" s="597" t="s">
        <v>149</v>
      </c>
      <c r="F221" s="83">
        <v>1147506000</v>
      </c>
      <c r="G221" s="334">
        <v>1147506000</v>
      </c>
      <c r="H221" s="334">
        <v>1061775000</v>
      </c>
      <c r="I221" s="334">
        <v>85731000</v>
      </c>
      <c r="J221" s="334">
        <v>20000000</v>
      </c>
      <c r="K221" s="334">
        <v>65731000</v>
      </c>
      <c r="L221" s="33" t="s">
        <v>452</v>
      </c>
      <c r="M221" s="337" t="s">
        <v>727</v>
      </c>
    </row>
    <row r="222" spans="1:13" s="115" customFormat="1" ht="42.75" customHeight="1">
      <c r="A222" s="33">
        <v>51</v>
      </c>
      <c r="B222" s="336" t="s">
        <v>768</v>
      </c>
      <c r="C222" s="33" t="s">
        <v>637</v>
      </c>
      <c r="D222" s="65">
        <v>7893229</v>
      </c>
      <c r="E222" s="597" t="s">
        <v>149</v>
      </c>
      <c r="F222" s="83">
        <v>1118418000</v>
      </c>
      <c r="G222" s="334">
        <v>398418000</v>
      </c>
      <c r="H222" s="334">
        <v>266242811</v>
      </c>
      <c r="I222" s="334">
        <v>132175189.00000001</v>
      </c>
      <c r="J222" s="334">
        <v>132175189.00000001</v>
      </c>
      <c r="K222" s="334">
        <v>0</v>
      </c>
      <c r="L222" s="33" t="s">
        <v>452</v>
      </c>
      <c r="M222" s="337" t="s">
        <v>727</v>
      </c>
    </row>
    <row r="223" spans="1:13" s="115" customFormat="1" ht="42.75" customHeight="1">
      <c r="A223" s="33">
        <v>52</v>
      </c>
      <c r="B223" s="336" t="s">
        <v>769</v>
      </c>
      <c r="C223" s="33" t="s">
        <v>637</v>
      </c>
      <c r="D223" s="65">
        <v>7897084</v>
      </c>
      <c r="E223" s="597" t="s">
        <v>149</v>
      </c>
      <c r="F223" s="83">
        <v>1137679000</v>
      </c>
      <c r="G223" s="334">
        <v>417679000</v>
      </c>
      <c r="H223" s="334">
        <v>324310545</v>
      </c>
      <c r="I223" s="334">
        <v>93368455.000000015</v>
      </c>
      <c r="J223" s="334">
        <v>93368455</v>
      </c>
      <c r="K223" s="334">
        <v>0</v>
      </c>
      <c r="L223" s="33" t="s">
        <v>452</v>
      </c>
      <c r="M223" s="337" t="s">
        <v>727</v>
      </c>
    </row>
    <row r="224" spans="1:13" s="115" customFormat="1" ht="42.75" customHeight="1">
      <c r="A224" s="33">
        <v>53</v>
      </c>
      <c r="B224" s="336" t="s">
        <v>770</v>
      </c>
      <c r="C224" s="33" t="s">
        <v>637</v>
      </c>
      <c r="D224" s="65">
        <v>7909715</v>
      </c>
      <c r="E224" s="597" t="s">
        <v>149</v>
      </c>
      <c r="F224" s="83">
        <v>1073483000</v>
      </c>
      <c r="G224" s="334">
        <v>1073483000</v>
      </c>
      <c r="H224" s="334">
        <v>653048448</v>
      </c>
      <c r="I224" s="334">
        <v>420434552</v>
      </c>
      <c r="J224" s="334">
        <v>420434552</v>
      </c>
      <c r="K224" s="334">
        <v>0</v>
      </c>
      <c r="L224" s="33" t="s">
        <v>452</v>
      </c>
      <c r="M224" s="337" t="s">
        <v>727</v>
      </c>
    </row>
    <row r="225" spans="1:13" s="115" customFormat="1" ht="42.75" customHeight="1">
      <c r="A225" s="33">
        <v>54</v>
      </c>
      <c r="B225" s="336" t="s">
        <v>771</v>
      </c>
      <c r="C225" s="33" t="s">
        <v>637</v>
      </c>
      <c r="D225" s="65">
        <v>7906863</v>
      </c>
      <c r="E225" s="597" t="s">
        <v>149</v>
      </c>
      <c r="F225" s="83">
        <v>1170227000</v>
      </c>
      <c r="G225" s="334">
        <v>1170227000</v>
      </c>
      <c r="H225" s="334">
        <v>1050871000</v>
      </c>
      <c r="I225" s="334">
        <v>119356000</v>
      </c>
      <c r="J225" s="334">
        <v>10000000</v>
      </c>
      <c r="K225" s="334">
        <v>109356000</v>
      </c>
      <c r="L225" s="33" t="s">
        <v>452</v>
      </c>
      <c r="M225" s="337" t="s">
        <v>727</v>
      </c>
    </row>
    <row r="226" spans="1:13" s="115" customFormat="1" ht="42.75" customHeight="1">
      <c r="A226" s="33">
        <v>55</v>
      </c>
      <c r="B226" s="336" t="s">
        <v>772</v>
      </c>
      <c r="C226" s="33" t="s">
        <v>637</v>
      </c>
      <c r="D226" s="65">
        <v>7886331</v>
      </c>
      <c r="E226" s="597" t="s">
        <v>149</v>
      </c>
      <c r="F226" s="83">
        <v>9000000000</v>
      </c>
      <c r="G226" s="334">
        <v>6000000000</v>
      </c>
      <c r="H226" s="334">
        <v>4333194000</v>
      </c>
      <c r="I226" s="334">
        <v>1666806000</v>
      </c>
      <c r="J226" s="334">
        <v>1666806000</v>
      </c>
      <c r="K226" s="334">
        <v>0</v>
      </c>
      <c r="L226" s="33" t="s">
        <v>452</v>
      </c>
      <c r="M226" s="337" t="s">
        <v>727</v>
      </c>
    </row>
    <row r="227" spans="1:13" s="115" customFormat="1" ht="42.75" customHeight="1">
      <c r="A227" s="33">
        <v>56</v>
      </c>
      <c r="B227" s="336" t="s">
        <v>773</v>
      </c>
      <c r="C227" s="33" t="s">
        <v>637</v>
      </c>
      <c r="D227" s="65">
        <v>7904712</v>
      </c>
      <c r="E227" s="597" t="s">
        <v>149</v>
      </c>
      <c r="F227" s="83">
        <v>1172824000</v>
      </c>
      <c r="G227" s="334">
        <v>1172824000</v>
      </c>
      <c r="H227" s="334">
        <v>1078206009</v>
      </c>
      <c r="I227" s="334">
        <v>94617990.999999925</v>
      </c>
      <c r="J227" s="334">
        <v>94617991</v>
      </c>
      <c r="K227" s="334">
        <v>0</v>
      </c>
      <c r="L227" s="33" t="s">
        <v>452</v>
      </c>
      <c r="M227" s="337" t="s">
        <v>727</v>
      </c>
    </row>
    <row r="228" spans="1:13" s="115" customFormat="1" ht="42.75" customHeight="1">
      <c r="A228" s="33">
        <v>57</v>
      </c>
      <c r="B228" s="336" t="s">
        <v>774</v>
      </c>
      <c r="C228" s="33" t="s">
        <v>637</v>
      </c>
      <c r="D228" s="65">
        <v>7887348</v>
      </c>
      <c r="E228" s="597" t="s">
        <v>1387</v>
      </c>
      <c r="F228" s="83">
        <v>5345701000</v>
      </c>
      <c r="G228" s="334">
        <v>2845700996</v>
      </c>
      <c r="H228" s="334">
        <v>2646808000</v>
      </c>
      <c r="I228" s="334">
        <v>198892995.99999982</v>
      </c>
      <c r="J228" s="334">
        <v>198892996</v>
      </c>
      <c r="K228" s="334">
        <v>0</v>
      </c>
      <c r="L228" s="33" t="s">
        <v>452</v>
      </c>
      <c r="M228" s="337" t="s">
        <v>727</v>
      </c>
    </row>
    <row r="229" spans="1:13" s="115" customFormat="1" ht="42.75" customHeight="1">
      <c r="A229" s="33">
        <v>58</v>
      </c>
      <c r="B229" s="336" t="s">
        <v>775</v>
      </c>
      <c r="C229" s="33" t="s">
        <v>637</v>
      </c>
      <c r="D229" s="65">
        <v>7902906</v>
      </c>
      <c r="E229" s="597" t="s">
        <v>149</v>
      </c>
      <c r="F229" s="83">
        <v>1000000000</v>
      </c>
      <c r="G229" s="334">
        <v>1000000000</v>
      </c>
      <c r="H229" s="334">
        <v>772689000</v>
      </c>
      <c r="I229" s="334">
        <v>227311000</v>
      </c>
      <c r="J229" s="334">
        <v>227311000</v>
      </c>
      <c r="K229" s="334">
        <v>0</v>
      </c>
      <c r="L229" s="33" t="s">
        <v>452</v>
      </c>
      <c r="M229" s="337" t="s">
        <v>727</v>
      </c>
    </row>
    <row r="230" spans="1:13" s="115" customFormat="1" ht="42.75" customHeight="1">
      <c r="A230" s="33">
        <v>59</v>
      </c>
      <c r="B230" s="338" t="s">
        <v>776</v>
      </c>
      <c r="C230" s="33" t="s">
        <v>637</v>
      </c>
      <c r="D230" s="65">
        <v>7929306</v>
      </c>
      <c r="E230" s="598" t="s">
        <v>149</v>
      </c>
      <c r="F230" s="83">
        <v>2600000000</v>
      </c>
      <c r="G230" s="334">
        <v>1287000000</v>
      </c>
      <c r="H230" s="334">
        <v>1111883000</v>
      </c>
      <c r="I230" s="334">
        <v>175117000</v>
      </c>
      <c r="J230" s="334">
        <v>175117000</v>
      </c>
      <c r="K230" s="334">
        <v>0</v>
      </c>
      <c r="L230" s="33" t="s">
        <v>452</v>
      </c>
      <c r="M230" s="337" t="s">
        <v>727</v>
      </c>
    </row>
    <row r="231" spans="1:13" s="115" customFormat="1" ht="42.75" customHeight="1">
      <c r="A231" s="33">
        <v>60</v>
      </c>
      <c r="B231" s="338" t="s">
        <v>777</v>
      </c>
      <c r="C231" s="33" t="s">
        <v>637</v>
      </c>
      <c r="D231" s="65">
        <v>7927511</v>
      </c>
      <c r="E231" s="598" t="s">
        <v>149</v>
      </c>
      <c r="F231" s="83">
        <v>3300000000</v>
      </c>
      <c r="G231" s="334">
        <v>1635000000</v>
      </c>
      <c r="H231" s="334">
        <v>1154589000</v>
      </c>
      <c r="I231" s="334">
        <v>480411000</v>
      </c>
      <c r="J231" s="334">
        <v>480411000</v>
      </c>
      <c r="K231" s="334">
        <v>0</v>
      </c>
      <c r="L231" s="33" t="s">
        <v>452</v>
      </c>
      <c r="M231" s="337" t="s">
        <v>727</v>
      </c>
    </row>
    <row r="232" spans="1:13" s="115" customFormat="1" ht="58.5" customHeight="1">
      <c r="A232" s="33">
        <v>61</v>
      </c>
      <c r="B232" s="338" t="s">
        <v>778</v>
      </c>
      <c r="C232" s="33" t="s">
        <v>637</v>
      </c>
      <c r="D232" s="65">
        <v>7924646</v>
      </c>
      <c r="E232" s="598" t="s">
        <v>149</v>
      </c>
      <c r="F232" s="83">
        <v>1150000000</v>
      </c>
      <c r="G232" s="334">
        <v>570000000</v>
      </c>
      <c r="H232" s="334">
        <v>529283000</v>
      </c>
      <c r="I232" s="334">
        <v>40717000</v>
      </c>
      <c r="J232" s="334">
        <v>40717000</v>
      </c>
      <c r="K232" s="334">
        <v>0</v>
      </c>
      <c r="L232" s="33" t="s">
        <v>452</v>
      </c>
      <c r="M232" s="337" t="s">
        <v>727</v>
      </c>
    </row>
    <row r="233" spans="1:13" s="115" customFormat="1" ht="54.75" customHeight="1">
      <c r="A233" s="33">
        <v>62</v>
      </c>
      <c r="B233" s="338" t="s">
        <v>779</v>
      </c>
      <c r="C233" s="33" t="s">
        <v>637</v>
      </c>
      <c r="D233" s="65">
        <v>7934019</v>
      </c>
      <c r="E233" s="598" t="s">
        <v>149</v>
      </c>
      <c r="F233" s="83">
        <v>3000000000</v>
      </c>
      <c r="G233" s="334">
        <v>1385000000</v>
      </c>
      <c r="H233" s="334">
        <v>252699000</v>
      </c>
      <c r="I233" s="334">
        <v>1132301000</v>
      </c>
      <c r="J233" s="334">
        <v>1132301000</v>
      </c>
      <c r="K233" s="334">
        <v>0</v>
      </c>
      <c r="L233" s="33" t="s">
        <v>452</v>
      </c>
      <c r="M233" s="337" t="s">
        <v>727</v>
      </c>
    </row>
    <row r="234" spans="1:13" s="115" customFormat="1" ht="53.25" customHeight="1">
      <c r="A234" s="33">
        <v>63</v>
      </c>
      <c r="B234" s="338" t="s">
        <v>780</v>
      </c>
      <c r="C234" s="33" t="s">
        <v>637</v>
      </c>
      <c r="D234" s="65">
        <v>7930255</v>
      </c>
      <c r="E234" s="598" t="s">
        <v>149</v>
      </c>
      <c r="F234" s="83">
        <v>1000000000</v>
      </c>
      <c r="G234" s="334">
        <v>495000000</v>
      </c>
      <c r="H234" s="334">
        <v>410579000</v>
      </c>
      <c r="I234" s="334">
        <v>84421000</v>
      </c>
      <c r="J234" s="334">
        <v>84421000</v>
      </c>
      <c r="K234" s="334">
        <v>0</v>
      </c>
      <c r="L234" s="33" t="s">
        <v>452</v>
      </c>
      <c r="M234" s="337" t="s">
        <v>727</v>
      </c>
    </row>
    <row r="235" spans="1:13" s="115" customFormat="1" ht="42.75" customHeight="1">
      <c r="A235" s="33">
        <v>64</v>
      </c>
      <c r="B235" s="338" t="s">
        <v>781</v>
      </c>
      <c r="C235" s="33" t="s">
        <v>637</v>
      </c>
      <c r="D235" s="65">
        <v>7923159</v>
      </c>
      <c r="E235" s="598" t="s">
        <v>149</v>
      </c>
      <c r="F235" s="83">
        <v>430000000</v>
      </c>
      <c r="G235" s="334">
        <v>215000000</v>
      </c>
      <c r="H235" s="334">
        <v>204509000</v>
      </c>
      <c r="I235" s="334">
        <v>10491000</v>
      </c>
      <c r="J235" s="334">
        <v>10491000</v>
      </c>
      <c r="K235" s="334">
        <v>0</v>
      </c>
      <c r="L235" s="33" t="s">
        <v>452</v>
      </c>
      <c r="M235" s="337" t="s">
        <v>727</v>
      </c>
    </row>
    <row r="236" spans="1:13" s="115" customFormat="1" ht="42.75" customHeight="1">
      <c r="A236" s="33">
        <v>65</v>
      </c>
      <c r="B236" s="338" t="s">
        <v>782</v>
      </c>
      <c r="C236" s="33" t="s">
        <v>637</v>
      </c>
      <c r="D236" s="65">
        <v>7934832</v>
      </c>
      <c r="E236" s="598" t="s">
        <v>149</v>
      </c>
      <c r="F236" s="83">
        <v>1150000000</v>
      </c>
      <c r="G236" s="334">
        <v>570000000</v>
      </c>
      <c r="H236" s="334">
        <v>73381000</v>
      </c>
      <c r="I236" s="334">
        <v>496619000</v>
      </c>
      <c r="J236" s="334">
        <v>496619000</v>
      </c>
      <c r="K236" s="334">
        <v>0</v>
      </c>
      <c r="L236" s="33" t="s">
        <v>452</v>
      </c>
      <c r="M236" s="337" t="s">
        <v>727</v>
      </c>
    </row>
    <row r="237" spans="1:13" s="115" customFormat="1" ht="42.75" customHeight="1">
      <c r="A237" s="33">
        <v>66</v>
      </c>
      <c r="B237" s="338" t="s">
        <v>783</v>
      </c>
      <c r="C237" s="33" t="s">
        <v>637</v>
      </c>
      <c r="D237" s="65">
        <v>7939624</v>
      </c>
      <c r="E237" s="598" t="s">
        <v>149</v>
      </c>
      <c r="F237" s="83">
        <v>4000000000</v>
      </c>
      <c r="G237" s="334">
        <v>1980000000</v>
      </c>
      <c r="H237" s="334">
        <v>343277000</v>
      </c>
      <c r="I237" s="334">
        <v>1636723000</v>
      </c>
      <c r="J237" s="334">
        <v>1636723000</v>
      </c>
      <c r="K237" s="334">
        <v>0</v>
      </c>
      <c r="L237" s="33" t="s">
        <v>452</v>
      </c>
      <c r="M237" s="337" t="s">
        <v>727</v>
      </c>
    </row>
    <row r="238" spans="1:13" s="115" customFormat="1" ht="42.75" customHeight="1">
      <c r="A238" s="33">
        <v>67</v>
      </c>
      <c r="B238" s="338" t="s">
        <v>636</v>
      </c>
      <c r="C238" s="33" t="s">
        <v>637</v>
      </c>
      <c r="D238" s="65">
        <v>7919835</v>
      </c>
      <c r="E238" s="598" t="s">
        <v>149</v>
      </c>
      <c r="F238" s="83">
        <v>1175870000</v>
      </c>
      <c r="G238" s="334">
        <v>220000000</v>
      </c>
      <c r="H238" s="334">
        <v>0</v>
      </c>
      <c r="I238" s="334">
        <v>220000000</v>
      </c>
      <c r="J238" s="334">
        <v>220000000</v>
      </c>
      <c r="K238" s="334">
        <v>0</v>
      </c>
      <c r="L238" s="33" t="s">
        <v>452</v>
      </c>
      <c r="M238" s="337" t="s">
        <v>727</v>
      </c>
    </row>
    <row r="239" spans="1:13" s="115" customFormat="1" ht="42.75" customHeight="1">
      <c r="A239" s="33">
        <v>68</v>
      </c>
      <c r="B239" s="338" t="s">
        <v>639</v>
      </c>
      <c r="C239" s="33" t="s">
        <v>637</v>
      </c>
      <c r="D239" s="65">
        <v>7919834</v>
      </c>
      <c r="E239" s="598" t="s">
        <v>149</v>
      </c>
      <c r="F239" s="83">
        <v>1200000000</v>
      </c>
      <c r="G239" s="334">
        <v>220000000</v>
      </c>
      <c r="H239" s="334">
        <v>0</v>
      </c>
      <c r="I239" s="334">
        <v>220000000</v>
      </c>
      <c r="J239" s="334">
        <v>220000000</v>
      </c>
      <c r="K239" s="334">
        <v>0</v>
      </c>
      <c r="L239" s="33" t="s">
        <v>452</v>
      </c>
      <c r="M239" s="337" t="s">
        <v>727</v>
      </c>
    </row>
    <row r="240" spans="1:13" s="115" customFormat="1" ht="42.75" customHeight="1">
      <c r="A240" s="33">
        <v>69</v>
      </c>
      <c r="B240" s="338" t="s">
        <v>641</v>
      </c>
      <c r="C240" s="33" t="s">
        <v>637</v>
      </c>
      <c r="D240" s="65">
        <v>7918989</v>
      </c>
      <c r="E240" s="598" t="s">
        <v>149</v>
      </c>
      <c r="F240" s="83">
        <v>1200000000</v>
      </c>
      <c r="G240" s="334">
        <v>220000000</v>
      </c>
      <c r="H240" s="334">
        <v>0</v>
      </c>
      <c r="I240" s="334">
        <v>220000000</v>
      </c>
      <c r="J240" s="334">
        <v>220000000</v>
      </c>
      <c r="K240" s="334">
        <v>0</v>
      </c>
      <c r="L240" s="33" t="s">
        <v>452</v>
      </c>
      <c r="M240" s="337" t="s">
        <v>727</v>
      </c>
    </row>
    <row r="241" spans="1:13" s="115" customFormat="1" ht="42.75" customHeight="1">
      <c r="A241" s="33">
        <v>70</v>
      </c>
      <c r="B241" s="338" t="s">
        <v>643</v>
      </c>
      <c r="C241" s="33" t="s">
        <v>637</v>
      </c>
      <c r="D241" s="65">
        <v>7919836</v>
      </c>
      <c r="E241" s="598" t="s">
        <v>149</v>
      </c>
      <c r="F241" s="83">
        <v>1173555000</v>
      </c>
      <c r="G241" s="334">
        <v>220000000</v>
      </c>
      <c r="H241" s="334">
        <v>0</v>
      </c>
      <c r="I241" s="334">
        <v>220000000</v>
      </c>
      <c r="J241" s="334">
        <v>220000000</v>
      </c>
      <c r="K241" s="334">
        <v>0</v>
      </c>
      <c r="L241" s="33" t="s">
        <v>452</v>
      </c>
      <c r="M241" s="337" t="s">
        <v>727</v>
      </c>
    </row>
    <row r="242" spans="1:13" s="407" customFormat="1" ht="16.5" customHeight="1">
      <c r="A242" s="71"/>
      <c r="B242" s="408" t="s">
        <v>1322</v>
      </c>
      <c r="C242" s="71"/>
      <c r="D242" s="112"/>
      <c r="E242" s="112"/>
      <c r="F242" s="605"/>
      <c r="G242" s="351"/>
      <c r="H242" s="351"/>
      <c r="I242" s="351"/>
      <c r="J242" s="351"/>
      <c r="K242" s="351"/>
      <c r="L242" s="71"/>
      <c r="M242" s="409"/>
    </row>
    <row r="243" spans="1:13" s="115" customFormat="1" ht="42.75" customHeight="1">
      <c r="A243" s="33">
        <v>71</v>
      </c>
      <c r="B243" s="88" t="s">
        <v>645</v>
      </c>
      <c r="C243" s="33" t="s">
        <v>784</v>
      </c>
      <c r="D243" s="65">
        <v>7924358</v>
      </c>
      <c r="E243" s="599" t="s">
        <v>149</v>
      </c>
      <c r="F243" s="612">
        <v>1993243000</v>
      </c>
      <c r="G243" s="334">
        <v>500000000</v>
      </c>
      <c r="H243" s="334">
        <v>0</v>
      </c>
      <c r="I243" s="334">
        <v>500000000</v>
      </c>
      <c r="J243" s="334">
        <v>500000000</v>
      </c>
      <c r="K243" s="334">
        <v>0</v>
      </c>
      <c r="L243" s="33" t="s">
        <v>452</v>
      </c>
      <c r="M243" s="33" t="s">
        <v>785</v>
      </c>
    </row>
    <row r="244" spans="1:13" s="115" customFormat="1" ht="53.25" customHeight="1">
      <c r="A244" s="33">
        <v>72</v>
      </c>
      <c r="B244" s="88" t="s">
        <v>786</v>
      </c>
      <c r="C244" s="33" t="s">
        <v>784</v>
      </c>
      <c r="D244" s="65">
        <v>7905190</v>
      </c>
      <c r="E244" s="599" t="s">
        <v>149</v>
      </c>
      <c r="F244" s="612">
        <v>849593000</v>
      </c>
      <c r="G244" s="334">
        <v>150000000</v>
      </c>
      <c r="H244" s="334">
        <v>73944000</v>
      </c>
      <c r="I244" s="334">
        <v>76056000</v>
      </c>
      <c r="J244" s="334">
        <v>76056000</v>
      </c>
      <c r="K244" s="334">
        <v>0</v>
      </c>
      <c r="L244" s="33" t="s">
        <v>452</v>
      </c>
      <c r="M244" s="33" t="s">
        <v>787</v>
      </c>
    </row>
    <row r="245" spans="1:13" s="115" customFormat="1" ht="53.25" customHeight="1">
      <c r="A245" s="33">
        <v>73</v>
      </c>
      <c r="B245" s="339" t="s">
        <v>788</v>
      </c>
      <c r="C245" s="33" t="s">
        <v>784</v>
      </c>
      <c r="D245" s="65">
        <v>7903608</v>
      </c>
      <c r="E245" s="599">
        <v>2021</v>
      </c>
      <c r="F245" s="612">
        <v>1153493000</v>
      </c>
      <c r="G245" s="334">
        <v>433493000</v>
      </c>
      <c r="H245" s="334">
        <v>417990000</v>
      </c>
      <c r="I245" s="334">
        <v>15503000</v>
      </c>
      <c r="J245" s="334">
        <v>15503000</v>
      </c>
      <c r="K245" s="334">
        <v>0</v>
      </c>
      <c r="L245" s="33" t="s">
        <v>452</v>
      </c>
      <c r="M245" s="33" t="s">
        <v>789</v>
      </c>
    </row>
    <row r="246" spans="1:13" s="115" customFormat="1" ht="57" customHeight="1">
      <c r="A246" s="33">
        <v>74</v>
      </c>
      <c r="B246" s="88" t="s">
        <v>790</v>
      </c>
      <c r="C246" s="33" t="s">
        <v>784</v>
      </c>
      <c r="D246" s="65">
        <v>7898608</v>
      </c>
      <c r="E246" s="599" t="s">
        <v>176</v>
      </c>
      <c r="F246" s="612">
        <v>1100000000</v>
      </c>
      <c r="G246" s="334">
        <v>440000000</v>
      </c>
      <c r="H246" s="334">
        <v>116324000</v>
      </c>
      <c r="I246" s="334">
        <v>323676000</v>
      </c>
      <c r="J246" s="334">
        <v>323676000</v>
      </c>
      <c r="K246" s="334">
        <v>0</v>
      </c>
      <c r="L246" s="33" t="s">
        <v>452</v>
      </c>
      <c r="M246" s="33" t="s">
        <v>791</v>
      </c>
    </row>
    <row r="247" spans="1:13" s="115" customFormat="1" ht="51.75" customHeight="1">
      <c r="A247" s="33">
        <v>75</v>
      </c>
      <c r="B247" s="339" t="s">
        <v>792</v>
      </c>
      <c r="C247" s="33" t="s">
        <v>784</v>
      </c>
      <c r="D247" s="65">
        <v>7898047</v>
      </c>
      <c r="E247" s="599" t="s">
        <v>176</v>
      </c>
      <c r="F247" s="612">
        <v>1200000000</v>
      </c>
      <c r="G247" s="334">
        <v>480000000</v>
      </c>
      <c r="H247" s="334">
        <v>180530000</v>
      </c>
      <c r="I247" s="334">
        <v>299470000</v>
      </c>
      <c r="J247" s="334">
        <v>299470000</v>
      </c>
      <c r="K247" s="334">
        <v>0</v>
      </c>
      <c r="L247" s="33" t="s">
        <v>452</v>
      </c>
      <c r="M247" s="33" t="s">
        <v>787</v>
      </c>
    </row>
    <row r="248" spans="1:13" s="115" customFormat="1" ht="54" customHeight="1">
      <c r="A248" s="33">
        <v>76</v>
      </c>
      <c r="B248" s="88" t="s">
        <v>793</v>
      </c>
      <c r="C248" s="33" t="s">
        <v>784</v>
      </c>
      <c r="D248" s="65">
        <v>7898049</v>
      </c>
      <c r="E248" s="599" t="s">
        <v>176</v>
      </c>
      <c r="F248" s="612">
        <v>1200000000</v>
      </c>
      <c r="G248" s="334">
        <v>480000000</v>
      </c>
      <c r="H248" s="334">
        <v>423102000</v>
      </c>
      <c r="I248" s="334">
        <v>56898000</v>
      </c>
      <c r="J248" s="334">
        <v>56898000</v>
      </c>
      <c r="K248" s="334">
        <v>0</v>
      </c>
      <c r="L248" s="33" t="s">
        <v>452</v>
      </c>
      <c r="M248" s="33" t="s">
        <v>789</v>
      </c>
    </row>
    <row r="249" spans="1:13" s="115" customFormat="1" ht="53.25" customHeight="1">
      <c r="A249" s="33">
        <v>77</v>
      </c>
      <c r="B249" s="88" t="s">
        <v>794</v>
      </c>
      <c r="C249" s="33" t="s">
        <v>784</v>
      </c>
      <c r="D249" s="65">
        <v>7895564</v>
      </c>
      <c r="E249" s="599" t="s">
        <v>149</v>
      </c>
      <c r="F249" s="612">
        <v>1010237000</v>
      </c>
      <c r="G249" s="334">
        <v>350000000</v>
      </c>
      <c r="H249" s="334">
        <v>317647000</v>
      </c>
      <c r="I249" s="334">
        <v>32353000</v>
      </c>
      <c r="J249" s="334">
        <v>32353000</v>
      </c>
      <c r="K249" s="334">
        <v>0</v>
      </c>
      <c r="L249" s="33" t="s">
        <v>452</v>
      </c>
      <c r="M249" s="33" t="s">
        <v>789</v>
      </c>
    </row>
    <row r="250" spans="1:13" s="115" customFormat="1" ht="54" customHeight="1">
      <c r="A250" s="33">
        <v>78</v>
      </c>
      <c r="B250" s="339" t="s">
        <v>795</v>
      </c>
      <c r="C250" s="33" t="s">
        <v>784</v>
      </c>
      <c r="D250" s="65">
        <v>7843401</v>
      </c>
      <c r="E250" s="599" t="s">
        <v>1373</v>
      </c>
      <c r="F250" s="612">
        <v>777171000</v>
      </c>
      <c r="G250" s="334">
        <v>297171000</v>
      </c>
      <c r="H250" s="334">
        <v>287992000</v>
      </c>
      <c r="I250" s="334">
        <v>9179000</v>
      </c>
      <c r="J250" s="334">
        <v>9179000</v>
      </c>
      <c r="K250" s="334">
        <v>0</v>
      </c>
      <c r="L250" s="33" t="s">
        <v>452</v>
      </c>
      <c r="M250" s="33" t="s">
        <v>789</v>
      </c>
    </row>
    <row r="251" spans="1:13" s="407" customFormat="1" ht="24" customHeight="1">
      <c r="A251" s="71"/>
      <c r="B251" s="410" t="s">
        <v>1323</v>
      </c>
      <c r="C251" s="71"/>
      <c r="D251" s="112"/>
      <c r="E251" s="112"/>
      <c r="F251" s="605"/>
      <c r="G251" s="351"/>
      <c r="H251" s="351"/>
      <c r="I251" s="351"/>
      <c r="J251" s="351"/>
      <c r="K251" s="351"/>
      <c r="L251" s="71"/>
      <c r="M251" s="71"/>
    </row>
    <row r="252" spans="1:13" s="115" customFormat="1" ht="57" customHeight="1">
      <c r="A252" s="33">
        <v>79</v>
      </c>
      <c r="B252" s="339" t="s">
        <v>796</v>
      </c>
      <c r="C252" s="33" t="s">
        <v>797</v>
      </c>
      <c r="D252" s="65" t="s">
        <v>798</v>
      </c>
      <c r="E252" s="65" t="s">
        <v>134</v>
      </c>
      <c r="F252" s="315">
        <v>10000000000</v>
      </c>
      <c r="G252" s="334">
        <v>1000000000</v>
      </c>
      <c r="H252" s="334">
        <v>36811000</v>
      </c>
      <c r="I252" s="334">
        <v>963189000</v>
      </c>
      <c r="J252" s="334">
        <v>963189000</v>
      </c>
      <c r="K252" s="334">
        <v>0</v>
      </c>
      <c r="L252" s="33" t="s">
        <v>452</v>
      </c>
      <c r="M252" s="33" t="s">
        <v>799</v>
      </c>
    </row>
    <row r="253" spans="1:13" s="115" customFormat="1" ht="52.5" customHeight="1">
      <c r="A253" s="33">
        <v>80</v>
      </c>
      <c r="B253" s="339" t="s">
        <v>800</v>
      </c>
      <c r="C253" s="33" t="s">
        <v>797</v>
      </c>
      <c r="D253" s="65" t="s">
        <v>801</v>
      </c>
      <c r="E253" s="65" t="s">
        <v>18</v>
      </c>
      <c r="F253" s="315">
        <v>21500000000</v>
      </c>
      <c r="G253" s="334">
        <v>4555150686</v>
      </c>
      <c r="H253" s="334">
        <v>4110878000</v>
      </c>
      <c r="I253" s="334">
        <v>444272686</v>
      </c>
      <c r="J253" s="334">
        <v>444272686</v>
      </c>
      <c r="K253" s="334">
        <v>0</v>
      </c>
      <c r="L253" s="33" t="s">
        <v>452</v>
      </c>
      <c r="M253" s="33" t="s">
        <v>799</v>
      </c>
    </row>
    <row r="254" spans="1:13" s="115" customFormat="1" ht="79.5" customHeight="1">
      <c r="A254" s="33">
        <v>81</v>
      </c>
      <c r="B254" s="339" t="s">
        <v>802</v>
      </c>
      <c r="C254" s="33" t="s">
        <v>797</v>
      </c>
      <c r="D254" s="65" t="s">
        <v>803</v>
      </c>
      <c r="E254" s="65" t="s">
        <v>19</v>
      </c>
      <c r="F254" s="315">
        <v>8579582000</v>
      </c>
      <c r="G254" s="334">
        <v>3218166000</v>
      </c>
      <c r="H254" s="334">
        <v>1050009000</v>
      </c>
      <c r="I254" s="334">
        <v>2168157000</v>
      </c>
      <c r="J254" s="334">
        <v>2168157000</v>
      </c>
      <c r="K254" s="334">
        <v>0</v>
      </c>
      <c r="L254" s="33" t="s">
        <v>452</v>
      </c>
      <c r="M254" s="33" t="s">
        <v>804</v>
      </c>
    </row>
    <row r="255" spans="1:13" s="115" customFormat="1" ht="49.5" customHeight="1">
      <c r="A255" s="33">
        <v>82</v>
      </c>
      <c r="B255" s="339" t="s">
        <v>805</v>
      </c>
      <c r="C255" s="33" t="s">
        <v>797</v>
      </c>
      <c r="D255" s="65" t="s">
        <v>806</v>
      </c>
      <c r="E255" s="65" t="s">
        <v>113</v>
      </c>
      <c r="F255" s="315">
        <v>796923000</v>
      </c>
      <c r="G255" s="334">
        <v>319450000</v>
      </c>
      <c r="H255" s="334">
        <v>0</v>
      </c>
      <c r="I255" s="334">
        <v>319450000</v>
      </c>
      <c r="J255" s="334">
        <v>319450000</v>
      </c>
      <c r="K255" s="334">
        <v>0</v>
      </c>
      <c r="L255" s="33" t="s">
        <v>452</v>
      </c>
      <c r="M255" s="33" t="s">
        <v>799</v>
      </c>
    </row>
    <row r="256" spans="1:13" s="115" customFormat="1" ht="83.25" customHeight="1">
      <c r="A256" s="33">
        <v>83</v>
      </c>
      <c r="B256" s="339" t="s">
        <v>807</v>
      </c>
      <c r="C256" s="33" t="s">
        <v>797</v>
      </c>
      <c r="D256" s="65" t="s">
        <v>808</v>
      </c>
      <c r="E256" s="65" t="s">
        <v>1373</v>
      </c>
      <c r="F256" s="315">
        <v>7999832000</v>
      </c>
      <c r="G256" s="334">
        <v>4768437000</v>
      </c>
      <c r="H256" s="334">
        <v>4326408000</v>
      </c>
      <c r="I256" s="334">
        <v>442029000</v>
      </c>
      <c r="J256" s="334">
        <v>442029000</v>
      </c>
      <c r="K256" s="334">
        <v>0</v>
      </c>
      <c r="L256" s="33" t="s">
        <v>452</v>
      </c>
      <c r="M256" s="33" t="s">
        <v>804</v>
      </c>
    </row>
    <row r="257" spans="1:13" s="115" customFormat="1" ht="51.75" customHeight="1">
      <c r="A257" s="33">
        <v>84</v>
      </c>
      <c r="B257" s="339" t="s">
        <v>809</v>
      </c>
      <c r="C257" s="33" t="s">
        <v>797</v>
      </c>
      <c r="D257" s="65" t="s">
        <v>810</v>
      </c>
      <c r="E257" s="65" t="s">
        <v>1373</v>
      </c>
      <c r="F257" s="315">
        <v>1182000000</v>
      </c>
      <c r="G257" s="334">
        <v>73785000</v>
      </c>
      <c r="H257" s="334">
        <v>32038000</v>
      </c>
      <c r="I257" s="334">
        <v>41747000</v>
      </c>
      <c r="J257" s="334">
        <v>41747000</v>
      </c>
      <c r="K257" s="334">
        <v>0</v>
      </c>
      <c r="L257" s="33" t="s">
        <v>452</v>
      </c>
      <c r="M257" s="33" t="s">
        <v>799</v>
      </c>
    </row>
    <row r="258" spans="1:13" s="115" customFormat="1" ht="69.75" customHeight="1">
      <c r="A258" s="33">
        <v>85</v>
      </c>
      <c r="B258" s="339" t="s">
        <v>811</v>
      </c>
      <c r="C258" s="33" t="s">
        <v>797</v>
      </c>
      <c r="D258" s="65" t="s">
        <v>812</v>
      </c>
      <c r="E258" s="65" t="s">
        <v>38</v>
      </c>
      <c r="F258" s="315">
        <v>5797553000</v>
      </c>
      <c r="G258" s="334">
        <v>5605599000</v>
      </c>
      <c r="H258" s="334">
        <v>1940166000</v>
      </c>
      <c r="I258" s="334">
        <v>3665433000</v>
      </c>
      <c r="J258" s="334">
        <v>3665433000</v>
      </c>
      <c r="K258" s="334">
        <v>0</v>
      </c>
      <c r="L258" s="33" t="s">
        <v>452</v>
      </c>
      <c r="M258" s="33" t="s">
        <v>813</v>
      </c>
    </row>
    <row r="259" spans="1:13" s="115" customFormat="1" ht="63" customHeight="1">
      <c r="A259" s="33">
        <v>86</v>
      </c>
      <c r="B259" s="339" t="s">
        <v>814</v>
      </c>
      <c r="C259" s="33" t="s">
        <v>797</v>
      </c>
      <c r="D259" s="65" t="s">
        <v>815</v>
      </c>
      <c r="E259" s="65" t="s">
        <v>1373</v>
      </c>
      <c r="F259" s="315">
        <v>1956000000</v>
      </c>
      <c r="G259" s="334">
        <v>129529000</v>
      </c>
      <c r="H259" s="334">
        <v>33941000</v>
      </c>
      <c r="I259" s="334">
        <v>95588000</v>
      </c>
      <c r="J259" s="334">
        <v>10000000</v>
      </c>
      <c r="K259" s="334">
        <v>85588000</v>
      </c>
      <c r="L259" s="33" t="s">
        <v>452</v>
      </c>
      <c r="M259" s="33" t="s">
        <v>813</v>
      </c>
    </row>
    <row r="260" spans="1:13" s="115" customFormat="1" ht="60.75" customHeight="1">
      <c r="A260" s="33">
        <v>87</v>
      </c>
      <c r="B260" s="339" t="s">
        <v>816</v>
      </c>
      <c r="C260" s="33" t="s">
        <v>797</v>
      </c>
      <c r="D260" s="65" t="s">
        <v>817</v>
      </c>
      <c r="E260" s="65" t="s">
        <v>1373</v>
      </c>
      <c r="F260" s="315">
        <v>1027811000</v>
      </c>
      <c r="G260" s="334">
        <v>47294000</v>
      </c>
      <c r="H260" s="334">
        <v>0</v>
      </c>
      <c r="I260" s="334">
        <v>47294000</v>
      </c>
      <c r="J260" s="334">
        <v>2000000</v>
      </c>
      <c r="K260" s="334">
        <v>45294000</v>
      </c>
      <c r="L260" s="33" t="s">
        <v>452</v>
      </c>
      <c r="M260" s="33" t="s">
        <v>813</v>
      </c>
    </row>
    <row r="261" spans="1:13" s="115" customFormat="1" ht="64.5" customHeight="1">
      <c r="A261" s="33">
        <v>88</v>
      </c>
      <c r="B261" s="339" t="s">
        <v>818</v>
      </c>
      <c r="C261" s="33" t="s">
        <v>797</v>
      </c>
      <c r="D261" s="65" t="s">
        <v>819</v>
      </c>
      <c r="E261" s="65" t="s">
        <v>19</v>
      </c>
      <c r="F261" s="315">
        <v>6838673000</v>
      </c>
      <c r="G261" s="334">
        <v>3652095000</v>
      </c>
      <c r="H261" s="334">
        <v>39381000</v>
      </c>
      <c r="I261" s="334">
        <v>3612714000</v>
      </c>
      <c r="J261" s="334">
        <v>3612714000</v>
      </c>
      <c r="K261" s="334">
        <v>0</v>
      </c>
      <c r="L261" s="33" t="s">
        <v>452</v>
      </c>
      <c r="M261" s="33" t="s">
        <v>820</v>
      </c>
    </row>
    <row r="262" spans="1:13" s="115" customFormat="1" ht="63.75" customHeight="1">
      <c r="A262" s="33">
        <v>89</v>
      </c>
      <c r="B262" s="339" t="s">
        <v>821</v>
      </c>
      <c r="C262" s="33" t="s">
        <v>797</v>
      </c>
      <c r="D262" s="65" t="s">
        <v>822</v>
      </c>
      <c r="E262" s="65" t="s">
        <v>1373</v>
      </c>
      <c r="F262" s="315">
        <v>1155310932</v>
      </c>
      <c r="G262" s="334">
        <v>258610000</v>
      </c>
      <c r="H262" s="334">
        <v>186266000</v>
      </c>
      <c r="I262" s="334">
        <v>72344000</v>
      </c>
      <c r="J262" s="334">
        <v>60000000</v>
      </c>
      <c r="K262" s="334">
        <v>12344000</v>
      </c>
      <c r="L262" s="33" t="s">
        <v>452</v>
      </c>
      <c r="M262" s="33" t="s">
        <v>820</v>
      </c>
    </row>
    <row r="263" spans="1:13" s="115" customFormat="1" ht="42.75" customHeight="1">
      <c r="A263" s="33">
        <v>90</v>
      </c>
      <c r="B263" s="339" t="s">
        <v>823</v>
      </c>
      <c r="C263" s="33" t="s">
        <v>797</v>
      </c>
      <c r="D263" s="65" t="s">
        <v>824</v>
      </c>
      <c r="E263" s="65" t="s">
        <v>19</v>
      </c>
      <c r="F263" s="315">
        <v>30000000000</v>
      </c>
      <c r="G263" s="334">
        <v>9011954691</v>
      </c>
      <c r="H263" s="334">
        <v>6158860000</v>
      </c>
      <c r="I263" s="334">
        <v>2853094691</v>
      </c>
      <c r="J263" s="334">
        <v>2853094691</v>
      </c>
      <c r="K263" s="334">
        <v>0</v>
      </c>
      <c r="L263" s="33" t="s">
        <v>452</v>
      </c>
      <c r="M263" s="33" t="s">
        <v>820</v>
      </c>
    </row>
    <row r="264" spans="1:13" s="115" customFormat="1" ht="42.75" customHeight="1">
      <c r="A264" s="33">
        <v>91</v>
      </c>
      <c r="B264" s="339" t="s">
        <v>825</v>
      </c>
      <c r="C264" s="33" t="s">
        <v>797</v>
      </c>
      <c r="D264" s="65" t="s">
        <v>826</v>
      </c>
      <c r="E264" s="65" t="s">
        <v>1373</v>
      </c>
      <c r="F264" s="315">
        <v>3962622000</v>
      </c>
      <c r="G264" s="334">
        <v>2630000000</v>
      </c>
      <c r="H264" s="334">
        <v>2542031000</v>
      </c>
      <c r="I264" s="334">
        <v>87969000</v>
      </c>
      <c r="J264" s="334">
        <v>87969000</v>
      </c>
      <c r="K264" s="334">
        <v>0</v>
      </c>
      <c r="L264" s="33" t="s">
        <v>452</v>
      </c>
      <c r="M264" s="33" t="s">
        <v>820</v>
      </c>
    </row>
    <row r="265" spans="1:13" s="115" customFormat="1" ht="42.75" customHeight="1">
      <c r="A265" s="33">
        <v>92</v>
      </c>
      <c r="B265" s="339" t="s">
        <v>827</v>
      </c>
      <c r="C265" s="33" t="s">
        <v>797</v>
      </c>
      <c r="D265" s="65" t="s">
        <v>828</v>
      </c>
      <c r="E265" s="65" t="s">
        <v>1373</v>
      </c>
      <c r="F265" s="315">
        <v>1028806000</v>
      </c>
      <c r="G265" s="334">
        <v>1029670000</v>
      </c>
      <c r="H265" s="334">
        <v>1011384000</v>
      </c>
      <c r="I265" s="334">
        <v>18286000</v>
      </c>
      <c r="J265" s="334">
        <v>2000000</v>
      </c>
      <c r="K265" s="334">
        <v>16286000</v>
      </c>
      <c r="L265" s="33" t="s">
        <v>452</v>
      </c>
      <c r="M265" s="33" t="s">
        <v>820</v>
      </c>
    </row>
    <row r="266" spans="1:13" s="115" customFormat="1" ht="42.75" customHeight="1">
      <c r="A266" s="33">
        <v>93</v>
      </c>
      <c r="B266" s="339" t="s">
        <v>829</v>
      </c>
      <c r="C266" s="33" t="s">
        <v>797</v>
      </c>
      <c r="D266" s="65" t="s">
        <v>830</v>
      </c>
      <c r="E266" s="65" t="s">
        <v>19</v>
      </c>
      <c r="F266" s="315">
        <v>14999999000</v>
      </c>
      <c r="G266" s="334">
        <v>3365819000</v>
      </c>
      <c r="H266" s="334">
        <v>281973000</v>
      </c>
      <c r="I266" s="334">
        <v>3083846000</v>
      </c>
      <c r="J266" s="334">
        <v>3083846000</v>
      </c>
      <c r="K266" s="334">
        <v>0</v>
      </c>
      <c r="L266" s="33" t="s">
        <v>452</v>
      </c>
      <c r="M266" s="33" t="s">
        <v>820</v>
      </c>
    </row>
    <row r="267" spans="1:13" s="115" customFormat="1" ht="42.75" customHeight="1">
      <c r="A267" s="33">
        <v>94</v>
      </c>
      <c r="B267" s="339" t="s">
        <v>831</v>
      </c>
      <c r="C267" s="33" t="s">
        <v>797</v>
      </c>
      <c r="D267" s="65" t="s">
        <v>832</v>
      </c>
      <c r="E267" s="65" t="s">
        <v>19</v>
      </c>
      <c r="F267" s="315">
        <v>13999999000</v>
      </c>
      <c r="G267" s="334">
        <v>5200000000</v>
      </c>
      <c r="H267" s="334">
        <v>5172920100</v>
      </c>
      <c r="I267" s="334">
        <v>27079900</v>
      </c>
      <c r="J267" s="334">
        <v>27079900</v>
      </c>
      <c r="K267" s="334">
        <v>0</v>
      </c>
      <c r="L267" s="33" t="s">
        <v>452</v>
      </c>
      <c r="M267" s="33" t="s">
        <v>820</v>
      </c>
    </row>
    <row r="268" spans="1:13" s="115" customFormat="1" ht="54.75" customHeight="1">
      <c r="A268" s="33">
        <v>95</v>
      </c>
      <c r="B268" s="339" t="s">
        <v>833</v>
      </c>
      <c r="C268" s="33" t="s">
        <v>797</v>
      </c>
      <c r="D268" s="65" t="s">
        <v>834</v>
      </c>
      <c r="E268" s="65" t="s">
        <v>1373</v>
      </c>
      <c r="F268" s="315">
        <v>1250000000</v>
      </c>
      <c r="G268" s="334">
        <v>1100000000</v>
      </c>
      <c r="H268" s="334">
        <v>822541000</v>
      </c>
      <c r="I268" s="334">
        <v>277459000</v>
      </c>
      <c r="J268" s="334">
        <v>277459000</v>
      </c>
      <c r="K268" s="334">
        <v>0</v>
      </c>
      <c r="L268" s="33" t="s">
        <v>452</v>
      </c>
      <c r="M268" s="33" t="s">
        <v>835</v>
      </c>
    </row>
    <row r="269" spans="1:13" s="115" customFormat="1" ht="42.75" customHeight="1">
      <c r="A269" s="33">
        <v>96</v>
      </c>
      <c r="B269" s="339" t="s">
        <v>836</v>
      </c>
      <c r="C269" s="33" t="s">
        <v>797</v>
      </c>
      <c r="D269" s="65" t="s">
        <v>837</v>
      </c>
      <c r="E269" s="65" t="s">
        <v>1373</v>
      </c>
      <c r="F269" s="315">
        <v>800433000</v>
      </c>
      <c r="G269" s="334">
        <v>900000000</v>
      </c>
      <c r="H269" s="334">
        <v>657594000</v>
      </c>
      <c r="I269" s="334">
        <v>242406000</v>
      </c>
      <c r="J269" s="334">
        <v>242406000</v>
      </c>
      <c r="K269" s="334">
        <v>0</v>
      </c>
      <c r="L269" s="33" t="s">
        <v>452</v>
      </c>
      <c r="M269" s="33" t="s">
        <v>820</v>
      </c>
    </row>
    <row r="270" spans="1:13" s="115" customFormat="1" ht="42.75" customHeight="1">
      <c r="A270" s="33">
        <v>97</v>
      </c>
      <c r="B270" s="339" t="s">
        <v>838</v>
      </c>
      <c r="C270" s="33" t="s">
        <v>797</v>
      </c>
      <c r="D270" s="65" t="s">
        <v>839</v>
      </c>
      <c r="E270" s="65" t="s">
        <v>1388</v>
      </c>
      <c r="F270" s="315">
        <v>348000000</v>
      </c>
      <c r="G270" s="334">
        <v>348000000</v>
      </c>
      <c r="H270" s="334">
        <v>332794000</v>
      </c>
      <c r="I270" s="334">
        <f>+G270-H270</f>
        <v>15206000</v>
      </c>
      <c r="J270" s="334">
        <v>600000</v>
      </c>
      <c r="K270" s="334">
        <f>+I270-J270</f>
        <v>14606000</v>
      </c>
      <c r="L270" s="33" t="s">
        <v>452</v>
      </c>
      <c r="M270" s="33" t="s">
        <v>820</v>
      </c>
    </row>
    <row r="271" spans="1:13" s="115" customFormat="1" ht="42.75" customHeight="1">
      <c r="A271" s="33">
        <v>98</v>
      </c>
      <c r="B271" s="339" t="s">
        <v>840</v>
      </c>
      <c r="C271" s="33" t="s">
        <v>797</v>
      </c>
      <c r="D271" s="65" t="s">
        <v>841</v>
      </c>
      <c r="E271" s="65" t="s">
        <v>1373</v>
      </c>
      <c r="F271" s="315">
        <v>1000000000</v>
      </c>
      <c r="G271" s="334">
        <v>1000000000</v>
      </c>
      <c r="H271" s="334">
        <v>953773000</v>
      </c>
      <c r="I271" s="334">
        <v>46227000</v>
      </c>
      <c r="J271" s="334">
        <v>22000000</v>
      </c>
      <c r="K271" s="334">
        <v>24227000</v>
      </c>
      <c r="L271" s="33" t="s">
        <v>452</v>
      </c>
      <c r="M271" s="33" t="s">
        <v>835</v>
      </c>
    </row>
    <row r="272" spans="1:13" s="115" customFormat="1" ht="42.75" customHeight="1">
      <c r="A272" s="33">
        <v>99</v>
      </c>
      <c r="B272" s="339" t="s">
        <v>842</v>
      </c>
      <c r="C272" s="33" t="s">
        <v>797</v>
      </c>
      <c r="D272" s="65" t="s">
        <v>843</v>
      </c>
      <c r="E272" s="65">
        <v>2021</v>
      </c>
      <c r="F272" s="315">
        <v>1168472000</v>
      </c>
      <c r="G272" s="334">
        <v>1020000000</v>
      </c>
      <c r="H272" s="334">
        <v>863444000</v>
      </c>
      <c r="I272" s="334">
        <v>156556000</v>
      </c>
      <c r="J272" s="334">
        <v>156556000</v>
      </c>
      <c r="K272" s="334">
        <v>0</v>
      </c>
      <c r="L272" s="33" t="s">
        <v>452</v>
      </c>
      <c r="M272" s="33" t="s">
        <v>844</v>
      </c>
    </row>
    <row r="273" spans="1:13" s="115" customFormat="1" ht="42.75" customHeight="1">
      <c r="A273" s="33">
        <v>100</v>
      </c>
      <c r="B273" s="339" t="s">
        <v>845</v>
      </c>
      <c r="C273" s="33" t="s">
        <v>797</v>
      </c>
      <c r="D273" s="65" t="s">
        <v>846</v>
      </c>
      <c r="E273" s="65" t="s">
        <v>1373</v>
      </c>
      <c r="F273" s="315">
        <v>1929000000</v>
      </c>
      <c r="G273" s="334">
        <v>819800000</v>
      </c>
      <c r="H273" s="334">
        <v>801388000</v>
      </c>
      <c r="I273" s="334">
        <v>18412000</v>
      </c>
      <c r="J273" s="334">
        <v>18412000</v>
      </c>
      <c r="K273" s="334">
        <v>0</v>
      </c>
      <c r="L273" s="33" t="s">
        <v>452</v>
      </c>
      <c r="M273" s="33" t="s">
        <v>844</v>
      </c>
    </row>
    <row r="274" spans="1:13" s="115" customFormat="1" ht="42.75" customHeight="1">
      <c r="A274" s="33">
        <v>101</v>
      </c>
      <c r="B274" s="339" t="s">
        <v>847</v>
      </c>
      <c r="C274" s="33" t="s">
        <v>797</v>
      </c>
      <c r="D274" s="65" t="s">
        <v>848</v>
      </c>
      <c r="E274" s="65" t="s">
        <v>19</v>
      </c>
      <c r="F274" s="315">
        <v>1226000000</v>
      </c>
      <c r="G274" s="334">
        <v>1450000000</v>
      </c>
      <c r="H274" s="334">
        <v>714922000</v>
      </c>
      <c r="I274" s="334">
        <v>735078000</v>
      </c>
      <c r="J274" s="334">
        <v>735078000</v>
      </c>
      <c r="K274" s="334">
        <v>0</v>
      </c>
      <c r="L274" s="33" t="s">
        <v>452</v>
      </c>
      <c r="M274" s="33" t="s">
        <v>835</v>
      </c>
    </row>
    <row r="275" spans="1:13" s="115" customFormat="1" ht="42.75" customHeight="1">
      <c r="A275" s="33">
        <v>102</v>
      </c>
      <c r="B275" s="339" t="s">
        <v>849</v>
      </c>
      <c r="C275" s="33" t="s">
        <v>797</v>
      </c>
      <c r="D275" s="65" t="s">
        <v>850</v>
      </c>
      <c r="E275" s="65">
        <v>2021</v>
      </c>
      <c r="F275" s="315">
        <v>490677000</v>
      </c>
      <c r="G275" s="334">
        <v>500000000</v>
      </c>
      <c r="H275" s="334">
        <v>460843000</v>
      </c>
      <c r="I275" s="334">
        <v>39157000</v>
      </c>
      <c r="J275" s="334">
        <v>39157000</v>
      </c>
      <c r="K275" s="334">
        <v>0</v>
      </c>
      <c r="L275" s="33" t="s">
        <v>452</v>
      </c>
      <c r="M275" s="33" t="s">
        <v>851</v>
      </c>
    </row>
    <row r="276" spans="1:13" s="115" customFormat="1" ht="42.75" customHeight="1">
      <c r="A276" s="33">
        <v>103</v>
      </c>
      <c r="B276" s="339" t="s">
        <v>852</v>
      </c>
      <c r="C276" s="33" t="s">
        <v>797</v>
      </c>
      <c r="D276" s="65" t="s">
        <v>853</v>
      </c>
      <c r="E276" s="65" t="s">
        <v>176</v>
      </c>
      <c r="F276" s="315">
        <v>14733494000</v>
      </c>
      <c r="G276" s="334">
        <v>4000000000</v>
      </c>
      <c r="H276" s="334">
        <v>3986384119</v>
      </c>
      <c r="I276" s="334">
        <v>13615881</v>
      </c>
      <c r="J276" s="334">
        <v>13615881</v>
      </c>
      <c r="K276" s="334">
        <v>0</v>
      </c>
      <c r="L276" s="33" t="s">
        <v>452</v>
      </c>
      <c r="M276" s="33" t="s">
        <v>835</v>
      </c>
    </row>
    <row r="277" spans="1:13" s="115" customFormat="1" ht="42.75" customHeight="1">
      <c r="A277" s="33">
        <v>104</v>
      </c>
      <c r="B277" s="339" t="s">
        <v>854</v>
      </c>
      <c r="C277" s="33" t="s">
        <v>797</v>
      </c>
      <c r="D277" s="65" t="s">
        <v>855</v>
      </c>
      <c r="E277" s="65">
        <v>2021</v>
      </c>
      <c r="F277" s="315">
        <v>1005000000</v>
      </c>
      <c r="G277" s="334">
        <v>1005000000</v>
      </c>
      <c r="H277" s="334">
        <v>899844000</v>
      </c>
      <c r="I277" s="334">
        <v>105156000</v>
      </c>
      <c r="J277" s="334">
        <v>105156000</v>
      </c>
      <c r="K277" s="334">
        <v>0</v>
      </c>
      <c r="L277" s="33" t="s">
        <v>452</v>
      </c>
      <c r="M277" s="33" t="s">
        <v>844</v>
      </c>
    </row>
    <row r="278" spans="1:13" s="115" customFormat="1" ht="42.75" customHeight="1">
      <c r="A278" s="33">
        <v>105</v>
      </c>
      <c r="B278" s="339" t="s">
        <v>856</v>
      </c>
      <c r="C278" s="33" t="s">
        <v>797</v>
      </c>
      <c r="D278" s="65" t="s">
        <v>857</v>
      </c>
      <c r="E278" s="65">
        <v>2021</v>
      </c>
      <c r="F278" s="315">
        <v>931000000</v>
      </c>
      <c r="G278" s="334">
        <v>931000000</v>
      </c>
      <c r="H278" s="334">
        <v>912010000</v>
      </c>
      <c r="I278" s="334">
        <v>18990000</v>
      </c>
      <c r="J278" s="334">
        <v>18990000</v>
      </c>
      <c r="K278" s="334">
        <v>0</v>
      </c>
      <c r="L278" s="33" t="s">
        <v>452</v>
      </c>
      <c r="M278" s="33" t="s">
        <v>844</v>
      </c>
    </row>
    <row r="279" spans="1:13" s="115" customFormat="1" ht="42.75" customHeight="1">
      <c r="A279" s="33">
        <v>106</v>
      </c>
      <c r="B279" s="339" t="s">
        <v>858</v>
      </c>
      <c r="C279" s="33" t="s">
        <v>797</v>
      </c>
      <c r="D279" s="65" t="s">
        <v>859</v>
      </c>
      <c r="E279" s="65">
        <v>2021</v>
      </c>
      <c r="F279" s="315">
        <v>724000000</v>
      </c>
      <c r="G279" s="334">
        <v>724000000</v>
      </c>
      <c r="H279" s="334">
        <v>69820000</v>
      </c>
      <c r="I279" s="334">
        <v>654180000</v>
      </c>
      <c r="J279" s="334">
        <v>654180000</v>
      </c>
      <c r="K279" s="334">
        <v>0</v>
      </c>
      <c r="L279" s="33" t="s">
        <v>452</v>
      </c>
      <c r="M279" s="33" t="s">
        <v>844</v>
      </c>
    </row>
    <row r="280" spans="1:13" s="115" customFormat="1" ht="42.75" customHeight="1">
      <c r="A280" s="33">
        <v>107</v>
      </c>
      <c r="B280" s="339" t="s">
        <v>860</v>
      </c>
      <c r="C280" s="33" t="s">
        <v>797</v>
      </c>
      <c r="D280" s="65" t="s">
        <v>861</v>
      </c>
      <c r="E280" s="65">
        <v>2021</v>
      </c>
      <c r="F280" s="315">
        <v>1079331000</v>
      </c>
      <c r="G280" s="334">
        <v>1100000000</v>
      </c>
      <c r="H280" s="334">
        <v>103008000</v>
      </c>
      <c r="I280" s="334">
        <v>996992000</v>
      </c>
      <c r="J280" s="334">
        <v>996992000</v>
      </c>
      <c r="K280" s="334">
        <v>0</v>
      </c>
      <c r="L280" s="33" t="s">
        <v>452</v>
      </c>
      <c r="M280" s="33" t="s">
        <v>844</v>
      </c>
    </row>
    <row r="281" spans="1:13" s="115" customFormat="1" ht="42.75" customHeight="1">
      <c r="A281" s="33">
        <v>108</v>
      </c>
      <c r="B281" s="339" t="s">
        <v>862</v>
      </c>
      <c r="C281" s="33" t="s">
        <v>797</v>
      </c>
      <c r="D281" s="65" t="s">
        <v>863</v>
      </c>
      <c r="E281" s="65">
        <v>2021</v>
      </c>
      <c r="F281" s="315">
        <v>500000000</v>
      </c>
      <c r="G281" s="334">
        <v>500000000</v>
      </c>
      <c r="H281" s="334">
        <v>472039000</v>
      </c>
      <c r="I281" s="334">
        <v>27961000</v>
      </c>
      <c r="J281" s="334">
        <v>27961000</v>
      </c>
      <c r="K281" s="334">
        <v>0</v>
      </c>
      <c r="L281" s="33" t="s">
        <v>452</v>
      </c>
      <c r="M281" s="33" t="s">
        <v>864</v>
      </c>
    </row>
    <row r="282" spans="1:13" s="115" customFormat="1" ht="42.75" customHeight="1">
      <c r="A282" s="33">
        <v>109</v>
      </c>
      <c r="B282" s="339" t="s">
        <v>648</v>
      </c>
      <c r="C282" s="33" t="s">
        <v>797</v>
      </c>
      <c r="D282" s="65">
        <v>7924648</v>
      </c>
      <c r="E282" s="65" t="s">
        <v>176</v>
      </c>
      <c r="F282" s="315">
        <v>120000000</v>
      </c>
      <c r="G282" s="334">
        <v>300000000</v>
      </c>
      <c r="H282" s="334">
        <v>0</v>
      </c>
      <c r="I282" s="334">
        <v>300000000</v>
      </c>
      <c r="J282" s="334">
        <v>300000000</v>
      </c>
      <c r="K282" s="334">
        <v>0</v>
      </c>
      <c r="L282" s="33" t="s">
        <v>452</v>
      </c>
      <c r="M282" s="33" t="s">
        <v>844</v>
      </c>
    </row>
    <row r="283" spans="1:13" s="407" customFormat="1" ht="23.25" customHeight="1">
      <c r="A283" s="71"/>
      <c r="B283" s="410" t="s">
        <v>1324</v>
      </c>
      <c r="C283" s="71"/>
      <c r="D283" s="112"/>
      <c r="E283" s="112"/>
      <c r="F283" s="605"/>
      <c r="G283" s="351"/>
      <c r="H283" s="351"/>
      <c r="I283" s="351"/>
      <c r="J283" s="351"/>
      <c r="K283" s="351"/>
      <c r="L283" s="71"/>
      <c r="M283" s="71"/>
    </row>
    <row r="284" spans="1:13" s="115" customFormat="1" ht="42.75" customHeight="1">
      <c r="A284" s="33">
        <v>110</v>
      </c>
      <c r="B284" s="340" t="s">
        <v>865</v>
      </c>
      <c r="C284" s="317" t="s">
        <v>866</v>
      </c>
      <c r="D284" s="341">
        <v>7927633</v>
      </c>
      <c r="E284" s="65" t="s">
        <v>176</v>
      </c>
      <c r="F284" s="315">
        <v>1200000000</v>
      </c>
      <c r="G284" s="317">
        <v>480000000</v>
      </c>
      <c r="H284" s="317">
        <v>0</v>
      </c>
      <c r="I284" s="317">
        <v>480000000</v>
      </c>
      <c r="J284" s="317">
        <v>480000000</v>
      </c>
      <c r="K284" s="317">
        <v>0</v>
      </c>
      <c r="L284" s="33" t="s">
        <v>452</v>
      </c>
      <c r="M284" s="342" t="s">
        <v>867</v>
      </c>
    </row>
    <row r="285" spans="1:13" s="115" customFormat="1" ht="42.75" customHeight="1">
      <c r="A285" s="33">
        <v>111</v>
      </c>
      <c r="B285" s="340" t="s">
        <v>868</v>
      </c>
      <c r="C285" s="317" t="s">
        <v>866</v>
      </c>
      <c r="D285" s="341">
        <v>7927634</v>
      </c>
      <c r="E285" s="65" t="s">
        <v>176</v>
      </c>
      <c r="F285" s="315">
        <v>1200000000</v>
      </c>
      <c r="G285" s="317">
        <v>480000000</v>
      </c>
      <c r="H285" s="317">
        <v>0</v>
      </c>
      <c r="I285" s="317">
        <v>480000000</v>
      </c>
      <c r="J285" s="317">
        <v>480000000</v>
      </c>
      <c r="K285" s="317">
        <v>0</v>
      </c>
      <c r="L285" s="33" t="s">
        <v>452</v>
      </c>
      <c r="M285" s="342" t="s">
        <v>867</v>
      </c>
    </row>
    <row r="286" spans="1:13" s="115" customFormat="1" ht="42.75" customHeight="1">
      <c r="A286" s="33">
        <v>112</v>
      </c>
      <c r="B286" s="343" t="s">
        <v>869</v>
      </c>
      <c r="C286" s="317" t="s">
        <v>866</v>
      </c>
      <c r="D286" s="341">
        <v>7931487</v>
      </c>
      <c r="E286" s="65">
        <v>2021</v>
      </c>
      <c r="F286" s="315">
        <v>1200000000</v>
      </c>
      <c r="G286" s="317">
        <v>1200000000</v>
      </c>
      <c r="H286" s="317">
        <v>565249000</v>
      </c>
      <c r="I286" s="317">
        <v>634751000</v>
      </c>
      <c r="J286" s="317">
        <v>634751000</v>
      </c>
      <c r="K286" s="317">
        <v>0</v>
      </c>
      <c r="L286" s="33" t="s">
        <v>452</v>
      </c>
      <c r="M286" s="342" t="s">
        <v>867</v>
      </c>
    </row>
    <row r="287" spans="1:13" s="115" customFormat="1" ht="42.75" customHeight="1">
      <c r="A287" s="33">
        <v>113</v>
      </c>
      <c r="B287" s="340" t="s">
        <v>870</v>
      </c>
      <c r="C287" s="317" t="s">
        <v>866</v>
      </c>
      <c r="D287" s="65">
        <v>7902490</v>
      </c>
      <c r="E287" s="65">
        <v>2021</v>
      </c>
      <c r="F287" s="315">
        <v>1200000000</v>
      </c>
      <c r="G287" s="317">
        <v>1200000000</v>
      </c>
      <c r="H287" s="317">
        <v>1180202000</v>
      </c>
      <c r="I287" s="317">
        <v>19798000</v>
      </c>
      <c r="J287" s="317">
        <v>19798000</v>
      </c>
      <c r="K287" s="317">
        <v>0</v>
      </c>
      <c r="L287" s="33" t="s">
        <v>452</v>
      </c>
      <c r="M287" s="33" t="s">
        <v>867</v>
      </c>
    </row>
    <row r="288" spans="1:13" s="115" customFormat="1" ht="42.75" customHeight="1">
      <c r="A288" s="33">
        <v>114</v>
      </c>
      <c r="B288" s="340" t="s">
        <v>871</v>
      </c>
      <c r="C288" s="317" t="s">
        <v>866</v>
      </c>
      <c r="D288" s="65">
        <v>7902494</v>
      </c>
      <c r="E288" s="65">
        <v>2021</v>
      </c>
      <c r="F288" s="315">
        <v>1200000000</v>
      </c>
      <c r="G288" s="317">
        <v>1200000000</v>
      </c>
      <c r="H288" s="317">
        <v>1183342000</v>
      </c>
      <c r="I288" s="317">
        <v>16658000</v>
      </c>
      <c r="J288" s="317">
        <v>16658000</v>
      </c>
      <c r="K288" s="317">
        <v>0</v>
      </c>
      <c r="L288" s="33" t="s">
        <v>452</v>
      </c>
      <c r="M288" s="33" t="s">
        <v>867</v>
      </c>
    </row>
    <row r="289" spans="1:13" s="115" customFormat="1" ht="42.75" customHeight="1">
      <c r="A289" s="33">
        <v>115</v>
      </c>
      <c r="B289" s="340" t="s">
        <v>872</v>
      </c>
      <c r="C289" s="317" t="s">
        <v>866</v>
      </c>
      <c r="D289" s="65">
        <v>7908142</v>
      </c>
      <c r="E289" s="65" t="s">
        <v>176</v>
      </c>
      <c r="F289" s="315">
        <v>5500000000</v>
      </c>
      <c r="G289" s="317">
        <v>4272000000</v>
      </c>
      <c r="H289" s="317">
        <v>4221958000</v>
      </c>
      <c r="I289" s="317">
        <v>50042000</v>
      </c>
      <c r="J289" s="317">
        <v>50042000</v>
      </c>
      <c r="K289" s="317">
        <v>0</v>
      </c>
      <c r="L289" s="33" t="s">
        <v>452</v>
      </c>
      <c r="M289" s="33" t="s">
        <v>873</v>
      </c>
    </row>
    <row r="290" spans="1:13" s="115" customFormat="1" ht="42.75" customHeight="1">
      <c r="A290" s="33">
        <v>116</v>
      </c>
      <c r="B290" s="340" t="s">
        <v>874</v>
      </c>
      <c r="C290" s="317" t="s">
        <v>866</v>
      </c>
      <c r="D290" s="65">
        <v>7938074</v>
      </c>
      <c r="E290" s="65">
        <v>2021</v>
      </c>
      <c r="F290" s="315">
        <v>700000000</v>
      </c>
      <c r="G290" s="317">
        <v>700000000</v>
      </c>
      <c r="H290" s="317">
        <v>216598000</v>
      </c>
      <c r="I290" s="317">
        <v>483402000</v>
      </c>
      <c r="J290" s="317">
        <v>483402000</v>
      </c>
      <c r="K290" s="317">
        <v>0</v>
      </c>
      <c r="L290" s="33" t="s">
        <v>452</v>
      </c>
      <c r="M290" s="33" t="s">
        <v>867</v>
      </c>
    </row>
    <row r="291" spans="1:13" s="115" customFormat="1" ht="42.75" customHeight="1">
      <c r="A291" s="33">
        <v>117</v>
      </c>
      <c r="B291" s="344" t="s">
        <v>875</v>
      </c>
      <c r="C291" s="317" t="s">
        <v>866</v>
      </c>
      <c r="D291" s="65">
        <v>7824973</v>
      </c>
      <c r="E291" s="65" t="s">
        <v>1373</v>
      </c>
      <c r="F291" s="315">
        <v>600000000</v>
      </c>
      <c r="G291" s="317">
        <v>552000000</v>
      </c>
      <c r="H291" s="317">
        <v>538504000</v>
      </c>
      <c r="I291" s="317">
        <v>13496000</v>
      </c>
      <c r="J291" s="317">
        <v>13496000</v>
      </c>
      <c r="K291" s="317">
        <v>0</v>
      </c>
      <c r="L291" s="33" t="s">
        <v>452</v>
      </c>
      <c r="M291" s="33" t="s">
        <v>873</v>
      </c>
    </row>
    <row r="292" spans="1:13" s="115" customFormat="1" ht="42.75" customHeight="1">
      <c r="A292" s="33">
        <v>118</v>
      </c>
      <c r="B292" s="344" t="s">
        <v>876</v>
      </c>
      <c r="C292" s="317" t="s">
        <v>866</v>
      </c>
      <c r="D292" s="65">
        <v>7824972</v>
      </c>
      <c r="E292" s="65" t="s">
        <v>1373</v>
      </c>
      <c r="F292" s="315">
        <v>1300000000</v>
      </c>
      <c r="G292" s="317">
        <v>607000000</v>
      </c>
      <c r="H292" s="317">
        <v>14967000</v>
      </c>
      <c r="I292" s="317">
        <v>592033000</v>
      </c>
      <c r="J292" s="317">
        <v>592033000</v>
      </c>
      <c r="K292" s="317">
        <v>0</v>
      </c>
      <c r="L292" s="33" t="s">
        <v>452</v>
      </c>
      <c r="M292" s="33" t="s">
        <v>873</v>
      </c>
    </row>
    <row r="293" spans="1:13" s="115" customFormat="1" ht="42.75" customHeight="1">
      <c r="A293" s="33">
        <v>119</v>
      </c>
      <c r="B293" s="344" t="s">
        <v>877</v>
      </c>
      <c r="C293" s="317" t="s">
        <v>866</v>
      </c>
      <c r="D293" s="65">
        <v>7808420</v>
      </c>
      <c r="E293" s="65" t="s">
        <v>1373</v>
      </c>
      <c r="F293" s="315">
        <v>1000000000</v>
      </c>
      <c r="G293" s="317">
        <v>322000000</v>
      </c>
      <c r="H293" s="317">
        <v>240462000</v>
      </c>
      <c r="I293" s="317">
        <v>81538000</v>
      </c>
      <c r="J293" s="317">
        <v>81538000</v>
      </c>
      <c r="K293" s="317">
        <v>0</v>
      </c>
      <c r="L293" s="33" t="s">
        <v>452</v>
      </c>
      <c r="M293" s="33" t="s">
        <v>873</v>
      </c>
    </row>
    <row r="294" spans="1:13" s="115" customFormat="1" ht="42.75" customHeight="1">
      <c r="A294" s="33">
        <v>120</v>
      </c>
      <c r="B294" s="344" t="s">
        <v>878</v>
      </c>
      <c r="C294" s="317" t="s">
        <v>866</v>
      </c>
      <c r="D294" s="65">
        <v>7834113</v>
      </c>
      <c r="E294" s="65" t="s">
        <v>1373</v>
      </c>
      <c r="F294" s="315">
        <v>650000000</v>
      </c>
      <c r="G294" s="317">
        <v>294000000</v>
      </c>
      <c r="H294" s="317">
        <v>242764000</v>
      </c>
      <c r="I294" s="317">
        <v>51236000</v>
      </c>
      <c r="J294" s="317">
        <v>51236000</v>
      </c>
      <c r="K294" s="317">
        <v>0</v>
      </c>
      <c r="L294" s="33" t="s">
        <v>452</v>
      </c>
      <c r="M294" s="33" t="s">
        <v>873</v>
      </c>
    </row>
    <row r="295" spans="1:13" s="115" customFormat="1" ht="42.75" customHeight="1">
      <c r="A295" s="33">
        <v>121</v>
      </c>
      <c r="B295" s="88" t="s">
        <v>879</v>
      </c>
      <c r="C295" s="317" t="s">
        <v>866</v>
      </c>
      <c r="D295" s="65">
        <v>7872035</v>
      </c>
      <c r="E295" s="65">
        <v>2021</v>
      </c>
      <c r="F295" s="315">
        <v>700000000</v>
      </c>
      <c r="G295" s="317">
        <v>51000000</v>
      </c>
      <c r="H295" s="317">
        <v>40398000</v>
      </c>
      <c r="I295" s="317">
        <v>10602000</v>
      </c>
      <c r="J295" s="317">
        <v>10602000</v>
      </c>
      <c r="K295" s="317">
        <v>0</v>
      </c>
      <c r="L295" s="33" t="s">
        <v>452</v>
      </c>
      <c r="M295" s="33" t="s">
        <v>873</v>
      </c>
    </row>
    <row r="296" spans="1:13" s="115" customFormat="1" ht="42.75" customHeight="1">
      <c r="A296" s="33">
        <v>122</v>
      </c>
      <c r="B296" s="344" t="s">
        <v>880</v>
      </c>
      <c r="C296" s="317" t="s">
        <v>866</v>
      </c>
      <c r="D296" s="65">
        <v>7831322</v>
      </c>
      <c r="E296" s="65" t="s">
        <v>1373</v>
      </c>
      <c r="F296" s="315">
        <v>1655289000</v>
      </c>
      <c r="G296" s="317">
        <v>1076000000</v>
      </c>
      <c r="H296" s="317">
        <v>570088000</v>
      </c>
      <c r="I296" s="317">
        <v>505912000</v>
      </c>
      <c r="J296" s="317">
        <v>505912000</v>
      </c>
      <c r="K296" s="317">
        <v>0</v>
      </c>
      <c r="L296" s="33" t="s">
        <v>452</v>
      </c>
      <c r="M296" s="33" t="s">
        <v>873</v>
      </c>
    </row>
    <row r="297" spans="1:13" s="115" customFormat="1" ht="42.75" customHeight="1">
      <c r="A297" s="33">
        <v>123</v>
      </c>
      <c r="B297" s="344" t="s">
        <v>881</v>
      </c>
      <c r="C297" s="317" t="s">
        <v>866</v>
      </c>
      <c r="D297" s="65">
        <v>7779329</v>
      </c>
      <c r="E297" s="65" t="s">
        <v>18</v>
      </c>
      <c r="F297" s="315">
        <v>1500000000</v>
      </c>
      <c r="G297" s="317">
        <v>450000000</v>
      </c>
      <c r="H297" s="317">
        <v>304512000</v>
      </c>
      <c r="I297" s="317">
        <v>145488000</v>
      </c>
      <c r="J297" s="317">
        <v>145488000</v>
      </c>
      <c r="K297" s="317">
        <v>0</v>
      </c>
      <c r="L297" s="33" t="s">
        <v>452</v>
      </c>
      <c r="M297" s="33" t="s">
        <v>867</v>
      </c>
    </row>
    <row r="298" spans="1:13" s="115" customFormat="1" ht="42.75" customHeight="1">
      <c r="A298" s="33">
        <v>124</v>
      </c>
      <c r="B298" s="344" t="s">
        <v>882</v>
      </c>
      <c r="C298" s="317" t="s">
        <v>866</v>
      </c>
      <c r="D298" s="65">
        <v>7869604</v>
      </c>
      <c r="E298" s="65" t="s">
        <v>1373</v>
      </c>
      <c r="F298" s="315">
        <v>800000000</v>
      </c>
      <c r="G298" s="317">
        <v>500000000</v>
      </c>
      <c r="H298" s="317">
        <v>472694000</v>
      </c>
      <c r="I298" s="317">
        <v>27306000</v>
      </c>
      <c r="J298" s="317">
        <v>27306000</v>
      </c>
      <c r="K298" s="317">
        <v>0</v>
      </c>
      <c r="L298" s="33" t="s">
        <v>452</v>
      </c>
      <c r="M298" s="33" t="s">
        <v>867</v>
      </c>
    </row>
    <row r="299" spans="1:13" s="115" customFormat="1" ht="42.75" customHeight="1">
      <c r="A299" s="33">
        <v>125</v>
      </c>
      <c r="B299" s="344" t="s">
        <v>883</v>
      </c>
      <c r="C299" s="317" t="s">
        <v>866</v>
      </c>
      <c r="D299" s="65">
        <v>7808418</v>
      </c>
      <c r="E299" s="65" t="s">
        <v>1373</v>
      </c>
      <c r="F299" s="315">
        <v>885000000</v>
      </c>
      <c r="G299" s="317">
        <v>55000000</v>
      </c>
      <c r="H299" s="317">
        <v>26948000</v>
      </c>
      <c r="I299" s="317">
        <v>28052000</v>
      </c>
      <c r="J299" s="317">
        <v>28052000</v>
      </c>
      <c r="K299" s="317">
        <v>0</v>
      </c>
      <c r="L299" s="33" t="s">
        <v>452</v>
      </c>
      <c r="M299" s="33" t="s">
        <v>867</v>
      </c>
    </row>
    <row r="300" spans="1:13" s="115" customFormat="1" ht="51.75" customHeight="1">
      <c r="A300" s="33">
        <v>126</v>
      </c>
      <c r="B300" s="344" t="s">
        <v>884</v>
      </c>
      <c r="C300" s="317" t="s">
        <v>866</v>
      </c>
      <c r="D300" s="65">
        <v>7796475</v>
      </c>
      <c r="E300" s="65" t="s">
        <v>1373</v>
      </c>
      <c r="F300" s="315">
        <v>1624000000</v>
      </c>
      <c r="G300" s="317">
        <v>389000000</v>
      </c>
      <c r="H300" s="317">
        <v>299403000</v>
      </c>
      <c r="I300" s="317">
        <v>89597000</v>
      </c>
      <c r="J300" s="317">
        <v>89597000</v>
      </c>
      <c r="K300" s="317">
        <v>0</v>
      </c>
      <c r="L300" s="33" t="s">
        <v>452</v>
      </c>
      <c r="M300" s="33" t="s">
        <v>867</v>
      </c>
    </row>
    <row r="301" spans="1:13" s="407" customFormat="1" ht="42.75" customHeight="1">
      <c r="A301" s="71"/>
      <c r="B301" s="411" t="s">
        <v>1325</v>
      </c>
      <c r="C301" s="406"/>
      <c r="D301" s="112"/>
      <c r="E301" s="112"/>
      <c r="F301" s="605"/>
      <c r="G301" s="406"/>
      <c r="H301" s="406"/>
      <c r="I301" s="406"/>
      <c r="J301" s="406"/>
      <c r="K301" s="406"/>
      <c r="L301" s="71"/>
      <c r="M301" s="71"/>
    </row>
    <row r="302" spans="1:13" s="115" customFormat="1" ht="42.75" customHeight="1">
      <c r="A302" s="33">
        <v>127</v>
      </c>
      <c r="B302" s="88" t="s">
        <v>885</v>
      </c>
      <c r="C302" s="33" t="s">
        <v>886</v>
      </c>
      <c r="D302" s="65">
        <v>7920479</v>
      </c>
      <c r="E302" s="65" t="s">
        <v>176</v>
      </c>
      <c r="F302" s="607">
        <v>500000000</v>
      </c>
      <c r="G302" s="334">
        <v>500000000</v>
      </c>
      <c r="H302" s="334">
        <v>456502000</v>
      </c>
      <c r="I302" s="334">
        <v>43498000</v>
      </c>
      <c r="J302" s="334">
        <v>43498000</v>
      </c>
      <c r="K302" s="334">
        <v>0</v>
      </c>
      <c r="L302" s="33" t="s">
        <v>452</v>
      </c>
      <c r="M302" s="33" t="s">
        <v>887</v>
      </c>
    </row>
    <row r="303" spans="1:13" s="115" customFormat="1" ht="42.75" customHeight="1">
      <c r="A303" s="33">
        <v>128</v>
      </c>
      <c r="B303" s="345" t="s">
        <v>888</v>
      </c>
      <c r="C303" s="33" t="s">
        <v>886</v>
      </c>
      <c r="D303" s="65">
        <v>7924650</v>
      </c>
      <c r="E303" s="65" t="s">
        <v>176</v>
      </c>
      <c r="F303" s="607">
        <v>1200000000</v>
      </c>
      <c r="G303" s="334">
        <v>1200000000</v>
      </c>
      <c r="H303" s="334">
        <v>831103000</v>
      </c>
      <c r="I303" s="334">
        <v>368897000</v>
      </c>
      <c r="J303" s="334">
        <v>368897000</v>
      </c>
      <c r="K303" s="334">
        <v>0</v>
      </c>
      <c r="L303" s="33" t="s">
        <v>452</v>
      </c>
      <c r="M303" s="33" t="s">
        <v>887</v>
      </c>
    </row>
    <row r="304" spans="1:13" s="115" customFormat="1" ht="42.75" customHeight="1">
      <c r="A304" s="33">
        <v>129</v>
      </c>
      <c r="B304" s="345" t="s">
        <v>889</v>
      </c>
      <c r="C304" s="33" t="s">
        <v>886</v>
      </c>
      <c r="D304" s="65">
        <v>7924980</v>
      </c>
      <c r="E304" s="65" t="s">
        <v>176</v>
      </c>
      <c r="F304" s="607">
        <v>420000000</v>
      </c>
      <c r="G304" s="334">
        <v>420000000</v>
      </c>
      <c r="H304" s="334">
        <v>377719000</v>
      </c>
      <c r="I304" s="334">
        <v>42281000</v>
      </c>
      <c r="J304" s="334">
        <v>42281000</v>
      </c>
      <c r="K304" s="334">
        <v>0</v>
      </c>
      <c r="L304" s="33" t="s">
        <v>452</v>
      </c>
      <c r="M304" s="33" t="s">
        <v>887</v>
      </c>
    </row>
    <row r="305" spans="1:13" s="115" customFormat="1" ht="42.75" customHeight="1">
      <c r="A305" s="33">
        <v>130</v>
      </c>
      <c r="B305" s="345" t="s">
        <v>890</v>
      </c>
      <c r="C305" s="33" t="s">
        <v>886</v>
      </c>
      <c r="D305" s="65">
        <v>7932488</v>
      </c>
      <c r="E305" s="65">
        <v>2021</v>
      </c>
      <c r="F305" s="607">
        <v>100000000</v>
      </c>
      <c r="G305" s="334">
        <v>100000000</v>
      </c>
      <c r="H305" s="334">
        <v>93000000</v>
      </c>
      <c r="I305" s="334">
        <v>7000000</v>
      </c>
      <c r="J305" s="334">
        <v>7000000</v>
      </c>
      <c r="K305" s="334">
        <v>0</v>
      </c>
      <c r="L305" s="33" t="s">
        <v>452</v>
      </c>
      <c r="M305" s="33" t="s">
        <v>887</v>
      </c>
    </row>
    <row r="306" spans="1:13" s="115" customFormat="1" ht="42.75" customHeight="1">
      <c r="A306" s="33">
        <v>131</v>
      </c>
      <c r="B306" s="345" t="s">
        <v>891</v>
      </c>
      <c r="C306" s="33" t="s">
        <v>886</v>
      </c>
      <c r="D306" s="65">
        <v>7933557</v>
      </c>
      <c r="E306" s="65">
        <v>2021</v>
      </c>
      <c r="F306" s="607">
        <v>400000000</v>
      </c>
      <c r="G306" s="334">
        <v>400000000</v>
      </c>
      <c r="H306" s="334">
        <v>379568000</v>
      </c>
      <c r="I306" s="334">
        <v>20432000</v>
      </c>
      <c r="J306" s="334">
        <v>20432000</v>
      </c>
      <c r="K306" s="334">
        <v>0</v>
      </c>
      <c r="L306" s="33" t="s">
        <v>452</v>
      </c>
      <c r="M306" s="33" t="s">
        <v>887</v>
      </c>
    </row>
    <row r="307" spans="1:13" s="115" customFormat="1" ht="42.75" customHeight="1">
      <c r="A307" s="33">
        <v>132</v>
      </c>
      <c r="B307" s="88" t="s">
        <v>892</v>
      </c>
      <c r="C307" s="33" t="s">
        <v>886</v>
      </c>
      <c r="D307" s="65">
        <v>7936500</v>
      </c>
      <c r="E307" s="65">
        <v>2021</v>
      </c>
      <c r="F307" s="607">
        <v>100000000</v>
      </c>
      <c r="G307" s="334">
        <v>100000000</v>
      </c>
      <c r="H307" s="334">
        <v>91199000</v>
      </c>
      <c r="I307" s="334">
        <v>8801000</v>
      </c>
      <c r="J307" s="334">
        <v>8801000</v>
      </c>
      <c r="K307" s="334">
        <v>0</v>
      </c>
      <c r="L307" s="33" t="s">
        <v>452</v>
      </c>
      <c r="M307" s="33" t="s">
        <v>887</v>
      </c>
    </row>
    <row r="308" spans="1:13" s="115" customFormat="1" ht="42.75" customHeight="1">
      <c r="A308" s="33">
        <v>133</v>
      </c>
      <c r="B308" s="88" t="s">
        <v>893</v>
      </c>
      <c r="C308" s="33" t="s">
        <v>886</v>
      </c>
      <c r="D308" s="65">
        <v>7885374</v>
      </c>
      <c r="E308" s="65">
        <v>2021</v>
      </c>
      <c r="F308" s="607">
        <v>300000000</v>
      </c>
      <c r="G308" s="334">
        <v>300000000</v>
      </c>
      <c r="H308" s="334">
        <v>289100000</v>
      </c>
      <c r="I308" s="334">
        <v>10900000</v>
      </c>
      <c r="J308" s="334">
        <v>10900000</v>
      </c>
      <c r="K308" s="334">
        <v>0</v>
      </c>
      <c r="L308" s="33" t="s">
        <v>452</v>
      </c>
      <c r="M308" s="33" t="s">
        <v>894</v>
      </c>
    </row>
    <row r="309" spans="1:13" s="115" customFormat="1" ht="42.75" customHeight="1">
      <c r="A309" s="33">
        <v>134</v>
      </c>
      <c r="B309" s="88" t="s">
        <v>895</v>
      </c>
      <c r="C309" s="33" t="s">
        <v>886</v>
      </c>
      <c r="D309" s="65">
        <v>7890686</v>
      </c>
      <c r="E309" s="65">
        <v>2021</v>
      </c>
      <c r="F309" s="607">
        <v>350000000</v>
      </c>
      <c r="G309" s="334">
        <v>350000000</v>
      </c>
      <c r="H309" s="334">
        <v>330904000</v>
      </c>
      <c r="I309" s="334">
        <v>19096000</v>
      </c>
      <c r="J309" s="334">
        <v>19096000</v>
      </c>
      <c r="K309" s="334">
        <v>0</v>
      </c>
      <c r="L309" s="33" t="s">
        <v>452</v>
      </c>
      <c r="M309" s="33" t="s">
        <v>894</v>
      </c>
    </row>
    <row r="310" spans="1:13" s="407" customFormat="1" ht="27.75" customHeight="1">
      <c r="A310" s="71"/>
      <c r="B310" s="371" t="s">
        <v>1326</v>
      </c>
      <c r="C310" s="71"/>
      <c r="D310" s="112"/>
      <c r="E310" s="112"/>
      <c r="F310" s="605"/>
      <c r="G310" s="351"/>
      <c r="H310" s="351"/>
      <c r="I310" s="351"/>
      <c r="J310" s="351"/>
      <c r="K310" s="351"/>
      <c r="L310" s="71"/>
      <c r="M310" s="71"/>
    </row>
    <row r="311" spans="1:13" s="115" customFormat="1" ht="51" customHeight="1">
      <c r="A311" s="33">
        <v>135</v>
      </c>
      <c r="B311" s="346" t="s">
        <v>596</v>
      </c>
      <c r="C311" s="33" t="s">
        <v>896</v>
      </c>
      <c r="D311" s="65">
        <v>7902003</v>
      </c>
      <c r="E311" s="596" t="s">
        <v>149</v>
      </c>
      <c r="F311" s="607">
        <v>1200000000</v>
      </c>
      <c r="G311" s="334">
        <v>480000000</v>
      </c>
      <c r="H311" s="334">
        <v>63318000</v>
      </c>
      <c r="I311" s="334">
        <v>416682000</v>
      </c>
      <c r="J311" s="334">
        <v>16682000</v>
      </c>
      <c r="K311" s="334">
        <v>400000000</v>
      </c>
      <c r="L311" s="33" t="s">
        <v>452</v>
      </c>
      <c r="M311" s="317" t="s">
        <v>897</v>
      </c>
    </row>
    <row r="312" spans="1:13" s="115" customFormat="1" ht="42.75" customHeight="1">
      <c r="A312" s="33">
        <v>136</v>
      </c>
      <c r="B312" s="347" t="s">
        <v>600</v>
      </c>
      <c r="C312" s="33" t="s">
        <v>896</v>
      </c>
      <c r="D312" s="65">
        <v>7896378</v>
      </c>
      <c r="E312" s="596" t="s">
        <v>149</v>
      </c>
      <c r="F312" s="607">
        <v>500000000</v>
      </c>
      <c r="G312" s="334">
        <v>200000000</v>
      </c>
      <c r="H312" s="334">
        <v>48392000</v>
      </c>
      <c r="I312" s="334">
        <v>151608000</v>
      </c>
      <c r="J312" s="334">
        <v>46608000</v>
      </c>
      <c r="K312" s="334">
        <v>105000000</v>
      </c>
      <c r="L312" s="33" t="s">
        <v>452</v>
      </c>
      <c r="M312" s="317" t="s">
        <v>897</v>
      </c>
    </row>
    <row r="313" spans="1:13" s="115" customFormat="1" ht="42.75" customHeight="1">
      <c r="A313" s="33">
        <v>137</v>
      </c>
      <c r="B313" s="348" t="s">
        <v>598</v>
      </c>
      <c r="C313" s="33" t="s">
        <v>896</v>
      </c>
      <c r="D313" s="65">
        <v>7896377</v>
      </c>
      <c r="E313" s="596" t="s">
        <v>149</v>
      </c>
      <c r="F313" s="607">
        <v>1100000000</v>
      </c>
      <c r="G313" s="334">
        <v>440000000</v>
      </c>
      <c r="H313" s="334">
        <v>74403000</v>
      </c>
      <c r="I313" s="334">
        <v>365597000</v>
      </c>
      <c r="J313" s="334">
        <v>259810813</v>
      </c>
      <c r="K313" s="334">
        <v>105786187</v>
      </c>
      <c r="L313" s="33" t="s">
        <v>452</v>
      </c>
      <c r="M313" s="317" t="s">
        <v>897</v>
      </c>
    </row>
    <row r="314" spans="1:13" s="115" customFormat="1" ht="42.75" customHeight="1">
      <c r="A314" s="33">
        <v>138</v>
      </c>
      <c r="B314" s="88" t="s">
        <v>595</v>
      </c>
      <c r="C314" s="33" t="s">
        <v>896</v>
      </c>
      <c r="D314" s="65">
        <v>7898046</v>
      </c>
      <c r="E314" s="596" t="s">
        <v>176</v>
      </c>
      <c r="F314" s="607">
        <v>1200000000</v>
      </c>
      <c r="G314" s="334">
        <v>480000000</v>
      </c>
      <c r="H314" s="334">
        <v>77846000</v>
      </c>
      <c r="I314" s="334">
        <v>402154000</v>
      </c>
      <c r="J314" s="334">
        <v>312154000</v>
      </c>
      <c r="K314" s="334">
        <v>90000000</v>
      </c>
      <c r="L314" s="33" t="s">
        <v>452</v>
      </c>
      <c r="M314" s="317" t="s">
        <v>898</v>
      </c>
    </row>
    <row r="315" spans="1:13" s="115" customFormat="1" ht="42.75" customHeight="1">
      <c r="A315" s="33">
        <v>139</v>
      </c>
      <c r="B315" s="348" t="s">
        <v>592</v>
      </c>
      <c r="C315" s="33" t="s">
        <v>896</v>
      </c>
      <c r="D315" s="65">
        <v>7898050</v>
      </c>
      <c r="E315" s="600" t="s">
        <v>1378</v>
      </c>
      <c r="F315" s="607">
        <v>1200000000</v>
      </c>
      <c r="G315" s="334">
        <v>480000000</v>
      </c>
      <c r="H315" s="334">
        <v>74875000</v>
      </c>
      <c r="I315" s="334">
        <v>405125000</v>
      </c>
      <c r="J315" s="334">
        <v>300125000</v>
      </c>
      <c r="K315" s="334">
        <v>105000000</v>
      </c>
      <c r="L315" s="33" t="s">
        <v>452</v>
      </c>
      <c r="M315" s="317" t="s">
        <v>897</v>
      </c>
    </row>
    <row r="316" spans="1:13" s="115" customFormat="1" ht="42.75" customHeight="1">
      <c r="A316" s="33">
        <v>140</v>
      </c>
      <c r="B316" s="348" t="s">
        <v>899</v>
      </c>
      <c r="C316" s="33" t="s">
        <v>896</v>
      </c>
      <c r="D316" s="65">
        <v>7894323</v>
      </c>
      <c r="E316" s="596" t="s">
        <v>176</v>
      </c>
      <c r="F316" s="607">
        <v>700000000</v>
      </c>
      <c r="G316" s="334">
        <v>280000000</v>
      </c>
      <c r="H316" s="334">
        <v>186709000</v>
      </c>
      <c r="I316" s="334">
        <v>93291000</v>
      </c>
      <c r="J316" s="334">
        <v>93291000</v>
      </c>
      <c r="K316" s="334">
        <v>0</v>
      </c>
      <c r="L316" s="33" t="s">
        <v>452</v>
      </c>
      <c r="M316" s="317" t="s">
        <v>897</v>
      </c>
    </row>
    <row r="317" spans="1:13" s="115" customFormat="1" ht="42.75" customHeight="1">
      <c r="A317" s="33">
        <v>141</v>
      </c>
      <c r="B317" s="349" t="s">
        <v>900</v>
      </c>
      <c r="C317" s="33" t="s">
        <v>896</v>
      </c>
      <c r="D317" s="65">
        <v>7896122</v>
      </c>
      <c r="E317" s="596" t="s">
        <v>176</v>
      </c>
      <c r="F317" s="607">
        <v>950000000</v>
      </c>
      <c r="G317" s="334">
        <v>380000000</v>
      </c>
      <c r="H317" s="334">
        <v>201685000</v>
      </c>
      <c r="I317" s="334">
        <v>178315000</v>
      </c>
      <c r="J317" s="334">
        <v>40000000</v>
      </c>
      <c r="K317" s="334">
        <v>138315000</v>
      </c>
      <c r="L317" s="33" t="s">
        <v>452</v>
      </c>
      <c r="M317" s="317" t="s">
        <v>897</v>
      </c>
    </row>
    <row r="318" spans="1:13" s="115" customFormat="1" ht="42.75" customHeight="1">
      <c r="A318" s="33">
        <v>142</v>
      </c>
      <c r="B318" s="349" t="s">
        <v>901</v>
      </c>
      <c r="C318" s="33" t="s">
        <v>896</v>
      </c>
      <c r="D318" s="65">
        <v>7901990</v>
      </c>
      <c r="E318" s="596" t="s">
        <v>176</v>
      </c>
      <c r="F318" s="607">
        <v>500000000</v>
      </c>
      <c r="G318" s="334">
        <v>500000000</v>
      </c>
      <c r="H318" s="334">
        <v>297954944</v>
      </c>
      <c r="I318" s="334">
        <v>202045056</v>
      </c>
      <c r="J318" s="334">
        <v>50000000</v>
      </c>
      <c r="K318" s="334">
        <v>152045056</v>
      </c>
      <c r="L318" s="33" t="s">
        <v>452</v>
      </c>
      <c r="M318" s="317" t="s">
        <v>897</v>
      </c>
    </row>
    <row r="319" spans="1:13" s="115" customFormat="1" ht="42.75" customHeight="1">
      <c r="A319" s="33">
        <v>143</v>
      </c>
      <c r="B319" s="349" t="s">
        <v>902</v>
      </c>
      <c r="C319" s="33" t="s">
        <v>896</v>
      </c>
      <c r="D319" s="65">
        <v>7897572</v>
      </c>
      <c r="E319" s="596" t="s">
        <v>176</v>
      </c>
      <c r="F319" s="607">
        <v>800000000</v>
      </c>
      <c r="G319" s="334">
        <v>800000000</v>
      </c>
      <c r="H319" s="334">
        <v>512978000</v>
      </c>
      <c r="I319" s="334">
        <v>287022000</v>
      </c>
      <c r="J319" s="334">
        <v>287022000</v>
      </c>
      <c r="K319" s="334">
        <v>0</v>
      </c>
      <c r="L319" s="33" t="s">
        <v>452</v>
      </c>
      <c r="M319" s="317" t="s">
        <v>897</v>
      </c>
    </row>
    <row r="320" spans="1:13" s="407" customFormat="1" ht="27" customHeight="1">
      <c r="A320" s="71"/>
      <c r="B320" s="412" t="s">
        <v>1327</v>
      </c>
      <c r="C320" s="71"/>
      <c r="D320" s="112"/>
      <c r="E320" s="112"/>
      <c r="F320" s="605"/>
      <c r="G320" s="351"/>
      <c r="H320" s="351"/>
      <c r="I320" s="351"/>
      <c r="J320" s="351"/>
      <c r="K320" s="351"/>
      <c r="L320" s="71"/>
      <c r="M320" s="406"/>
    </row>
    <row r="321" spans="1:13" s="115" customFormat="1" ht="42.75" customHeight="1">
      <c r="A321" s="33">
        <v>144</v>
      </c>
      <c r="B321" s="423" t="s">
        <v>903</v>
      </c>
      <c r="C321" s="424" t="s">
        <v>904</v>
      </c>
      <c r="D321" s="65">
        <v>7249864</v>
      </c>
      <c r="E321" s="65" t="s">
        <v>1389</v>
      </c>
      <c r="F321" s="607">
        <v>489018372</v>
      </c>
      <c r="G321" s="334">
        <v>10000000</v>
      </c>
      <c r="H321" s="334">
        <v>0</v>
      </c>
      <c r="I321" s="334">
        <v>10000000</v>
      </c>
      <c r="J321" s="334">
        <v>10000000</v>
      </c>
      <c r="K321" s="334">
        <v>0</v>
      </c>
      <c r="L321" s="33" t="s">
        <v>452</v>
      </c>
      <c r="M321" s="317" t="s">
        <v>905</v>
      </c>
    </row>
    <row r="322" spans="1:13" s="115" customFormat="1" ht="42.75" customHeight="1">
      <c r="A322" s="33">
        <v>145</v>
      </c>
      <c r="B322" s="423" t="s">
        <v>906</v>
      </c>
      <c r="C322" s="424" t="s">
        <v>904</v>
      </c>
      <c r="D322" s="65">
        <v>7515739</v>
      </c>
      <c r="E322" s="65" t="s">
        <v>1390</v>
      </c>
      <c r="F322" s="607">
        <v>1416512000</v>
      </c>
      <c r="G322" s="334">
        <v>20000000</v>
      </c>
      <c r="H322" s="334">
        <v>0</v>
      </c>
      <c r="I322" s="334">
        <v>20000000</v>
      </c>
      <c r="J322" s="334">
        <v>20000000</v>
      </c>
      <c r="K322" s="334">
        <v>0</v>
      </c>
      <c r="L322" s="33" t="s">
        <v>452</v>
      </c>
      <c r="M322" s="317" t="s">
        <v>905</v>
      </c>
    </row>
    <row r="323" spans="1:13" s="115" customFormat="1" ht="42.75" customHeight="1">
      <c r="A323" s="33">
        <v>146</v>
      </c>
      <c r="B323" s="343" t="s">
        <v>907</v>
      </c>
      <c r="C323" s="424" t="s">
        <v>904</v>
      </c>
      <c r="D323" s="65">
        <v>7416070</v>
      </c>
      <c r="E323" s="65" t="s">
        <v>1391</v>
      </c>
      <c r="F323" s="607">
        <v>1465545526</v>
      </c>
      <c r="G323" s="334">
        <v>14079000</v>
      </c>
      <c r="H323" s="334">
        <v>0</v>
      </c>
      <c r="I323" s="334">
        <v>14079000</v>
      </c>
      <c r="J323" s="334">
        <v>14079000</v>
      </c>
      <c r="K323" s="334">
        <v>0</v>
      </c>
      <c r="L323" s="33" t="s">
        <v>452</v>
      </c>
      <c r="M323" s="317" t="s">
        <v>908</v>
      </c>
    </row>
    <row r="324" spans="1:13" s="115" customFormat="1" ht="42.75" customHeight="1">
      <c r="A324" s="33">
        <v>147</v>
      </c>
      <c r="B324" s="343" t="s">
        <v>909</v>
      </c>
      <c r="C324" s="424" t="s">
        <v>904</v>
      </c>
      <c r="D324" s="65">
        <v>7421064</v>
      </c>
      <c r="E324" s="65" t="s">
        <v>1391</v>
      </c>
      <c r="F324" s="607">
        <v>1054306633</v>
      </c>
      <c r="G324" s="334">
        <v>3453000</v>
      </c>
      <c r="H324" s="334">
        <v>0</v>
      </c>
      <c r="I324" s="334">
        <v>3453000</v>
      </c>
      <c r="J324" s="334">
        <v>3453000</v>
      </c>
      <c r="K324" s="334">
        <v>0</v>
      </c>
      <c r="L324" s="33" t="s">
        <v>452</v>
      </c>
      <c r="M324" s="317" t="s">
        <v>908</v>
      </c>
    </row>
    <row r="325" spans="1:13" s="115" customFormat="1" ht="42.75" customHeight="1">
      <c r="A325" s="33">
        <v>148</v>
      </c>
      <c r="B325" s="343" t="s">
        <v>910</v>
      </c>
      <c r="C325" s="424" t="s">
        <v>904</v>
      </c>
      <c r="D325" s="65">
        <v>7365280</v>
      </c>
      <c r="E325" s="65" t="s">
        <v>1392</v>
      </c>
      <c r="F325" s="607">
        <v>799684421</v>
      </c>
      <c r="G325" s="334">
        <v>1520000</v>
      </c>
      <c r="H325" s="334">
        <v>0</v>
      </c>
      <c r="I325" s="334">
        <v>1520000</v>
      </c>
      <c r="J325" s="334">
        <v>1520000</v>
      </c>
      <c r="K325" s="334">
        <v>0</v>
      </c>
      <c r="L325" s="33" t="s">
        <v>452</v>
      </c>
      <c r="M325" s="317" t="s">
        <v>908</v>
      </c>
    </row>
    <row r="326" spans="1:13" s="115" customFormat="1" ht="42.75" customHeight="1">
      <c r="A326" s="33">
        <v>149</v>
      </c>
      <c r="B326" s="343" t="s">
        <v>911</v>
      </c>
      <c r="C326" s="424" t="s">
        <v>904</v>
      </c>
      <c r="D326" s="65">
        <v>7838390</v>
      </c>
      <c r="E326" s="65" t="s">
        <v>1388</v>
      </c>
      <c r="F326" s="607">
        <v>4444198000</v>
      </c>
      <c r="G326" s="334">
        <v>500000000</v>
      </c>
      <c r="H326" s="334">
        <v>492956500</v>
      </c>
      <c r="I326" s="334">
        <v>7043500</v>
      </c>
      <c r="J326" s="334">
        <v>7043500</v>
      </c>
      <c r="K326" s="334">
        <v>0</v>
      </c>
      <c r="L326" s="33" t="s">
        <v>452</v>
      </c>
      <c r="M326" s="317" t="s">
        <v>905</v>
      </c>
    </row>
    <row r="327" spans="1:13" s="115" customFormat="1" ht="42.75" customHeight="1">
      <c r="A327" s="33">
        <v>150</v>
      </c>
      <c r="B327" s="423" t="s">
        <v>912</v>
      </c>
      <c r="C327" s="424" t="s">
        <v>904</v>
      </c>
      <c r="D327" s="65">
        <v>7229611</v>
      </c>
      <c r="E327" s="65" t="s">
        <v>1389</v>
      </c>
      <c r="F327" s="607">
        <v>284442000</v>
      </c>
      <c r="G327" s="334">
        <v>12265000</v>
      </c>
      <c r="H327" s="334">
        <v>0</v>
      </c>
      <c r="I327" s="334">
        <v>12265000</v>
      </c>
      <c r="J327" s="334">
        <v>12265000</v>
      </c>
      <c r="K327" s="334">
        <v>0</v>
      </c>
      <c r="L327" s="33" t="s">
        <v>452</v>
      </c>
      <c r="M327" s="317" t="s">
        <v>908</v>
      </c>
    </row>
    <row r="328" spans="1:13" s="115" customFormat="1" ht="42.75" customHeight="1">
      <c r="A328" s="33">
        <v>151</v>
      </c>
      <c r="B328" s="425" t="s">
        <v>913</v>
      </c>
      <c r="C328" s="424" t="s">
        <v>904</v>
      </c>
      <c r="D328" s="65">
        <v>7818237</v>
      </c>
      <c r="E328" s="65" t="s">
        <v>1373</v>
      </c>
      <c r="F328" s="607">
        <v>718732000</v>
      </c>
      <c r="G328" s="334">
        <v>304709000</v>
      </c>
      <c r="H328" s="334">
        <v>229790700</v>
      </c>
      <c r="I328" s="334">
        <f>+G328-H328</f>
        <v>74918300</v>
      </c>
      <c r="J328" s="334">
        <f>+I328</f>
        <v>74918300</v>
      </c>
      <c r="K328" s="334">
        <v>0</v>
      </c>
      <c r="L328" s="33" t="s">
        <v>452</v>
      </c>
      <c r="M328" s="317" t="s">
        <v>1233</v>
      </c>
    </row>
    <row r="329" spans="1:13" s="115" customFormat="1" ht="42.75" customHeight="1">
      <c r="A329" s="33">
        <v>152</v>
      </c>
      <c r="B329" s="425" t="s">
        <v>914</v>
      </c>
      <c r="C329" s="424" t="s">
        <v>904</v>
      </c>
      <c r="D329" s="65">
        <v>7818226</v>
      </c>
      <c r="E329" s="65" t="s">
        <v>1373</v>
      </c>
      <c r="F329" s="607">
        <v>602319000</v>
      </c>
      <c r="G329" s="334">
        <v>232896000</v>
      </c>
      <c r="H329" s="334">
        <v>208494000</v>
      </c>
      <c r="I329" s="334">
        <v>24402000</v>
      </c>
      <c r="J329" s="334">
        <v>24402000</v>
      </c>
      <c r="K329" s="334">
        <v>0</v>
      </c>
      <c r="L329" s="33" t="s">
        <v>452</v>
      </c>
      <c r="M329" s="317" t="s">
        <v>915</v>
      </c>
    </row>
    <row r="330" spans="1:13" s="115" customFormat="1" ht="42.75" customHeight="1">
      <c r="A330" s="33">
        <v>153</v>
      </c>
      <c r="B330" s="425" t="s">
        <v>916</v>
      </c>
      <c r="C330" s="424" t="s">
        <v>904</v>
      </c>
      <c r="D330" s="65">
        <v>7818234</v>
      </c>
      <c r="E330" s="65" t="s">
        <v>1373</v>
      </c>
      <c r="F330" s="607">
        <v>625086000</v>
      </c>
      <c r="G330" s="334">
        <v>243270000</v>
      </c>
      <c r="H330" s="334">
        <v>226737000</v>
      </c>
      <c r="I330" s="334">
        <v>16533000</v>
      </c>
      <c r="J330" s="334">
        <v>16533000</v>
      </c>
      <c r="K330" s="334">
        <v>0</v>
      </c>
      <c r="L330" s="33" t="s">
        <v>452</v>
      </c>
      <c r="M330" s="317" t="s">
        <v>915</v>
      </c>
    </row>
    <row r="331" spans="1:13" s="115" customFormat="1" ht="42.75" customHeight="1">
      <c r="A331" s="33">
        <v>154</v>
      </c>
      <c r="B331" s="426" t="s">
        <v>1234</v>
      </c>
      <c r="C331" s="424" t="s">
        <v>904</v>
      </c>
      <c r="D331" s="65">
        <v>7892617</v>
      </c>
      <c r="E331" s="65" t="s">
        <v>176</v>
      </c>
      <c r="F331" s="607">
        <v>1099060000</v>
      </c>
      <c r="G331" s="334">
        <v>311000000</v>
      </c>
      <c r="H331" s="334">
        <v>224862000</v>
      </c>
      <c r="I331" s="334">
        <v>86138000</v>
      </c>
      <c r="J331" s="334">
        <v>86138000</v>
      </c>
      <c r="K331" s="334">
        <v>0</v>
      </c>
      <c r="L331" s="33" t="s">
        <v>452</v>
      </c>
      <c r="M331" s="317" t="s">
        <v>905</v>
      </c>
    </row>
    <row r="332" spans="1:13" s="115" customFormat="1" ht="42.75" customHeight="1">
      <c r="A332" s="33">
        <v>155</v>
      </c>
      <c r="B332" s="426" t="s">
        <v>917</v>
      </c>
      <c r="C332" s="424" t="s">
        <v>904</v>
      </c>
      <c r="D332" s="65">
        <v>7905463</v>
      </c>
      <c r="E332" s="65" t="s">
        <v>176</v>
      </c>
      <c r="F332" s="607">
        <v>807691000</v>
      </c>
      <c r="G332" s="334">
        <v>224000000</v>
      </c>
      <c r="H332" s="334">
        <v>0</v>
      </c>
      <c r="I332" s="334">
        <v>224000000</v>
      </c>
      <c r="J332" s="334">
        <v>224000000</v>
      </c>
      <c r="K332" s="334">
        <v>0</v>
      </c>
      <c r="L332" s="33" t="s">
        <v>452</v>
      </c>
      <c r="M332" s="317" t="s">
        <v>905</v>
      </c>
    </row>
    <row r="333" spans="1:13" s="115" customFormat="1" ht="57" customHeight="1">
      <c r="A333" s="33">
        <v>156</v>
      </c>
      <c r="B333" s="426" t="s">
        <v>918</v>
      </c>
      <c r="C333" s="424" t="s">
        <v>904</v>
      </c>
      <c r="D333" s="65">
        <v>7902489</v>
      </c>
      <c r="E333" s="65" t="s">
        <v>149</v>
      </c>
      <c r="F333" s="607">
        <v>2687191000</v>
      </c>
      <c r="G333" s="334">
        <v>460000000</v>
      </c>
      <c r="H333" s="334">
        <v>0</v>
      </c>
      <c r="I333" s="334">
        <v>460000000</v>
      </c>
      <c r="J333" s="334">
        <v>460000000</v>
      </c>
      <c r="K333" s="334">
        <v>0</v>
      </c>
      <c r="L333" s="33" t="s">
        <v>452</v>
      </c>
      <c r="M333" s="317" t="s">
        <v>905</v>
      </c>
    </row>
    <row r="334" spans="1:13" s="115" customFormat="1" ht="42.75" customHeight="1">
      <c r="A334" s="33">
        <v>157</v>
      </c>
      <c r="B334" s="427" t="s">
        <v>919</v>
      </c>
      <c r="C334" s="424" t="s">
        <v>904</v>
      </c>
      <c r="D334" s="65">
        <v>7920053</v>
      </c>
      <c r="E334" s="65" t="s">
        <v>176</v>
      </c>
      <c r="F334" s="607">
        <v>1200000000</v>
      </c>
      <c r="G334" s="334">
        <v>400000000</v>
      </c>
      <c r="H334" s="334">
        <v>132776000</v>
      </c>
      <c r="I334" s="334">
        <v>267224000</v>
      </c>
      <c r="J334" s="334">
        <v>267224000</v>
      </c>
      <c r="K334" s="334">
        <v>0</v>
      </c>
      <c r="L334" s="33" t="s">
        <v>452</v>
      </c>
      <c r="M334" s="317" t="s">
        <v>908</v>
      </c>
    </row>
    <row r="335" spans="1:13" s="407" customFormat="1" ht="25.5" customHeight="1">
      <c r="A335" s="71"/>
      <c r="B335" s="428" t="s">
        <v>1328</v>
      </c>
      <c r="C335" s="429"/>
      <c r="D335" s="112"/>
      <c r="E335" s="112"/>
      <c r="F335" s="605"/>
      <c r="G335" s="351"/>
      <c r="H335" s="351"/>
      <c r="I335" s="351"/>
      <c r="J335" s="351"/>
      <c r="K335" s="351"/>
      <c r="L335" s="71"/>
      <c r="M335" s="406"/>
    </row>
    <row r="336" spans="1:13" s="115" customFormat="1" ht="42.75" customHeight="1">
      <c r="A336" s="33">
        <v>158</v>
      </c>
      <c r="B336" s="336" t="s">
        <v>920</v>
      </c>
      <c r="C336" s="350" t="s">
        <v>615</v>
      </c>
      <c r="D336" s="350">
        <v>7874982</v>
      </c>
      <c r="E336" s="350" t="s">
        <v>149</v>
      </c>
      <c r="F336" s="606">
        <v>14998932000</v>
      </c>
      <c r="G336" s="317">
        <v>5000000000</v>
      </c>
      <c r="H336" s="317">
        <v>4344121000</v>
      </c>
      <c r="I336" s="334">
        <v>655879000</v>
      </c>
      <c r="J336" s="334">
        <v>174400850</v>
      </c>
      <c r="K336" s="334">
        <v>481478150</v>
      </c>
      <c r="L336" s="33" t="s">
        <v>452</v>
      </c>
      <c r="M336" s="65"/>
    </row>
    <row r="337" spans="1:13" s="407" customFormat="1" ht="25.5" customHeight="1">
      <c r="A337" s="71"/>
      <c r="B337" s="413" t="s">
        <v>1329</v>
      </c>
      <c r="C337" s="414"/>
      <c r="D337" s="414"/>
      <c r="E337" s="414"/>
      <c r="F337" s="613"/>
      <c r="G337" s="406"/>
      <c r="H337" s="406"/>
      <c r="I337" s="351"/>
      <c r="J337" s="351"/>
      <c r="K337" s="351"/>
      <c r="L337" s="71"/>
      <c r="M337" s="112"/>
    </row>
    <row r="338" spans="1:13" s="115" customFormat="1" ht="42.75" customHeight="1">
      <c r="A338" s="33">
        <v>159</v>
      </c>
      <c r="B338" s="345" t="s">
        <v>921</v>
      </c>
      <c r="C338" s="350" t="s">
        <v>922</v>
      </c>
      <c r="D338" s="65">
        <v>7910405</v>
      </c>
      <c r="E338" s="65" t="s">
        <v>149</v>
      </c>
      <c r="F338" s="83">
        <v>14998000000</v>
      </c>
      <c r="G338" s="334">
        <v>6444132000</v>
      </c>
      <c r="H338" s="334">
        <v>363057000</v>
      </c>
      <c r="I338" s="334">
        <v>6081075000</v>
      </c>
      <c r="J338" s="334">
        <v>123685372</v>
      </c>
      <c r="K338" s="334">
        <v>5957389628</v>
      </c>
      <c r="L338" s="33" t="s">
        <v>452</v>
      </c>
      <c r="M338" s="33" t="s">
        <v>923</v>
      </c>
    </row>
    <row r="339" spans="1:13" s="407" customFormat="1" ht="24" customHeight="1">
      <c r="A339" s="71"/>
      <c r="B339" s="415" t="s">
        <v>1220</v>
      </c>
      <c r="C339" s="414"/>
      <c r="D339" s="112"/>
      <c r="E339" s="112"/>
      <c r="F339" s="605"/>
      <c r="G339" s="351"/>
      <c r="H339" s="351"/>
      <c r="I339" s="351"/>
      <c r="J339" s="351"/>
      <c r="K339" s="351"/>
      <c r="L339" s="71"/>
      <c r="M339" s="71"/>
    </row>
    <row r="340" spans="1:13" s="115" customFormat="1" ht="42.75" customHeight="1">
      <c r="A340" s="33">
        <v>160</v>
      </c>
      <c r="B340" s="88" t="s">
        <v>619</v>
      </c>
      <c r="C340" s="33" t="s">
        <v>620</v>
      </c>
      <c r="D340" s="33">
        <v>7898618</v>
      </c>
      <c r="E340" s="33" t="s">
        <v>176</v>
      </c>
      <c r="F340" s="34">
        <v>1026578000</v>
      </c>
      <c r="G340" s="320">
        <v>300000000</v>
      </c>
      <c r="H340" s="320">
        <v>0</v>
      </c>
      <c r="I340" s="320">
        <v>300000000</v>
      </c>
      <c r="J340" s="320">
        <v>300000000</v>
      </c>
      <c r="K340" s="334">
        <v>0</v>
      </c>
      <c r="L340" s="33" t="s">
        <v>452</v>
      </c>
      <c r="M340" s="33" t="s">
        <v>924</v>
      </c>
    </row>
    <row r="341" spans="1:13" s="115" customFormat="1" ht="42.75" customHeight="1">
      <c r="A341" s="33">
        <v>161</v>
      </c>
      <c r="B341" s="88" t="s">
        <v>623</v>
      </c>
      <c r="C341" s="33" t="s">
        <v>620</v>
      </c>
      <c r="D341" s="33">
        <v>7933138</v>
      </c>
      <c r="E341" s="33" t="s">
        <v>176</v>
      </c>
      <c r="F341" s="34">
        <v>1167255000</v>
      </c>
      <c r="G341" s="320">
        <v>220000000</v>
      </c>
      <c r="H341" s="320">
        <v>0</v>
      </c>
      <c r="I341" s="320">
        <v>220000000</v>
      </c>
      <c r="J341" s="320">
        <v>220000000</v>
      </c>
      <c r="K341" s="334">
        <v>0</v>
      </c>
      <c r="L341" s="33" t="s">
        <v>452</v>
      </c>
      <c r="M341" s="33" t="s">
        <v>925</v>
      </c>
    </row>
    <row r="342" spans="1:13" s="115" customFormat="1" ht="42.75" customHeight="1">
      <c r="A342" s="33">
        <v>162</v>
      </c>
      <c r="B342" s="88" t="s">
        <v>627</v>
      </c>
      <c r="C342" s="33" t="s">
        <v>620</v>
      </c>
      <c r="D342" s="33">
        <v>7898613</v>
      </c>
      <c r="E342" s="33" t="s">
        <v>176</v>
      </c>
      <c r="F342" s="34">
        <v>1100000000</v>
      </c>
      <c r="G342" s="320">
        <v>440000000</v>
      </c>
      <c r="H342" s="320">
        <v>358937000</v>
      </c>
      <c r="I342" s="320">
        <v>81063000</v>
      </c>
      <c r="J342" s="320">
        <v>81063000</v>
      </c>
      <c r="K342" s="334">
        <v>0</v>
      </c>
      <c r="L342" s="33" t="s">
        <v>452</v>
      </c>
      <c r="M342" s="33" t="s">
        <v>924</v>
      </c>
    </row>
    <row r="343" spans="1:13" s="115" customFormat="1" ht="42.75" customHeight="1">
      <c r="A343" s="33">
        <v>163</v>
      </c>
      <c r="B343" s="88" t="s">
        <v>629</v>
      </c>
      <c r="C343" s="33" t="s">
        <v>620</v>
      </c>
      <c r="D343" s="33">
        <v>7930249</v>
      </c>
      <c r="E343" s="33" t="s">
        <v>176</v>
      </c>
      <c r="F343" s="34">
        <v>1200000000</v>
      </c>
      <c r="G343" s="320">
        <v>300000000</v>
      </c>
      <c r="H343" s="320">
        <v>0</v>
      </c>
      <c r="I343" s="320">
        <v>300000000</v>
      </c>
      <c r="J343" s="320">
        <v>300000000</v>
      </c>
      <c r="K343" s="334">
        <v>0</v>
      </c>
      <c r="L343" s="33" t="s">
        <v>452</v>
      </c>
      <c r="M343" s="33" t="s">
        <v>925</v>
      </c>
    </row>
    <row r="344" spans="1:13" s="115" customFormat="1" ht="42.75" customHeight="1">
      <c r="A344" s="33">
        <v>164</v>
      </c>
      <c r="B344" s="88" t="s">
        <v>631</v>
      </c>
      <c r="C344" s="33" t="s">
        <v>620</v>
      </c>
      <c r="D344" s="33">
        <v>7931488</v>
      </c>
      <c r="E344" s="33" t="s">
        <v>176</v>
      </c>
      <c r="F344" s="34">
        <v>1200000000</v>
      </c>
      <c r="G344" s="320">
        <v>400000000</v>
      </c>
      <c r="H344" s="320">
        <v>0</v>
      </c>
      <c r="I344" s="320">
        <v>400000000</v>
      </c>
      <c r="J344" s="320">
        <v>400000000</v>
      </c>
      <c r="K344" s="334">
        <v>0</v>
      </c>
      <c r="L344" s="33" t="s">
        <v>452</v>
      </c>
      <c r="M344" s="33" t="s">
        <v>925</v>
      </c>
    </row>
    <row r="345" spans="1:13" s="115" customFormat="1" ht="42.75" customHeight="1">
      <c r="A345" s="33">
        <v>165</v>
      </c>
      <c r="B345" s="88" t="s">
        <v>926</v>
      </c>
      <c r="C345" s="33" t="s">
        <v>620</v>
      </c>
      <c r="D345" s="33">
        <v>7792012</v>
      </c>
      <c r="E345" s="33" t="s">
        <v>113</v>
      </c>
      <c r="F345" s="606">
        <v>707600000</v>
      </c>
      <c r="G345" s="320">
        <v>41197000</v>
      </c>
      <c r="H345" s="320">
        <v>6989000</v>
      </c>
      <c r="I345" s="320">
        <v>34208000</v>
      </c>
      <c r="J345" s="320">
        <v>34208000</v>
      </c>
      <c r="K345" s="351">
        <v>0</v>
      </c>
      <c r="L345" s="33" t="s">
        <v>452</v>
      </c>
      <c r="M345" s="33" t="s">
        <v>924</v>
      </c>
    </row>
    <row r="346" spans="1:13" s="115" customFormat="1" ht="42.75" customHeight="1">
      <c r="A346" s="33">
        <v>166</v>
      </c>
      <c r="B346" s="88" t="s">
        <v>927</v>
      </c>
      <c r="C346" s="33" t="s">
        <v>620</v>
      </c>
      <c r="D346" s="33">
        <v>7811941</v>
      </c>
      <c r="E346" s="33" t="s">
        <v>1373</v>
      </c>
      <c r="F346" s="606">
        <v>619000000</v>
      </c>
      <c r="G346" s="320">
        <v>46613000</v>
      </c>
      <c r="H346" s="320">
        <v>36714000</v>
      </c>
      <c r="I346" s="320">
        <v>9899000</v>
      </c>
      <c r="J346" s="320">
        <v>9899000</v>
      </c>
      <c r="K346" s="351">
        <v>0</v>
      </c>
      <c r="L346" s="33" t="s">
        <v>452</v>
      </c>
      <c r="M346" s="33" t="s">
        <v>924</v>
      </c>
    </row>
    <row r="347" spans="1:13" s="115" customFormat="1" ht="42.75" customHeight="1">
      <c r="A347" s="33">
        <v>167</v>
      </c>
      <c r="B347" s="88" t="s">
        <v>928</v>
      </c>
      <c r="C347" s="33" t="s">
        <v>620</v>
      </c>
      <c r="D347" s="33">
        <v>7924972</v>
      </c>
      <c r="E347" s="33" t="s">
        <v>176</v>
      </c>
      <c r="F347" s="34">
        <v>1200000000</v>
      </c>
      <c r="G347" s="320">
        <v>350000000</v>
      </c>
      <c r="H347" s="320">
        <v>96357100</v>
      </c>
      <c r="I347" s="320">
        <v>253642900</v>
      </c>
      <c r="J347" s="320">
        <v>253642900</v>
      </c>
      <c r="K347" s="351">
        <v>0</v>
      </c>
      <c r="L347" s="33" t="s">
        <v>452</v>
      </c>
      <c r="M347" s="33" t="s">
        <v>925</v>
      </c>
    </row>
    <row r="348" spans="1:13" s="115" customFormat="1" ht="42.75" customHeight="1">
      <c r="A348" s="33">
        <v>168</v>
      </c>
      <c r="B348" s="88" t="s">
        <v>929</v>
      </c>
      <c r="C348" s="33" t="s">
        <v>620</v>
      </c>
      <c r="D348" s="33">
        <v>7890454</v>
      </c>
      <c r="E348" s="33" t="s">
        <v>176</v>
      </c>
      <c r="F348" s="34">
        <v>979321000</v>
      </c>
      <c r="G348" s="320">
        <v>400000000</v>
      </c>
      <c r="H348" s="320">
        <v>272575000</v>
      </c>
      <c r="I348" s="320">
        <v>127425000</v>
      </c>
      <c r="J348" s="320">
        <v>127425000</v>
      </c>
      <c r="K348" s="351">
        <v>0</v>
      </c>
      <c r="L348" s="33" t="s">
        <v>452</v>
      </c>
      <c r="M348" s="33" t="s">
        <v>924</v>
      </c>
    </row>
    <row r="349" spans="1:13" s="115" customFormat="1" ht="42.75" customHeight="1">
      <c r="A349" s="33">
        <v>169</v>
      </c>
      <c r="B349" s="88" t="s">
        <v>930</v>
      </c>
      <c r="C349" s="33" t="s">
        <v>620</v>
      </c>
      <c r="D349" s="33">
        <v>7898612</v>
      </c>
      <c r="E349" s="33" t="s">
        <v>176</v>
      </c>
      <c r="F349" s="34">
        <v>1200000000</v>
      </c>
      <c r="G349" s="320">
        <v>401000000</v>
      </c>
      <c r="H349" s="320">
        <v>217965000</v>
      </c>
      <c r="I349" s="320">
        <v>183035000</v>
      </c>
      <c r="J349" s="320">
        <v>183035000</v>
      </c>
      <c r="K349" s="351">
        <v>0</v>
      </c>
      <c r="L349" s="33" t="s">
        <v>452</v>
      </c>
      <c r="M349" s="33" t="s">
        <v>924</v>
      </c>
    </row>
    <row r="350" spans="1:13" s="115" customFormat="1" ht="42.75" customHeight="1">
      <c r="A350" s="33">
        <v>170</v>
      </c>
      <c r="B350" s="88" t="s">
        <v>931</v>
      </c>
      <c r="C350" s="33" t="s">
        <v>620</v>
      </c>
      <c r="D350" s="33">
        <v>7926474</v>
      </c>
      <c r="E350" s="33" t="s">
        <v>176</v>
      </c>
      <c r="F350" s="34">
        <v>1200000000</v>
      </c>
      <c r="G350" s="320">
        <v>220000000</v>
      </c>
      <c r="H350" s="320">
        <v>159417000</v>
      </c>
      <c r="I350" s="320">
        <v>60583000</v>
      </c>
      <c r="J350" s="320">
        <v>60583000</v>
      </c>
      <c r="K350" s="351">
        <v>0</v>
      </c>
      <c r="L350" s="33" t="s">
        <v>452</v>
      </c>
      <c r="M350" s="33" t="s">
        <v>925</v>
      </c>
    </row>
    <row r="351" spans="1:13" s="407" customFormat="1" ht="29.25" customHeight="1">
      <c r="A351" s="71"/>
      <c r="B351" s="371" t="s">
        <v>1330</v>
      </c>
      <c r="C351" s="71"/>
      <c r="D351" s="71"/>
      <c r="E351" s="71"/>
      <c r="F351" s="614"/>
      <c r="G351" s="416"/>
      <c r="H351" s="416"/>
      <c r="I351" s="416"/>
      <c r="J351" s="416"/>
      <c r="K351" s="351"/>
      <c r="L351" s="71"/>
      <c r="M351" s="71"/>
    </row>
    <row r="352" spans="1:13" s="115" customFormat="1" ht="42.75" customHeight="1">
      <c r="A352" s="33">
        <v>171</v>
      </c>
      <c r="B352" s="336" t="s">
        <v>932</v>
      </c>
      <c r="C352" s="33" t="s">
        <v>933</v>
      </c>
      <c r="D352" s="352">
        <v>7815949</v>
      </c>
      <c r="E352" s="601" t="s">
        <v>1393</v>
      </c>
      <c r="F352" s="315">
        <v>600000000</v>
      </c>
      <c r="G352" s="317">
        <v>383000000</v>
      </c>
      <c r="H352" s="317">
        <v>357782000</v>
      </c>
      <c r="I352" s="317">
        <v>25218000</v>
      </c>
      <c r="J352" s="317">
        <v>25218000</v>
      </c>
      <c r="K352" s="317">
        <v>0</v>
      </c>
      <c r="L352" s="33" t="s">
        <v>452</v>
      </c>
      <c r="M352" s="353" t="s">
        <v>934</v>
      </c>
    </row>
    <row r="353" spans="1:13" s="115" customFormat="1" ht="42.75" customHeight="1">
      <c r="A353" s="33">
        <v>172</v>
      </c>
      <c r="B353" s="336" t="s">
        <v>935</v>
      </c>
      <c r="C353" s="33" t="s">
        <v>933</v>
      </c>
      <c r="D353" s="352">
        <v>7806719</v>
      </c>
      <c r="E353" s="317" t="s">
        <v>1394</v>
      </c>
      <c r="F353" s="315">
        <v>1473503000</v>
      </c>
      <c r="G353" s="317">
        <v>1056500000</v>
      </c>
      <c r="H353" s="317">
        <v>856358000</v>
      </c>
      <c r="I353" s="317">
        <v>200142000</v>
      </c>
      <c r="J353" s="317">
        <v>36000000</v>
      </c>
      <c r="K353" s="317">
        <v>164142000</v>
      </c>
      <c r="L353" s="33" t="s">
        <v>452</v>
      </c>
      <c r="M353" s="353" t="s">
        <v>934</v>
      </c>
    </row>
    <row r="354" spans="1:13" s="115" customFormat="1" ht="42.75" customHeight="1">
      <c r="A354" s="33">
        <v>173</v>
      </c>
      <c r="B354" s="336" t="s">
        <v>936</v>
      </c>
      <c r="C354" s="33" t="s">
        <v>933</v>
      </c>
      <c r="D354" s="352">
        <v>7921143</v>
      </c>
      <c r="E354" s="317" t="s">
        <v>1395</v>
      </c>
      <c r="F354" s="315">
        <v>999975000</v>
      </c>
      <c r="G354" s="317">
        <v>700000000</v>
      </c>
      <c r="H354" s="317">
        <v>386132000</v>
      </c>
      <c r="I354" s="317">
        <v>313868000</v>
      </c>
      <c r="J354" s="317">
        <v>313868000</v>
      </c>
      <c r="K354" s="317">
        <v>0</v>
      </c>
      <c r="L354" s="33" t="s">
        <v>452</v>
      </c>
      <c r="M354" s="353" t="s">
        <v>937</v>
      </c>
    </row>
    <row r="355" spans="1:13" s="115" customFormat="1" ht="42.75" customHeight="1">
      <c r="A355" s="33">
        <v>174</v>
      </c>
      <c r="B355" s="336" t="s">
        <v>938</v>
      </c>
      <c r="C355" s="33" t="s">
        <v>933</v>
      </c>
      <c r="D355" s="352">
        <v>7807241</v>
      </c>
      <c r="E355" s="317" t="s">
        <v>1396</v>
      </c>
      <c r="F355" s="315">
        <v>4000000000</v>
      </c>
      <c r="G355" s="317">
        <v>1374000000</v>
      </c>
      <c r="H355" s="317">
        <v>1257988223</v>
      </c>
      <c r="I355" s="317">
        <v>116011777</v>
      </c>
      <c r="J355" s="317">
        <v>17000000</v>
      </c>
      <c r="K355" s="317">
        <v>99011777</v>
      </c>
      <c r="L355" s="33" t="s">
        <v>452</v>
      </c>
      <c r="M355" s="353" t="s">
        <v>937</v>
      </c>
    </row>
    <row r="356" spans="1:13" s="115" customFormat="1" ht="42.75" customHeight="1">
      <c r="A356" s="33">
        <v>175</v>
      </c>
      <c r="B356" s="336" t="s">
        <v>939</v>
      </c>
      <c r="C356" s="33" t="s">
        <v>933</v>
      </c>
      <c r="D356" s="352">
        <v>7807242</v>
      </c>
      <c r="E356" s="317" t="s">
        <v>1394</v>
      </c>
      <c r="F356" s="315">
        <v>7000000000</v>
      </c>
      <c r="G356" s="317">
        <v>6463000000</v>
      </c>
      <c r="H356" s="317">
        <v>5706763858</v>
      </c>
      <c r="I356" s="317">
        <v>756236142</v>
      </c>
      <c r="J356" s="317">
        <v>756236142</v>
      </c>
      <c r="K356" s="317">
        <v>0</v>
      </c>
      <c r="L356" s="33" t="s">
        <v>452</v>
      </c>
      <c r="M356" s="353" t="s">
        <v>937</v>
      </c>
    </row>
    <row r="357" spans="1:13" s="115" customFormat="1" ht="42.75" customHeight="1">
      <c r="A357" s="33">
        <v>176</v>
      </c>
      <c r="B357" s="336" t="s">
        <v>940</v>
      </c>
      <c r="C357" s="33" t="s">
        <v>933</v>
      </c>
      <c r="D357" s="352">
        <v>7930251</v>
      </c>
      <c r="E357" s="317" t="s">
        <v>1385</v>
      </c>
      <c r="F357" s="315">
        <v>1093491000</v>
      </c>
      <c r="G357" s="317">
        <v>1000000000</v>
      </c>
      <c r="H357" s="317">
        <v>991254000</v>
      </c>
      <c r="I357" s="317">
        <v>8746000</v>
      </c>
      <c r="J357" s="317">
        <v>8746000</v>
      </c>
      <c r="K357" s="317">
        <v>0</v>
      </c>
      <c r="L357" s="33" t="s">
        <v>452</v>
      </c>
      <c r="M357" s="353" t="s">
        <v>941</v>
      </c>
    </row>
    <row r="358" spans="1:13" s="115" customFormat="1" ht="42.75" customHeight="1">
      <c r="A358" s="33">
        <v>177</v>
      </c>
      <c r="B358" s="336" t="s">
        <v>942</v>
      </c>
      <c r="C358" s="33" t="s">
        <v>933</v>
      </c>
      <c r="D358" s="352">
        <v>7889070</v>
      </c>
      <c r="E358" s="317" t="s">
        <v>1397</v>
      </c>
      <c r="F358" s="315">
        <v>5041179000</v>
      </c>
      <c r="G358" s="317">
        <v>5000000000</v>
      </c>
      <c r="H358" s="317">
        <v>2620889000</v>
      </c>
      <c r="I358" s="317">
        <f>+G358-H358</f>
        <v>2379111000</v>
      </c>
      <c r="J358" s="317">
        <f>+I358</f>
        <v>2379111000</v>
      </c>
      <c r="K358" s="317">
        <v>0</v>
      </c>
      <c r="L358" s="33" t="s">
        <v>452</v>
      </c>
      <c r="M358" s="353" t="s">
        <v>937</v>
      </c>
    </row>
    <row r="359" spans="1:13" s="115" customFormat="1" ht="42.75" customHeight="1">
      <c r="A359" s="33">
        <v>178</v>
      </c>
      <c r="B359" s="336" t="s">
        <v>943</v>
      </c>
      <c r="C359" s="33" t="s">
        <v>933</v>
      </c>
      <c r="D359" s="352">
        <v>7934388</v>
      </c>
      <c r="E359" s="317" t="s">
        <v>1385</v>
      </c>
      <c r="F359" s="315">
        <v>650000000</v>
      </c>
      <c r="G359" s="317">
        <v>600000000</v>
      </c>
      <c r="H359" s="317">
        <v>45647000</v>
      </c>
      <c r="I359" s="317">
        <v>554353000</v>
      </c>
      <c r="J359" s="317">
        <v>554353000</v>
      </c>
      <c r="K359" s="317">
        <v>0</v>
      </c>
      <c r="L359" s="33" t="s">
        <v>452</v>
      </c>
      <c r="M359" s="353" t="s">
        <v>941</v>
      </c>
    </row>
    <row r="360" spans="1:13" s="115" customFormat="1" ht="42.75" customHeight="1">
      <c r="A360" s="33">
        <v>179</v>
      </c>
      <c r="B360" s="336" t="s">
        <v>944</v>
      </c>
      <c r="C360" s="33" t="s">
        <v>933</v>
      </c>
      <c r="D360" s="352">
        <v>7927510</v>
      </c>
      <c r="E360" s="317" t="s">
        <v>1385</v>
      </c>
      <c r="F360" s="315">
        <v>1000000000</v>
      </c>
      <c r="G360" s="317">
        <v>199999000</v>
      </c>
      <c r="H360" s="317">
        <v>70084000</v>
      </c>
      <c r="I360" s="317">
        <v>129915000</v>
      </c>
      <c r="J360" s="317">
        <v>129915000</v>
      </c>
      <c r="K360" s="317">
        <v>0</v>
      </c>
      <c r="L360" s="33" t="s">
        <v>452</v>
      </c>
      <c r="M360" s="353" t="s">
        <v>941</v>
      </c>
    </row>
    <row r="361" spans="1:13" s="115" customFormat="1" ht="42.75" customHeight="1">
      <c r="A361" s="33">
        <v>180</v>
      </c>
      <c r="B361" s="336" t="s">
        <v>945</v>
      </c>
      <c r="C361" s="33" t="s">
        <v>933</v>
      </c>
      <c r="D361" s="352">
        <v>7921141</v>
      </c>
      <c r="E361" s="317" t="s">
        <v>1385</v>
      </c>
      <c r="F361" s="315">
        <v>1000000000</v>
      </c>
      <c r="G361" s="317">
        <v>300000000</v>
      </c>
      <c r="H361" s="317">
        <v>239158000</v>
      </c>
      <c r="I361" s="317">
        <v>60842000</v>
      </c>
      <c r="J361" s="317">
        <v>60842000</v>
      </c>
      <c r="K361" s="317">
        <v>0</v>
      </c>
      <c r="L361" s="33" t="s">
        <v>452</v>
      </c>
      <c r="M361" s="353" t="s">
        <v>946</v>
      </c>
    </row>
    <row r="362" spans="1:13" s="115" customFormat="1" ht="42.75" customHeight="1">
      <c r="A362" s="33">
        <v>181</v>
      </c>
      <c r="B362" s="336" t="s">
        <v>947</v>
      </c>
      <c r="C362" s="33" t="s">
        <v>933</v>
      </c>
      <c r="D362" s="352">
        <v>7921142</v>
      </c>
      <c r="E362" s="317" t="s">
        <v>1385</v>
      </c>
      <c r="F362" s="315">
        <v>1194703000</v>
      </c>
      <c r="G362" s="317">
        <v>350000000</v>
      </c>
      <c r="H362" s="317">
        <v>217758000</v>
      </c>
      <c r="I362" s="317">
        <v>132242000</v>
      </c>
      <c r="J362" s="317">
        <v>132242000</v>
      </c>
      <c r="K362" s="317">
        <v>0</v>
      </c>
      <c r="L362" s="33" t="s">
        <v>452</v>
      </c>
      <c r="M362" s="353" t="s">
        <v>946</v>
      </c>
    </row>
    <row r="363" spans="1:13" s="115" customFormat="1" ht="42.75" customHeight="1">
      <c r="A363" s="33">
        <v>182</v>
      </c>
      <c r="B363" s="336" t="s">
        <v>948</v>
      </c>
      <c r="C363" s="33" t="s">
        <v>933</v>
      </c>
      <c r="D363" s="352">
        <v>7807240</v>
      </c>
      <c r="E363" s="317" t="s">
        <v>1396</v>
      </c>
      <c r="F363" s="315">
        <v>9500000000</v>
      </c>
      <c r="G363" s="317">
        <v>4600000000</v>
      </c>
      <c r="H363" s="317">
        <v>3088206049</v>
      </c>
      <c r="I363" s="317">
        <v>1511793951</v>
      </c>
      <c r="J363" s="317">
        <v>1511793951</v>
      </c>
      <c r="K363" s="317">
        <v>0</v>
      </c>
      <c r="L363" s="33" t="s">
        <v>452</v>
      </c>
      <c r="M363" s="353" t="s">
        <v>937</v>
      </c>
    </row>
    <row r="364" spans="1:13" s="407" customFormat="1" ht="24" customHeight="1">
      <c r="A364" s="71"/>
      <c r="B364" s="413" t="s">
        <v>1331</v>
      </c>
      <c r="C364" s="71"/>
      <c r="D364" s="417"/>
      <c r="E364" s="417"/>
      <c r="F364" s="615"/>
      <c r="G364" s="406"/>
      <c r="H364" s="406"/>
      <c r="I364" s="406"/>
      <c r="J364" s="406"/>
      <c r="K364" s="406"/>
      <c r="L364" s="71"/>
      <c r="M364" s="418"/>
    </row>
    <row r="365" spans="1:13" s="115" customFormat="1" ht="42.75" customHeight="1">
      <c r="A365" s="33">
        <v>183</v>
      </c>
      <c r="B365" s="88" t="s">
        <v>949</v>
      </c>
      <c r="C365" s="33" t="s">
        <v>950</v>
      </c>
      <c r="D365" s="65">
        <v>7814476</v>
      </c>
      <c r="E365" s="602" t="s">
        <v>1373</v>
      </c>
      <c r="F365" s="83">
        <v>1580000000</v>
      </c>
      <c r="G365" s="334">
        <v>100000000</v>
      </c>
      <c r="H365" s="334">
        <v>89697000</v>
      </c>
      <c r="I365" s="334">
        <v>10303000</v>
      </c>
      <c r="J365" s="334">
        <v>10303000</v>
      </c>
      <c r="K365" s="334">
        <v>0</v>
      </c>
      <c r="L365" s="33" t="s">
        <v>452</v>
      </c>
      <c r="M365" s="353" t="s">
        <v>1235</v>
      </c>
    </row>
    <row r="366" spans="1:13" s="115" customFormat="1" ht="42.75" customHeight="1">
      <c r="A366" s="33">
        <v>184</v>
      </c>
      <c r="B366" s="88" t="s">
        <v>951</v>
      </c>
      <c r="C366" s="33" t="s">
        <v>950</v>
      </c>
      <c r="D366" s="65">
        <v>7615775</v>
      </c>
      <c r="E366" s="602" t="s">
        <v>110</v>
      </c>
      <c r="F366" s="83">
        <v>846000000</v>
      </c>
      <c r="G366" s="334">
        <v>99000000</v>
      </c>
      <c r="H366" s="334">
        <v>47607000</v>
      </c>
      <c r="I366" s="334">
        <v>51393000</v>
      </c>
      <c r="J366" s="334">
        <v>11747000</v>
      </c>
      <c r="K366" s="334">
        <v>39646000</v>
      </c>
      <c r="L366" s="33" t="s">
        <v>452</v>
      </c>
      <c r="M366" s="353" t="s">
        <v>1236</v>
      </c>
    </row>
    <row r="367" spans="1:13" s="115" customFormat="1" ht="42.75" customHeight="1">
      <c r="A367" s="33">
        <v>185</v>
      </c>
      <c r="B367" s="88" t="s">
        <v>952</v>
      </c>
      <c r="C367" s="33" t="s">
        <v>950</v>
      </c>
      <c r="D367" s="65">
        <v>7905806</v>
      </c>
      <c r="E367" s="602" t="s">
        <v>149</v>
      </c>
      <c r="F367" s="83">
        <v>1100000000</v>
      </c>
      <c r="G367" s="334">
        <v>140000000</v>
      </c>
      <c r="H367" s="334">
        <v>0</v>
      </c>
      <c r="I367" s="334">
        <v>140000000</v>
      </c>
      <c r="J367" s="334">
        <v>140000000</v>
      </c>
      <c r="K367" s="334">
        <v>0</v>
      </c>
      <c r="L367" s="33" t="s">
        <v>452</v>
      </c>
      <c r="M367" s="353" t="s">
        <v>1236</v>
      </c>
    </row>
    <row r="368" spans="1:13" s="407" customFormat="1" ht="21.75" customHeight="1">
      <c r="A368" s="71"/>
      <c r="B368" s="371" t="s">
        <v>1332</v>
      </c>
      <c r="C368" s="71"/>
      <c r="D368" s="112"/>
      <c r="E368" s="112"/>
      <c r="F368" s="605"/>
      <c r="G368" s="351"/>
      <c r="H368" s="351"/>
      <c r="I368" s="351"/>
      <c r="J368" s="351"/>
      <c r="K368" s="351"/>
      <c r="L368" s="71"/>
      <c r="M368" s="418"/>
    </row>
    <row r="369" spans="1:13" s="115" customFormat="1" ht="42.75" customHeight="1">
      <c r="A369" s="33">
        <v>186</v>
      </c>
      <c r="B369" s="88" t="s">
        <v>1237</v>
      </c>
      <c r="C369" s="33" t="s">
        <v>563</v>
      </c>
      <c r="D369" s="65">
        <v>7520330</v>
      </c>
      <c r="E369" s="325">
        <v>2015</v>
      </c>
      <c r="F369" s="83">
        <v>950186000</v>
      </c>
      <c r="G369" s="334">
        <v>277923000</v>
      </c>
      <c r="H369" s="334">
        <v>227569000</v>
      </c>
      <c r="I369" s="334">
        <f>G369-H369</f>
        <v>50354000</v>
      </c>
      <c r="J369" s="334">
        <v>19432000</v>
      </c>
      <c r="K369" s="334">
        <f>+I369-J369</f>
        <v>30922000</v>
      </c>
      <c r="L369" s="33" t="s">
        <v>452</v>
      </c>
      <c r="M369" s="302" t="s">
        <v>1238</v>
      </c>
    </row>
    <row r="370" spans="1:13" s="115" customFormat="1" ht="42.75" customHeight="1">
      <c r="A370" s="33">
        <v>187</v>
      </c>
      <c r="B370" s="88" t="s">
        <v>1239</v>
      </c>
      <c r="C370" s="33" t="s">
        <v>563</v>
      </c>
      <c r="D370" s="65">
        <v>7658211</v>
      </c>
      <c r="E370" s="325">
        <v>2016</v>
      </c>
      <c r="F370" s="83">
        <v>1170133000</v>
      </c>
      <c r="G370" s="334">
        <v>44358000</v>
      </c>
      <c r="H370" s="334">
        <v>29947000</v>
      </c>
      <c r="I370" s="334">
        <f>G370-H370</f>
        <v>14411000</v>
      </c>
      <c r="J370" s="334">
        <v>14411000</v>
      </c>
      <c r="K370" s="334">
        <f>+I370-J370</f>
        <v>0</v>
      </c>
      <c r="L370" s="33" t="s">
        <v>452</v>
      </c>
      <c r="M370" s="302" t="s">
        <v>1238</v>
      </c>
    </row>
  </sheetData>
  <mergeCells count="15">
    <mergeCell ref="A1:M1"/>
    <mergeCell ref="M4:M5"/>
    <mergeCell ref="A2:M2"/>
    <mergeCell ref="L3:M3"/>
    <mergeCell ref="A4:A5"/>
    <mergeCell ref="B4:B5"/>
    <mergeCell ref="C4:C5"/>
    <mergeCell ref="D4:D5"/>
    <mergeCell ref="G4:G5"/>
    <mergeCell ref="H4:H5"/>
    <mergeCell ref="I4:I5"/>
    <mergeCell ref="L4:L5"/>
    <mergeCell ref="J4:J5"/>
    <mergeCell ref="E4:E5"/>
    <mergeCell ref="F4:F5"/>
  </mergeCells>
  <pageMargins left="0.31496062992126" right="0.31496062992126" top="0.196850393700787" bottom="0.59055118110236204" header="0.31496062992126" footer="0.31496062992126"/>
  <pageSetup paperSize="9" scale="60"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69"/>
  <sheetViews>
    <sheetView view="pageLayout" zoomScaleNormal="100" workbookViewId="0">
      <selection activeCell="F13" sqref="F13:I13"/>
    </sheetView>
  </sheetViews>
  <sheetFormatPr defaultColWidth="41.6640625" defaultRowHeight="13.8"/>
  <cols>
    <col min="1" max="1" width="7.33203125" style="19" customWidth="1"/>
    <col min="2" max="2" width="37.5546875" style="19" customWidth="1"/>
    <col min="3" max="3" width="14" style="21" hidden="1" customWidth="1"/>
    <col min="4" max="4" width="9.109375" style="21" hidden="1" customWidth="1"/>
    <col min="5" max="5" width="13.33203125" style="21" customWidth="1"/>
    <col min="6" max="6" width="14.109375" style="19" customWidth="1"/>
    <col min="7" max="7" width="15.88671875" style="19" hidden="1" customWidth="1"/>
    <col min="8" max="8" width="14.44140625" style="19" hidden="1" customWidth="1"/>
    <col min="9" max="9" width="13.5546875" style="19" customWidth="1"/>
    <col min="10" max="10" width="20.109375" style="72" customWidth="1"/>
    <col min="11" max="11" width="16.5546875" style="72" customWidth="1"/>
    <col min="12" max="12" width="23.88671875" style="19" customWidth="1"/>
    <col min="13" max="13" width="19.44140625" style="20" customWidth="1"/>
    <col min="14" max="14" width="17.44140625" style="19" customWidth="1"/>
    <col min="15" max="31" width="9.109375" style="19" customWidth="1"/>
    <col min="32" max="32" width="15.5546875" style="19" customWidth="1"/>
    <col min="33" max="226" width="9.109375" style="19" customWidth="1"/>
    <col min="227" max="227" width="4.44140625" style="19" customWidth="1"/>
    <col min="228" max="256" width="41.6640625" style="19"/>
    <col min="257" max="257" width="4.5546875" style="19" customWidth="1"/>
    <col min="258" max="258" width="34.109375" style="19" customWidth="1"/>
    <col min="259" max="259" width="15.109375" style="19" customWidth="1"/>
    <col min="260" max="260" width="9.88671875" style="19" customWidth="1"/>
    <col min="261" max="261" width="14.6640625" style="19" customWidth="1"/>
    <col min="262" max="262" width="14.88671875" style="19" customWidth="1"/>
    <col min="263" max="263" width="14.44140625" style="19" customWidth="1"/>
    <col min="264" max="265" width="13.5546875" style="19" customWidth="1"/>
    <col min="266" max="266" width="17" style="19" customWidth="1"/>
    <col min="267" max="267" width="20.109375" style="19" customWidth="1"/>
    <col min="268" max="268" width="23.88671875" style="19" customWidth="1"/>
    <col min="269" max="269" width="19.44140625" style="19" customWidth="1"/>
    <col min="270" max="270" width="17.44140625" style="19" customWidth="1"/>
    <col min="271" max="287" width="9.109375" style="19" customWidth="1"/>
    <col min="288" max="288" width="15.5546875" style="19" customWidth="1"/>
    <col min="289" max="482" width="9.109375" style="19" customWidth="1"/>
    <col min="483" max="483" width="4.44140625" style="19" customWidth="1"/>
    <col min="484" max="512" width="41.6640625" style="19"/>
    <col min="513" max="513" width="4.5546875" style="19" customWidth="1"/>
    <col min="514" max="514" width="34.109375" style="19" customWidth="1"/>
    <col min="515" max="515" width="15.109375" style="19" customWidth="1"/>
    <col min="516" max="516" width="9.88671875" style="19" customWidth="1"/>
    <col min="517" max="517" width="14.6640625" style="19" customWidth="1"/>
    <col min="518" max="518" width="14.88671875" style="19" customWidth="1"/>
    <col min="519" max="519" width="14.44140625" style="19" customWidth="1"/>
    <col min="520" max="521" width="13.5546875" style="19" customWidth="1"/>
    <col min="522" max="522" width="17" style="19" customWidth="1"/>
    <col min="523" max="523" width="20.109375" style="19" customWidth="1"/>
    <col min="524" max="524" width="23.88671875" style="19" customWidth="1"/>
    <col min="525" max="525" width="19.44140625" style="19" customWidth="1"/>
    <col min="526" max="526" width="17.44140625" style="19" customWidth="1"/>
    <col min="527" max="543" width="9.109375" style="19" customWidth="1"/>
    <col min="544" max="544" width="15.5546875" style="19" customWidth="1"/>
    <col min="545" max="738" width="9.109375" style="19" customWidth="1"/>
    <col min="739" max="739" width="4.44140625" style="19" customWidth="1"/>
    <col min="740" max="768" width="41.6640625" style="19"/>
    <col min="769" max="769" width="4.5546875" style="19" customWidth="1"/>
    <col min="770" max="770" width="34.109375" style="19" customWidth="1"/>
    <col min="771" max="771" width="15.109375" style="19" customWidth="1"/>
    <col min="772" max="772" width="9.88671875" style="19" customWidth="1"/>
    <col min="773" max="773" width="14.6640625" style="19" customWidth="1"/>
    <col min="774" max="774" width="14.88671875" style="19" customWidth="1"/>
    <col min="775" max="775" width="14.44140625" style="19" customWidth="1"/>
    <col min="776" max="777" width="13.5546875" style="19" customWidth="1"/>
    <col min="778" max="778" width="17" style="19" customWidth="1"/>
    <col min="779" max="779" width="20.109375" style="19" customWidth="1"/>
    <col min="780" max="780" width="23.88671875" style="19" customWidth="1"/>
    <col min="781" max="781" width="19.44140625" style="19" customWidth="1"/>
    <col min="782" max="782" width="17.44140625" style="19" customWidth="1"/>
    <col min="783" max="799" width="9.109375" style="19" customWidth="1"/>
    <col min="800" max="800" width="15.5546875" style="19" customWidth="1"/>
    <col min="801" max="994" width="9.109375" style="19" customWidth="1"/>
    <col min="995" max="995" width="4.44140625" style="19" customWidth="1"/>
    <col min="996" max="1024" width="41.6640625" style="19"/>
    <col min="1025" max="1025" width="4.5546875" style="19" customWidth="1"/>
    <col min="1026" max="1026" width="34.109375" style="19" customWidth="1"/>
    <col min="1027" max="1027" width="15.109375" style="19" customWidth="1"/>
    <col min="1028" max="1028" width="9.88671875" style="19" customWidth="1"/>
    <col min="1029" max="1029" width="14.6640625" style="19" customWidth="1"/>
    <col min="1030" max="1030" width="14.88671875" style="19" customWidth="1"/>
    <col min="1031" max="1031" width="14.44140625" style="19" customWidth="1"/>
    <col min="1032" max="1033" width="13.5546875" style="19" customWidth="1"/>
    <col min="1034" max="1034" width="17" style="19" customWidth="1"/>
    <col min="1035" max="1035" width="20.109375" style="19" customWidth="1"/>
    <col min="1036" max="1036" width="23.88671875" style="19" customWidth="1"/>
    <col min="1037" max="1037" width="19.44140625" style="19" customWidth="1"/>
    <col min="1038" max="1038" width="17.44140625" style="19" customWidth="1"/>
    <col min="1039" max="1055" width="9.109375" style="19" customWidth="1"/>
    <col min="1056" max="1056" width="15.5546875" style="19" customWidth="1"/>
    <col min="1057" max="1250" width="9.109375" style="19" customWidth="1"/>
    <col min="1251" max="1251" width="4.44140625" style="19" customWidth="1"/>
    <col min="1252" max="1280" width="41.6640625" style="19"/>
    <col min="1281" max="1281" width="4.5546875" style="19" customWidth="1"/>
    <col min="1282" max="1282" width="34.109375" style="19" customWidth="1"/>
    <col min="1283" max="1283" width="15.109375" style="19" customWidth="1"/>
    <col min="1284" max="1284" width="9.88671875" style="19" customWidth="1"/>
    <col min="1285" max="1285" width="14.6640625" style="19" customWidth="1"/>
    <col min="1286" max="1286" width="14.88671875" style="19" customWidth="1"/>
    <col min="1287" max="1287" width="14.44140625" style="19" customWidth="1"/>
    <col min="1288" max="1289" width="13.5546875" style="19" customWidth="1"/>
    <col min="1290" max="1290" width="17" style="19" customWidth="1"/>
    <col min="1291" max="1291" width="20.109375" style="19" customWidth="1"/>
    <col min="1292" max="1292" width="23.88671875" style="19" customWidth="1"/>
    <col min="1293" max="1293" width="19.44140625" style="19" customWidth="1"/>
    <col min="1294" max="1294" width="17.44140625" style="19" customWidth="1"/>
    <col min="1295" max="1311" width="9.109375" style="19" customWidth="1"/>
    <col min="1312" max="1312" width="15.5546875" style="19" customWidth="1"/>
    <col min="1313" max="1506" width="9.109375" style="19" customWidth="1"/>
    <col min="1507" max="1507" width="4.44140625" style="19" customWidth="1"/>
    <col min="1508" max="1536" width="41.6640625" style="19"/>
    <col min="1537" max="1537" width="4.5546875" style="19" customWidth="1"/>
    <col min="1538" max="1538" width="34.109375" style="19" customWidth="1"/>
    <col min="1539" max="1539" width="15.109375" style="19" customWidth="1"/>
    <col min="1540" max="1540" width="9.88671875" style="19" customWidth="1"/>
    <col min="1541" max="1541" width="14.6640625" style="19" customWidth="1"/>
    <col min="1542" max="1542" width="14.88671875" style="19" customWidth="1"/>
    <col min="1543" max="1543" width="14.44140625" style="19" customWidth="1"/>
    <col min="1544" max="1545" width="13.5546875" style="19" customWidth="1"/>
    <col min="1546" max="1546" width="17" style="19" customWidth="1"/>
    <col min="1547" max="1547" width="20.109375" style="19" customWidth="1"/>
    <col min="1548" max="1548" width="23.88671875" style="19" customWidth="1"/>
    <col min="1549" max="1549" width="19.44140625" style="19" customWidth="1"/>
    <col min="1550" max="1550" width="17.44140625" style="19" customWidth="1"/>
    <col min="1551" max="1567" width="9.109375" style="19" customWidth="1"/>
    <col min="1568" max="1568" width="15.5546875" style="19" customWidth="1"/>
    <col min="1569" max="1762" width="9.109375" style="19" customWidth="1"/>
    <col min="1763" max="1763" width="4.44140625" style="19" customWidth="1"/>
    <col min="1764" max="1792" width="41.6640625" style="19"/>
    <col min="1793" max="1793" width="4.5546875" style="19" customWidth="1"/>
    <col min="1794" max="1794" width="34.109375" style="19" customWidth="1"/>
    <col min="1795" max="1795" width="15.109375" style="19" customWidth="1"/>
    <col min="1796" max="1796" width="9.88671875" style="19" customWidth="1"/>
    <col min="1797" max="1797" width="14.6640625" style="19" customWidth="1"/>
    <col min="1798" max="1798" width="14.88671875" style="19" customWidth="1"/>
    <col min="1799" max="1799" width="14.44140625" style="19" customWidth="1"/>
    <col min="1800" max="1801" width="13.5546875" style="19" customWidth="1"/>
    <col min="1802" max="1802" width="17" style="19" customWidth="1"/>
    <col min="1803" max="1803" width="20.109375" style="19" customWidth="1"/>
    <col min="1804" max="1804" width="23.88671875" style="19" customWidth="1"/>
    <col min="1805" max="1805" width="19.44140625" style="19" customWidth="1"/>
    <col min="1806" max="1806" width="17.44140625" style="19" customWidth="1"/>
    <col min="1807" max="1823" width="9.109375" style="19" customWidth="1"/>
    <col min="1824" max="1824" width="15.5546875" style="19" customWidth="1"/>
    <col min="1825" max="2018" width="9.109375" style="19" customWidth="1"/>
    <col min="2019" max="2019" width="4.44140625" style="19" customWidth="1"/>
    <col min="2020" max="2048" width="41.6640625" style="19"/>
    <col min="2049" max="2049" width="4.5546875" style="19" customWidth="1"/>
    <col min="2050" max="2050" width="34.109375" style="19" customWidth="1"/>
    <col min="2051" max="2051" width="15.109375" style="19" customWidth="1"/>
    <col min="2052" max="2052" width="9.88671875" style="19" customWidth="1"/>
    <col min="2053" max="2053" width="14.6640625" style="19" customWidth="1"/>
    <col min="2054" max="2054" width="14.88671875" style="19" customWidth="1"/>
    <col min="2055" max="2055" width="14.44140625" style="19" customWidth="1"/>
    <col min="2056" max="2057" width="13.5546875" style="19" customWidth="1"/>
    <col min="2058" max="2058" width="17" style="19" customWidth="1"/>
    <col min="2059" max="2059" width="20.109375" style="19" customWidth="1"/>
    <col min="2060" max="2060" width="23.88671875" style="19" customWidth="1"/>
    <col min="2061" max="2061" width="19.44140625" style="19" customWidth="1"/>
    <col min="2062" max="2062" width="17.44140625" style="19" customWidth="1"/>
    <col min="2063" max="2079" width="9.109375" style="19" customWidth="1"/>
    <col min="2080" max="2080" width="15.5546875" style="19" customWidth="1"/>
    <col min="2081" max="2274" width="9.109375" style="19" customWidth="1"/>
    <col min="2275" max="2275" width="4.44140625" style="19" customWidth="1"/>
    <col min="2276" max="2304" width="41.6640625" style="19"/>
    <col min="2305" max="2305" width="4.5546875" style="19" customWidth="1"/>
    <col min="2306" max="2306" width="34.109375" style="19" customWidth="1"/>
    <col min="2307" max="2307" width="15.109375" style="19" customWidth="1"/>
    <col min="2308" max="2308" width="9.88671875" style="19" customWidth="1"/>
    <col min="2309" max="2309" width="14.6640625" style="19" customWidth="1"/>
    <col min="2310" max="2310" width="14.88671875" style="19" customWidth="1"/>
    <col min="2311" max="2311" width="14.44140625" style="19" customWidth="1"/>
    <col min="2312" max="2313" width="13.5546875" style="19" customWidth="1"/>
    <col min="2314" max="2314" width="17" style="19" customWidth="1"/>
    <col min="2315" max="2315" width="20.109375" style="19" customWidth="1"/>
    <col min="2316" max="2316" width="23.88671875" style="19" customWidth="1"/>
    <col min="2317" max="2317" width="19.44140625" style="19" customWidth="1"/>
    <col min="2318" max="2318" width="17.44140625" style="19" customWidth="1"/>
    <col min="2319" max="2335" width="9.109375" style="19" customWidth="1"/>
    <col min="2336" max="2336" width="15.5546875" style="19" customWidth="1"/>
    <col min="2337" max="2530" width="9.109375" style="19" customWidth="1"/>
    <col min="2531" max="2531" width="4.44140625" style="19" customWidth="1"/>
    <col min="2532" max="2560" width="41.6640625" style="19"/>
    <col min="2561" max="2561" width="4.5546875" style="19" customWidth="1"/>
    <col min="2562" max="2562" width="34.109375" style="19" customWidth="1"/>
    <col min="2563" max="2563" width="15.109375" style="19" customWidth="1"/>
    <col min="2564" max="2564" width="9.88671875" style="19" customWidth="1"/>
    <col min="2565" max="2565" width="14.6640625" style="19" customWidth="1"/>
    <col min="2566" max="2566" width="14.88671875" style="19" customWidth="1"/>
    <col min="2567" max="2567" width="14.44140625" style="19" customWidth="1"/>
    <col min="2568" max="2569" width="13.5546875" style="19" customWidth="1"/>
    <col min="2570" max="2570" width="17" style="19" customWidth="1"/>
    <col min="2571" max="2571" width="20.109375" style="19" customWidth="1"/>
    <col min="2572" max="2572" width="23.88671875" style="19" customWidth="1"/>
    <col min="2573" max="2573" width="19.44140625" style="19" customWidth="1"/>
    <col min="2574" max="2574" width="17.44140625" style="19" customWidth="1"/>
    <col min="2575" max="2591" width="9.109375" style="19" customWidth="1"/>
    <col min="2592" max="2592" width="15.5546875" style="19" customWidth="1"/>
    <col min="2593" max="2786" width="9.109375" style="19" customWidth="1"/>
    <col min="2787" max="2787" width="4.44140625" style="19" customWidth="1"/>
    <col min="2788" max="2816" width="41.6640625" style="19"/>
    <col min="2817" max="2817" width="4.5546875" style="19" customWidth="1"/>
    <col min="2818" max="2818" width="34.109375" style="19" customWidth="1"/>
    <col min="2819" max="2819" width="15.109375" style="19" customWidth="1"/>
    <col min="2820" max="2820" width="9.88671875" style="19" customWidth="1"/>
    <col min="2821" max="2821" width="14.6640625" style="19" customWidth="1"/>
    <col min="2822" max="2822" width="14.88671875" style="19" customWidth="1"/>
    <col min="2823" max="2823" width="14.44140625" style="19" customWidth="1"/>
    <col min="2824" max="2825" width="13.5546875" style="19" customWidth="1"/>
    <col min="2826" max="2826" width="17" style="19" customWidth="1"/>
    <col min="2827" max="2827" width="20.109375" style="19" customWidth="1"/>
    <col min="2828" max="2828" width="23.88671875" style="19" customWidth="1"/>
    <col min="2829" max="2829" width="19.44140625" style="19" customWidth="1"/>
    <col min="2830" max="2830" width="17.44140625" style="19" customWidth="1"/>
    <col min="2831" max="2847" width="9.109375" style="19" customWidth="1"/>
    <col min="2848" max="2848" width="15.5546875" style="19" customWidth="1"/>
    <col min="2849" max="3042" width="9.109375" style="19" customWidth="1"/>
    <col min="3043" max="3043" width="4.44140625" style="19" customWidth="1"/>
    <col min="3044" max="3072" width="41.6640625" style="19"/>
    <col min="3073" max="3073" width="4.5546875" style="19" customWidth="1"/>
    <col min="3074" max="3074" width="34.109375" style="19" customWidth="1"/>
    <col min="3075" max="3075" width="15.109375" style="19" customWidth="1"/>
    <col min="3076" max="3076" width="9.88671875" style="19" customWidth="1"/>
    <col min="3077" max="3077" width="14.6640625" style="19" customWidth="1"/>
    <col min="3078" max="3078" width="14.88671875" style="19" customWidth="1"/>
    <col min="3079" max="3079" width="14.44140625" style="19" customWidth="1"/>
    <col min="3080" max="3081" width="13.5546875" style="19" customWidth="1"/>
    <col min="3082" max="3082" width="17" style="19" customWidth="1"/>
    <col min="3083" max="3083" width="20.109375" style="19" customWidth="1"/>
    <col min="3084" max="3084" width="23.88671875" style="19" customWidth="1"/>
    <col min="3085" max="3085" width="19.44140625" style="19" customWidth="1"/>
    <col min="3086" max="3086" width="17.44140625" style="19" customWidth="1"/>
    <col min="3087" max="3103" width="9.109375" style="19" customWidth="1"/>
    <col min="3104" max="3104" width="15.5546875" style="19" customWidth="1"/>
    <col min="3105" max="3298" width="9.109375" style="19" customWidth="1"/>
    <col min="3299" max="3299" width="4.44140625" style="19" customWidth="1"/>
    <col min="3300" max="3328" width="41.6640625" style="19"/>
    <col min="3329" max="3329" width="4.5546875" style="19" customWidth="1"/>
    <col min="3330" max="3330" width="34.109375" style="19" customWidth="1"/>
    <col min="3331" max="3331" width="15.109375" style="19" customWidth="1"/>
    <col min="3332" max="3332" width="9.88671875" style="19" customWidth="1"/>
    <col min="3333" max="3333" width="14.6640625" style="19" customWidth="1"/>
    <col min="3334" max="3334" width="14.88671875" style="19" customWidth="1"/>
    <col min="3335" max="3335" width="14.44140625" style="19" customWidth="1"/>
    <col min="3336" max="3337" width="13.5546875" style="19" customWidth="1"/>
    <col min="3338" max="3338" width="17" style="19" customWidth="1"/>
    <col min="3339" max="3339" width="20.109375" style="19" customWidth="1"/>
    <col min="3340" max="3340" width="23.88671875" style="19" customWidth="1"/>
    <col min="3341" max="3341" width="19.44140625" style="19" customWidth="1"/>
    <col min="3342" max="3342" width="17.44140625" style="19" customWidth="1"/>
    <col min="3343" max="3359" width="9.109375" style="19" customWidth="1"/>
    <col min="3360" max="3360" width="15.5546875" style="19" customWidth="1"/>
    <col min="3361" max="3554" width="9.109375" style="19" customWidth="1"/>
    <col min="3555" max="3555" width="4.44140625" style="19" customWidth="1"/>
    <col min="3556" max="3584" width="41.6640625" style="19"/>
    <col min="3585" max="3585" width="4.5546875" style="19" customWidth="1"/>
    <col min="3586" max="3586" width="34.109375" style="19" customWidth="1"/>
    <col min="3587" max="3587" width="15.109375" style="19" customWidth="1"/>
    <col min="3588" max="3588" width="9.88671875" style="19" customWidth="1"/>
    <col min="3589" max="3589" width="14.6640625" style="19" customWidth="1"/>
    <col min="3590" max="3590" width="14.88671875" style="19" customWidth="1"/>
    <col min="3591" max="3591" width="14.44140625" style="19" customWidth="1"/>
    <col min="3592" max="3593" width="13.5546875" style="19" customWidth="1"/>
    <col min="3594" max="3594" width="17" style="19" customWidth="1"/>
    <col min="3595" max="3595" width="20.109375" style="19" customWidth="1"/>
    <col min="3596" max="3596" width="23.88671875" style="19" customWidth="1"/>
    <col min="3597" max="3597" width="19.44140625" style="19" customWidth="1"/>
    <col min="3598" max="3598" width="17.44140625" style="19" customWidth="1"/>
    <col min="3599" max="3615" width="9.109375" style="19" customWidth="1"/>
    <col min="3616" max="3616" width="15.5546875" style="19" customWidth="1"/>
    <col min="3617" max="3810" width="9.109375" style="19" customWidth="1"/>
    <col min="3811" max="3811" width="4.44140625" style="19" customWidth="1"/>
    <col min="3812" max="3840" width="41.6640625" style="19"/>
    <col min="3841" max="3841" width="4.5546875" style="19" customWidth="1"/>
    <col min="3842" max="3842" width="34.109375" style="19" customWidth="1"/>
    <col min="3843" max="3843" width="15.109375" style="19" customWidth="1"/>
    <col min="3844" max="3844" width="9.88671875" style="19" customWidth="1"/>
    <col min="3845" max="3845" width="14.6640625" style="19" customWidth="1"/>
    <col min="3846" max="3846" width="14.88671875" style="19" customWidth="1"/>
    <col min="3847" max="3847" width="14.44140625" style="19" customWidth="1"/>
    <col min="3848" max="3849" width="13.5546875" style="19" customWidth="1"/>
    <col min="3850" max="3850" width="17" style="19" customWidth="1"/>
    <col min="3851" max="3851" width="20.109375" style="19" customWidth="1"/>
    <col min="3852" max="3852" width="23.88671875" style="19" customWidth="1"/>
    <col min="3853" max="3853" width="19.44140625" style="19" customWidth="1"/>
    <col min="3854" max="3854" width="17.44140625" style="19" customWidth="1"/>
    <col min="3855" max="3871" width="9.109375" style="19" customWidth="1"/>
    <col min="3872" max="3872" width="15.5546875" style="19" customWidth="1"/>
    <col min="3873" max="4066" width="9.109375" style="19" customWidth="1"/>
    <col min="4067" max="4067" width="4.44140625" style="19" customWidth="1"/>
    <col min="4068" max="4096" width="41.6640625" style="19"/>
    <col min="4097" max="4097" width="4.5546875" style="19" customWidth="1"/>
    <col min="4098" max="4098" width="34.109375" style="19" customWidth="1"/>
    <col min="4099" max="4099" width="15.109375" style="19" customWidth="1"/>
    <col min="4100" max="4100" width="9.88671875" style="19" customWidth="1"/>
    <col min="4101" max="4101" width="14.6640625" style="19" customWidth="1"/>
    <col min="4102" max="4102" width="14.88671875" style="19" customWidth="1"/>
    <col min="4103" max="4103" width="14.44140625" style="19" customWidth="1"/>
    <col min="4104" max="4105" width="13.5546875" style="19" customWidth="1"/>
    <col min="4106" max="4106" width="17" style="19" customWidth="1"/>
    <col min="4107" max="4107" width="20.109375" style="19" customWidth="1"/>
    <col min="4108" max="4108" width="23.88671875" style="19" customWidth="1"/>
    <col min="4109" max="4109" width="19.44140625" style="19" customWidth="1"/>
    <col min="4110" max="4110" width="17.44140625" style="19" customWidth="1"/>
    <col min="4111" max="4127" width="9.109375" style="19" customWidth="1"/>
    <col min="4128" max="4128" width="15.5546875" style="19" customWidth="1"/>
    <col min="4129" max="4322" width="9.109375" style="19" customWidth="1"/>
    <col min="4323" max="4323" width="4.44140625" style="19" customWidth="1"/>
    <col min="4324" max="4352" width="41.6640625" style="19"/>
    <col min="4353" max="4353" width="4.5546875" style="19" customWidth="1"/>
    <col min="4354" max="4354" width="34.109375" style="19" customWidth="1"/>
    <col min="4355" max="4355" width="15.109375" style="19" customWidth="1"/>
    <col min="4356" max="4356" width="9.88671875" style="19" customWidth="1"/>
    <col min="4357" max="4357" width="14.6640625" style="19" customWidth="1"/>
    <col min="4358" max="4358" width="14.88671875" style="19" customWidth="1"/>
    <col min="4359" max="4359" width="14.44140625" style="19" customWidth="1"/>
    <col min="4360" max="4361" width="13.5546875" style="19" customWidth="1"/>
    <col min="4362" max="4362" width="17" style="19" customWidth="1"/>
    <col min="4363" max="4363" width="20.109375" style="19" customWidth="1"/>
    <col min="4364" max="4364" width="23.88671875" style="19" customWidth="1"/>
    <col min="4365" max="4365" width="19.44140625" style="19" customWidth="1"/>
    <col min="4366" max="4366" width="17.44140625" style="19" customWidth="1"/>
    <col min="4367" max="4383" width="9.109375" style="19" customWidth="1"/>
    <col min="4384" max="4384" width="15.5546875" style="19" customWidth="1"/>
    <col min="4385" max="4578" width="9.109375" style="19" customWidth="1"/>
    <col min="4579" max="4579" width="4.44140625" style="19" customWidth="1"/>
    <col min="4580" max="4608" width="41.6640625" style="19"/>
    <col min="4609" max="4609" width="4.5546875" style="19" customWidth="1"/>
    <col min="4610" max="4610" width="34.109375" style="19" customWidth="1"/>
    <col min="4611" max="4611" width="15.109375" style="19" customWidth="1"/>
    <col min="4612" max="4612" width="9.88671875" style="19" customWidth="1"/>
    <col min="4613" max="4613" width="14.6640625" style="19" customWidth="1"/>
    <col min="4614" max="4614" width="14.88671875" style="19" customWidth="1"/>
    <col min="4615" max="4615" width="14.44140625" style="19" customWidth="1"/>
    <col min="4616" max="4617" width="13.5546875" style="19" customWidth="1"/>
    <col min="4618" max="4618" width="17" style="19" customWidth="1"/>
    <col min="4619" max="4619" width="20.109375" style="19" customWidth="1"/>
    <col min="4620" max="4620" width="23.88671875" style="19" customWidth="1"/>
    <col min="4621" max="4621" width="19.44140625" style="19" customWidth="1"/>
    <col min="4622" max="4622" width="17.44140625" style="19" customWidth="1"/>
    <col min="4623" max="4639" width="9.109375" style="19" customWidth="1"/>
    <col min="4640" max="4640" width="15.5546875" style="19" customWidth="1"/>
    <col min="4641" max="4834" width="9.109375" style="19" customWidth="1"/>
    <col min="4835" max="4835" width="4.44140625" style="19" customWidth="1"/>
    <col min="4836" max="4864" width="41.6640625" style="19"/>
    <col min="4865" max="4865" width="4.5546875" style="19" customWidth="1"/>
    <col min="4866" max="4866" width="34.109375" style="19" customWidth="1"/>
    <col min="4867" max="4867" width="15.109375" style="19" customWidth="1"/>
    <col min="4868" max="4868" width="9.88671875" style="19" customWidth="1"/>
    <col min="4869" max="4869" width="14.6640625" style="19" customWidth="1"/>
    <col min="4870" max="4870" width="14.88671875" style="19" customWidth="1"/>
    <col min="4871" max="4871" width="14.44140625" style="19" customWidth="1"/>
    <col min="4872" max="4873" width="13.5546875" style="19" customWidth="1"/>
    <col min="4874" max="4874" width="17" style="19" customWidth="1"/>
    <col min="4875" max="4875" width="20.109375" style="19" customWidth="1"/>
    <col min="4876" max="4876" width="23.88671875" style="19" customWidth="1"/>
    <col min="4877" max="4877" width="19.44140625" style="19" customWidth="1"/>
    <col min="4878" max="4878" width="17.44140625" style="19" customWidth="1"/>
    <col min="4879" max="4895" width="9.109375" style="19" customWidth="1"/>
    <col min="4896" max="4896" width="15.5546875" style="19" customWidth="1"/>
    <col min="4897" max="5090" width="9.109375" style="19" customWidth="1"/>
    <col min="5091" max="5091" width="4.44140625" style="19" customWidth="1"/>
    <col min="5092" max="5120" width="41.6640625" style="19"/>
    <col min="5121" max="5121" width="4.5546875" style="19" customWidth="1"/>
    <col min="5122" max="5122" width="34.109375" style="19" customWidth="1"/>
    <col min="5123" max="5123" width="15.109375" style="19" customWidth="1"/>
    <col min="5124" max="5124" width="9.88671875" style="19" customWidth="1"/>
    <col min="5125" max="5125" width="14.6640625" style="19" customWidth="1"/>
    <col min="5126" max="5126" width="14.88671875" style="19" customWidth="1"/>
    <col min="5127" max="5127" width="14.44140625" style="19" customWidth="1"/>
    <col min="5128" max="5129" width="13.5546875" style="19" customWidth="1"/>
    <col min="5130" max="5130" width="17" style="19" customWidth="1"/>
    <col min="5131" max="5131" width="20.109375" style="19" customWidth="1"/>
    <col min="5132" max="5132" width="23.88671875" style="19" customWidth="1"/>
    <col min="5133" max="5133" width="19.44140625" style="19" customWidth="1"/>
    <col min="5134" max="5134" width="17.44140625" style="19" customWidth="1"/>
    <col min="5135" max="5151" width="9.109375" style="19" customWidth="1"/>
    <col min="5152" max="5152" width="15.5546875" style="19" customWidth="1"/>
    <col min="5153" max="5346" width="9.109375" style="19" customWidth="1"/>
    <col min="5347" max="5347" width="4.44140625" style="19" customWidth="1"/>
    <col min="5348" max="5376" width="41.6640625" style="19"/>
    <col min="5377" max="5377" width="4.5546875" style="19" customWidth="1"/>
    <col min="5378" max="5378" width="34.109375" style="19" customWidth="1"/>
    <col min="5379" max="5379" width="15.109375" style="19" customWidth="1"/>
    <col min="5380" max="5380" width="9.88671875" style="19" customWidth="1"/>
    <col min="5381" max="5381" width="14.6640625" style="19" customWidth="1"/>
    <col min="5382" max="5382" width="14.88671875" style="19" customWidth="1"/>
    <col min="5383" max="5383" width="14.44140625" style="19" customWidth="1"/>
    <col min="5384" max="5385" width="13.5546875" style="19" customWidth="1"/>
    <col min="5386" max="5386" width="17" style="19" customWidth="1"/>
    <col min="5387" max="5387" width="20.109375" style="19" customWidth="1"/>
    <col min="5388" max="5388" width="23.88671875" style="19" customWidth="1"/>
    <col min="5389" max="5389" width="19.44140625" style="19" customWidth="1"/>
    <col min="5390" max="5390" width="17.44140625" style="19" customWidth="1"/>
    <col min="5391" max="5407" width="9.109375" style="19" customWidth="1"/>
    <col min="5408" max="5408" width="15.5546875" style="19" customWidth="1"/>
    <col min="5409" max="5602" width="9.109375" style="19" customWidth="1"/>
    <col min="5603" max="5603" width="4.44140625" style="19" customWidth="1"/>
    <col min="5604" max="5632" width="41.6640625" style="19"/>
    <col min="5633" max="5633" width="4.5546875" style="19" customWidth="1"/>
    <col min="5634" max="5634" width="34.109375" style="19" customWidth="1"/>
    <col min="5635" max="5635" width="15.109375" style="19" customWidth="1"/>
    <col min="5636" max="5636" width="9.88671875" style="19" customWidth="1"/>
    <col min="5637" max="5637" width="14.6640625" style="19" customWidth="1"/>
    <col min="5638" max="5638" width="14.88671875" style="19" customWidth="1"/>
    <col min="5639" max="5639" width="14.44140625" style="19" customWidth="1"/>
    <col min="5640" max="5641" width="13.5546875" style="19" customWidth="1"/>
    <col min="5642" max="5642" width="17" style="19" customWidth="1"/>
    <col min="5643" max="5643" width="20.109375" style="19" customWidth="1"/>
    <col min="5644" max="5644" width="23.88671875" style="19" customWidth="1"/>
    <col min="5645" max="5645" width="19.44140625" style="19" customWidth="1"/>
    <col min="5646" max="5646" width="17.44140625" style="19" customWidth="1"/>
    <col min="5647" max="5663" width="9.109375" style="19" customWidth="1"/>
    <col min="5664" max="5664" width="15.5546875" style="19" customWidth="1"/>
    <col min="5665" max="5858" width="9.109375" style="19" customWidth="1"/>
    <col min="5859" max="5859" width="4.44140625" style="19" customWidth="1"/>
    <col min="5860" max="5888" width="41.6640625" style="19"/>
    <col min="5889" max="5889" width="4.5546875" style="19" customWidth="1"/>
    <col min="5890" max="5890" width="34.109375" style="19" customWidth="1"/>
    <col min="5891" max="5891" width="15.109375" style="19" customWidth="1"/>
    <col min="5892" max="5892" width="9.88671875" style="19" customWidth="1"/>
    <col min="5893" max="5893" width="14.6640625" style="19" customWidth="1"/>
    <col min="5894" max="5894" width="14.88671875" style="19" customWidth="1"/>
    <col min="5895" max="5895" width="14.44140625" style="19" customWidth="1"/>
    <col min="5896" max="5897" width="13.5546875" style="19" customWidth="1"/>
    <col min="5898" max="5898" width="17" style="19" customWidth="1"/>
    <col min="5899" max="5899" width="20.109375" style="19" customWidth="1"/>
    <col min="5900" max="5900" width="23.88671875" style="19" customWidth="1"/>
    <col min="5901" max="5901" width="19.44140625" style="19" customWidth="1"/>
    <col min="5902" max="5902" width="17.44140625" style="19" customWidth="1"/>
    <col min="5903" max="5919" width="9.109375" style="19" customWidth="1"/>
    <col min="5920" max="5920" width="15.5546875" style="19" customWidth="1"/>
    <col min="5921" max="6114" width="9.109375" style="19" customWidth="1"/>
    <col min="6115" max="6115" width="4.44140625" style="19" customWidth="1"/>
    <col min="6116" max="6144" width="41.6640625" style="19"/>
    <col min="6145" max="6145" width="4.5546875" style="19" customWidth="1"/>
    <col min="6146" max="6146" width="34.109375" style="19" customWidth="1"/>
    <col min="6147" max="6147" width="15.109375" style="19" customWidth="1"/>
    <col min="6148" max="6148" width="9.88671875" style="19" customWidth="1"/>
    <col min="6149" max="6149" width="14.6640625" style="19" customWidth="1"/>
    <col min="6150" max="6150" width="14.88671875" style="19" customWidth="1"/>
    <col min="6151" max="6151" width="14.44140625" style="19" customWidth="1"/>
    <col min="6152" max="6153" width="13.5546875" style="19" customWidth="1"/>
    <col min="6154" max="6154" width="17" style="19" customWidth="1"/>
    <col min="6155" max="6155" width="20.109375" style="19" customWidth="1"/>
    <col min="6156" max="6156" width="23.88671875" style="19" customWidth="1"/>
    <col min="6157" max="6157" width="19.44140625" style="19" customWidth="1"/>
    <col min="6158" max="6158" width="17.44140625" style="19" customWidth="1"/>
    <col min="6159" max="6175" width="9.109375" style="19" customWidth="1"/>
    <col min="6176" max="6176" width="15.5546875" style="19" customWidth="1"/>
    <col min="6177" max="6370" width="9.109375" style="19" customWidth="1"/>
    <col min="6371" max="6371" width="4.44140625" style="19" customWidth="1"/>
    <col min="6372" max="6400" width="41.6640625" style="19"/>
    <col min="6401" max="6401" width="4.5546875" style="19" customWidth="1"/>
    <col min="6402" max="6402" width="34.109375" style="19" customWidth="1"/>
    <col min="6403" max="6403" width="15.109375" style="19" customWidth="1"/>
    <col min="6404" max="6404" width="9.88671875" style="19" customWidth="1"/>
    <col min="6405" max="6405" width="14.6640625" style="19" customWidth="1"/>
    <col min="6406" max="6406" width="14.88671875" style="19" customWidth="1"/>
    <col min="6407" max="6407" width="14.44140625" style="19" customWidth="1"/>
    <col min="6408" max="6409" width="13.5546875" style="19" customWidth="1"/>
    <col min="6410" max="6410" width="17" style="19" customWidth="1"/>
    <col min="6411" max="6411" width="20.109375" style="19" customWidth="1"/>
    <col min="6412" max="6412" width="23.88671875" style="19" customWidth="1"/>
    <col min="6413" max="6413" width="19.44140625" style="19" customWidth="1"/>
    <col min="6414" max="6414" width="17.44140625" style="19" customWidth="1"/>
    <col min="6415" max="6431" width="9.109375" style="19" customWidth="1"/>
    <col min="6432" max="6432" width="15.5546875" style="19" customWidth="1"/>
    <col min="6433" max="6626" width="9.109375" style="19" customWidth="1"/>
    <col min="6627" max="6627" width="4.44140625" style="19" customWidth="1"/>
    <col min="6628" max="6656" width="41.6640625" style="19"/>
    <col min="6657" max="6657" width="4.5546875" style="19" customWidth="1"/>
    <col min="6658" max="6658" width="34.109375" style="19" customWidth="1"/>
    <col min="6659" max="6659" width="15.109375" style="19" customWidth="1"/>
    <col min="6660" max="6660" width="9.88671875" style="19" customWidth="1"/>
    <col min="6661" max="6661" width="14.6640625" style="19" customWidth="1"/>
    <col min="6662" max="6662" width="14.88671875" style="19" customWidth="1"/>
    <col min="6663" max="6663" width="14.44140625" style="19" customWidth="1"/>
    <col min="6664" max="6665" width="13.5546875" style="19" customWidth="1"/>
    <col min="6666" max="6666" width="17" style="19" customWidth="1"/>
    <col min="6667" max="6667" width="20.109375" style="19" customWidth="1"/>
    <col min="6668" max="6668" width="23.88671875" style="19" customWidth="1"/>
    <col min="6669" max="6669" width="19.44140625" style="19" customWidth="1"/>
    <col min="6670" max="6670" width="17.44140625" style="19" customWidth="1"/>
    <col min="6671" max="6687" width="9.109375" style="19" customWidth="1"/>
    <col min="6688" max="6688" width="15.5546875" style="19" customWidth="1"/>
    <col min="6689" max="6882" width="9.109375" style="19" customWidth="1"/>
    <col min="6883" max="6883" width="4.44140625" style="19" customWidth="1"/>
    <col min="6884" max="6912" width="41.6640625" style="19"/>
    <col min="6913" max="6913" width="4.5546875" style="19" customWidth="1"/>
    <col min="6914" max="6914" width="34.109375" style="19" customWidth="1"/>
    <col min="6915" max="6915" width="15.109375" style="19" customWidth="1"/>
    <col min="6916" max="6916" width="9.88671875" style="19" customWidth="1"/>
    <col min="6917" max="6917" width="14.6640625" style="19" customWidth="1"/>
    <col min="6918" max="6918" width="14.88671875" style="19" customWidth="1"/>
    <col min="6919" max="6919" width="14.44140625" style="19" customWidth="1"/>
    <col min="6920" max="6921" width="13.5546875" style="19" customWidth="1"/>
    <col min="6922" max="6922" width="17" style="19" customWidth="1"/>
    <col min="6923" max="6923" width="20.109375" style="19" customWidth="1"/>
    <col min="6924" max="6924" width="23.88671875" style="19" customWidth="1"/>
    <col min="6925" max="6925" width="19.44140625" style="19" customWidth="1"/>
    <col min="6926" max="6926" width="17.44140625" style="19" customWidth="1"/>
    <col min="6927" max="6943" width="9.109375" style="19" customWidth="1"/>
    <col min="6944" max="6944" width="15.5546875" style="19" customWidth="1"/>
    <col min="6945" max="7138" width="9.109375" style="19" customWidth="1"/>
    <col min="7139" max="7139" width="4.44140625" style="19" customWidth="1"/>
    <col min="7140" max="7168" width="41.6640625" style="19"/>
    <col min="7169" max="7169" width="4.5546875" style="19" customWidth="1"/>
    <col min="7170" max="7170" width="34.109375" style="19" customWidth="1"/>
    <col min="7171" max="7171" width="15.109375" style="19" customWidth="1"/>
    <col min="7172" max="7172" width="9.88671875" style="19" customWidth="1"/>
    <col min="7173" max="7173" width="14.6640625" style="19" customWidth="1"/>
    <col min="7174" max="7174" width="14.88671875" style="19" customWidth="1"/>
    <col min="7175" max="7175" width="14.44140625" style="19" customWidth="1"/>
    <col min="7176" max="7177" width="13.5546875" style="19" customWidth="1"/>
    <col min="7178" max="7178" width="17" style="19" customWidth="1"/>
    <col min="7179" max="7179" width="20.109375" style="19" customWidth="1"/>
    <col min="7180" max="7180" width="23.88671875" style="19" customWidth="1"/>
    <col min="7181" max="7181" width="19.44140625" style="19" customWidth="1"/>
    <col min="7182" max="7182" width="17.44140625" style="19" customWidth="1"/>
    <col min="7183" max="7199" width="9.109375" style="19" customWidth="1"/>
    <col min="7200" max="7200" width="15.5546875" style="19" customWidth="1"/>
    <col min="7201" max="7394" width="9.109375" style="19" customWidth="1"/>
    <col min="7395" max="7395" width="4.44140625" style="19" customWidth="1"/>
    <col min="7396" max="7424" width="41.6640625" style="19"/>
    <col min="7425" max="7425" width="4.5546875" style="19" customWidth="1"/>
    <col min="7426" max="7426" width="34.109375" style="19" customWidth="1"/>
    <col min="7427" max="7427" width="15.109375" style="19" customWidth="1"/>
    <col min="7428" max="7428" width="9.88671875" style="19" customWidth="1"/>
    <col min="7429" max="7429" width="14.6640625" style="19" customWidth="1"/>
    <col min="7430" max="7430" width="14.88671875" style="19" customWidth="1"/>
    <col min="7431" max="7431" width="14.44140625" style="19" customWidth="1"/>
    <col min="7432" max="7433" width="13.5546875" style="19" customWidth="1"/>
    <col min="7434" max="7434" width="17" style="19" customWidth="1"/>
    <col min="7435" max="7435" width="20.109375" style="19" customWidth="1"/>
    <col min="7436" max="7436" width="23.88671875" style="19" customWidth="1"/>
    <col min="7437" max="7437" width="19.44140625" style="19" customWidth="1"/>
    <col min="7438" max="7438" width="17.44140625" style="19" customWidth="1"/>
    <col min="7439" max="7455" width="9.109375" style="19" customWidth="1"/>
    <col min="7456" max="7456" width="15.5546875" style="19" customWidth="1"/>
    <col min="7457" max="7650" width="9.109375" style="19" customWidth="1"/>
    <col min="7651" max="7651" width="4.44140625" style="19" customWidth="1"/>
    <col min="7652" max="7680" width="41.6640625" style="19"/>
    <col min="7681" max="7681" width="4.5546875" style="19" customWidth="1"/>
    <col min="7682" max="7682" width="34.109375" style="19" customWidth="1"/>
    <col min="7683" max="7683" width="15.109375" style="19" customWidth="1"/>
    <col min="7684" max="7684" width="9.88671875" style="19" customWidth="1"/>
    <col min="7685" max="7685" width="14.6640625" style="19" customWidth="1"/>
    <col min="7686" max="7686" width="14.88671875" style="19" customWidth="1"/>
    <col min="7687" max="7687" width="14.44140625" style="19" customWidth="1"/>
    <col min="7688" max="7689" width="13.5546875" style="19" customWidth="1"/>
    <col min="7690" max="7690" width="17" style="19" customWidth="1"/>
    <col min="7691" max="7691" width="20.109375" style="19" customWidth="1"/>
    <col min="7692" max="7692" width="23.88671875" style="19" customWidth="1"/>
    <col min="7693" max="7693" width="19.44140625" style="19" customWidth="1"/>
    <col min="7694" max="7694" width="17.44140625" style="19" customWidth="1"/>
    <col min="7695" max="7711" width="9.109375" style="19" customWidth="1"/>
    <col min="7712" max="7712" width="15.5546875" style="19" customWidth="1"/>
    <col min="7713" max="7906" width="9.109375" style="19" customWidth="1"/>
    <col min="7907" max="7907" width="4.44140625" style="19" customWidth="1"/>
    <col min="7908" max="7936" width="41.6640625" style="19"/>
    <col min="7937" max="7937" width="4.5546875" style="19" customWidth="1"/>
    <col min="7938" max="7938" width="34.109375" style="19" customWidth="1"/>
    <col min="7939" max="7939" width="15.109375" style="19" customWidth="1"/>
    <col min="7940" max="7940" width="9.88671875" style="19" customWidth="1"/>
    <col min="7941" max="7941" width="14.6640625" style="19" customWidth="1"/>
    <col min="7942" max="7942" width="14.88671875" style="19" customWidth="1"/>
    <col min="7943" max="7943" width="14.44140625" style="19" customWidth="1"/>
    <col min="7944" max="7945" width="13.5546875" style="19" customWidth="1"/>
    <col min="7946" max="7946" width="17" style="19" customWidth="1"/>
    <col min="7947" max="7947" width="20.109375" style="19" customWidth="1"/>
    <col min="7948" max="7948" width="23.88671875" style="19" customWidth="1"/>
    <col min="7949" max="7949" width="19.44140625" style="19" customWidth="1"/>
    <col min="7950" max="7950" width="17.44140625" style="19" customWidth="1"/>
    <col min="7951" max="7967" width="9.109375" style="19" customWidth="1"/>
    <col min="7968" max="7968" width="15.5546875" style="19" customWidth="1"/>
    <col min="7969" max="8162" width="9.109375" style="19" customWidth="1"/>
    <col min="8163" max="8163" width="4.44140625" style="19" customWidth="1"/>
    <col min="8164" max="8192" width="41.6640625" style="19"/>
    <col min="8193" max="8193" width="4.5546875" style="19" customWidth="1"/>
    <col min="8194" max="8194" width="34.109375" style="19" customWidth="1"/>
    <col min="8195" max="8195" width="15.109375" style="19" customWidth="1"/>
    <col min="8196" max="8196" width="9.88671875" style="19" customWidth="1"/>
    <col min="8197" max="8197" width="14.6640625" style="19" customWidth="1"/>
    <col min="8198" max="8198" width="14.88671875" style="19" customWidth="1"/>
    <col min="8199" max="8199" width="14.44140625" style="19" customWidth="1"/>
    <col min="8200" max="8201" width="13.5546875" style="19" customWidth="1"/>
    <col min="8202" max="8202" width="17" style="19" customWidth="1"/>
    <col min="8203" max="8203" width="20.109375" style="19" customWidth="1"/>
    <col min="8204" max="8204" width="23.88671875" style="19" customWidth="1"/>
    <col min="8205" max="8205" width="19.44140625" style="19" customWidth="1"/>
    <col min="8206" max="8206" width="17.44140625" style="19" customWidth="1"/>
    <col min="8207" max="8223" width="9.109375" style="19" customWidth="1"/>
    <col min="8224" max="8224" width="15.5546875" style="19" customWidth="1"/>
    <col min="8225" max="8418" width="9.109375" style="19" customWidth="1"/>
    <col min="8419" max="8419" width="4.44140625" style="19" customWidth="1"/>
    <col min="8420" max="8448" width="41.6640625" style="19"/>
    <col min="8449" max="8449" width="4.5546875" style="19" customWidth="1"/>
    <col min="8450" max="8450" width="34.109375" style="19" customWidth="1"/>
    <col min="8451" max="8451" width="15.109375" style="19" customWidth="1"/>
    <col min="8452" max="8452" width="9.88671875" style="19" customWidth="1"/>
    <col min="8453" max="8453" width="14.6640625" style="19" customWidth="1"/>
    <col min="8454" max="8454" width="14.88671875" style="19" customWidth="1"/>
    <col min="8455" max="8455" width="14.44140625" style="19" customWidth="1"/>
    <col min="8456" max="8457" width="13.5546875" style="19" customWidth="1"/>
    <col min="8458" max="8458" width="17" style="19" customWidth="1"/>
    <col min="8459" max="8459" width="20.109375" style="19" customWidth="1"/>
    <col min="8460" max="8460" width="23.88671875" style="19" customWidth="1"/>
    <col min="8461" max="8461" width="19.44140625" style="19" customWidth="1"/>
    <col min="8462" max="8462" width="17.44140625" style="19" customWidth="1"/>
    <col min="8463" max="8479" width="9.109375" style="19" customWidth="1"/>
    <col min="8480" max="8480" width="15.5546875" style="19" customWidth="1"/>
    <col min="8481" max="8674" width="9.109375" style="19" customWidth="1"/>
    <col min="8675" max="8675" width="4.44140625" style="19" customWidth="1"/>
    <col min="8676" max="8704" width="41.6640625" style="19"/>
    <col min="8705" max="8705" width="4.5546875" style="19" customWidth="1"/>
    <col min="8706" max="8706" width="34.109375" style="19" customWidth="1"/>
    <col min="8707" max="8707" width="15.109375" style="19" customWidth="1"/>
    <col min="8708" max="8708" width="9.88671875" style="19" customWidth="1"/>
    <col min="8709" max="8709" width="14.6640625" style="19" customWidth="1"/>
    <col min="8710" max="8710" width="14.88671875" style="19" customWidth="1"/>
    <col min="8711" max="8711" width="14.44140625" style="19" customWidth="1"/>
    <col min="8712" max="8713" width="13.5546875" style="19" customWidth="1"/>
    <col min="8714" max="8714" width="17" style="19" customWidth="1"/>
    <col min="8715" max="8715" width="20.109375" style="19" customWidth="1"/>
    <col min="8716" max="8716" width="23.88671875" style="19" customWidth="1"/>
    <col min="8717" max="8717" width="19.44140625" style="19" customWidth="1"/>
    <col min="8718" max="8718" width="17.44140625" style="19" customWidth="1"/>
    <col min="8719" max="8735" width="9.109375" style="19" customWidth="1"/>
    <col min="8736" max="8736" width="15.5546875" style="19" customWidth="1"/>
    <col min="8737" max="8930" width="9.109375" style="19" customWidth="1"/>
    <col min="8931" max="8931" width="4.44140625" style="19" customWidth="1"/>
    <col min="8932" max="8960" width="41.6640625" style="19"/>
    <col min="8961" max="8961" width="4.5546875" style="19" customWidth="1"/>
    <col min="8962" max="8962" width="34.109375" style="19" customWidth="1"/>
    <col min="8963" max="8963" width="15.109375" style="19" customWidth="1"/>
    <col min="8964" max="8964" width="9.88671875" style="19" customWidth="1"/>
    <col min="8965" max="8965" width="14.6640625" style="19" customWidth="1"/>
    <col min="8966" max="8966" width="14.88671875" style="19" customWidth="1"/>
    <col min="8967" max="8967" width="14.44140625" style="19" customWidth="1"/>
    <col min="8968" max="8969" width="13.5546875" style="19" customWidth="1"/>
    <col min="8970" max="8970" width="17" style="19" customWidth="1"/>
    <col min="8971" max="8971" width="20.109375" style="19" customWidth="1"/>
    <col min="8972" max="8972" width="23.88671875" style="19" customWidth="1"/>
    <col min="8973" max="8973" width="19.44140625" style="19" customWidth="1"/>
    <col min="8974" max="8974" width="17.44140625" style="19" customWidth="1"/>
    <col min="8975" max="8991" width="9.109375" style="19" customWidth="1"/>
    <col min="8992" max="8992" width="15.5546875" style="19" customWidth="1"/>
    <col min="8993" max="9186" width="9.109375" style="19" customWidth="1"/>
    <col min="9187" max="9187" width="4.44140625" style="19" customWidth="1"/>
    <col min="9188" max="9216" width="41.6640625" style="19"/>
    <col min="9217" max="9217" width="4.5546875" style="19" customWidth="1"/>
    <col min="9218" max="9218" width="34.109375" style="19" customWidth="1"/>
    <col min="9219" max="9219" width="15.109375" style="19" customWidth="1"/>
    <col min="9220" max="9220" width="9.88671875" style="19" customWidth="1"/>
    <col min="9221" max="9221" width="14.6640625" style="19" customWidth="1"/>
    <col min="9222" max="9222" width="14.88671875" style="19" customWidth="1"/>
    <col min="9223" max="9223" width="14.44140625" style="19" customWidth="1"/>
    <col min="9224" max="9225" width="13.5546875" style="19" customWidth="1"/>
    <col min="9226" max="9226" width="17" style="19" customWidth="1"/>
    <col min="9227" max="9227" width="20.109375" style="19" customWidth="1"/>
    <col min="9228" max="9228" width="23.88671875" style="19" customWidth="1"/>
    <col min="9229" max="9229" width="19.44140625" style="19" customWidth="1"/>
    <col min="9230" max="9230" width="17.44140625" style="19" customWidth="1"/>
    <col min="9231" max="9247" width="9.109375" style="19" customWidth="1"/>
    <col min="9248" max="9248" width="15.5546875" style="19" customWidth="1"/>
    <col min="9249" max="9442" width="9.109375" style="19" customWidth="1"/>
    <col min="9443" max="9443" width="4.44140625" style="19" customWidth="1"/>
    <col min="9444" max="9472" width="41.6640625" style="19"/>
    <col min="9473" max="9473" width="4.5546875" style="19" customWidth="1"/>
    <col min="9474" max="9474" width="34.109375" style="19" customWidth="1"/>
    <col min="9475" max="9475" width="15.109375" style="19" customWidth="1"/>
    <col min="9476" max="9476" width="9.88671875" style="19" customWidth="1"/>
    <col min="9477" max="9477" width="14.6640625" style="19" customWidth="1"/>
    <col min="9478" max="9478" width="14.88671875" style="19" customWidth="1"/>
    <col min="9479" max="9479" width="14.44140625" style="19" customWidth="1"/>
    <col min="9480" max="9481" width="13.5546875" style="19" customWidth="1"/>
    <col min="9482" max="9482" width="17" style="19" customWidth="1"/>
    <col min="9483" max="9483" width="20.109375" style="19" customWidth="1"/>
    <col min="9484" max="9484" width="23.88671875" style="19" customWidth="1"/>
    <col min="9485" max="9485" width="19.44140625" style="19" customWidth="1"/>
    <col min="9486" max="9486" width="17.44140625" style="19" customWidth="1"/>
    <col min="9487" max="9503" width="9.109375" style="19" customWidth="1"/>
    <col min="9504" max="9504" width="15.5546875" style="19" customWidth="1"/>
    <col min="9505" max="9698" width="9.109375" style="19" customWidth="1"/>
    <col min="9699" max="9699" width="4.44140625" style="19" customWidth="1"/>
    <col min="9700" max="9728" width="41.6640625" style="19"/>
    <col min="9729" max="9729" width="4.5546875" style="19" customWidth="1"/>
    <col min="9730" max="9730" width="34.109375" style="19" customWidth="1"/>
    <col min="9731" max="9731" width="15.109375" style="19" customWidth="1"/>
    <col min="9732" max="9732" width="9.88671875" style="19" customWidth="1"/>
    <col min="9733" max="9733" width="14.6640625" style="19" customWidth="1"/>
    <col min="9734" max="9734" width="14.88671875" style="19" customWidth="1"/>
    <col min="9735" max="9735" width="14.44140625" style="19" customWidth="1"/>
    <col min="9736" max="9737" width="13.5546875" style="19" customWidth="1"/>
    <col min="9738" max="9738" width="17" style="19" customWidth="1"/>
    <col min="9739" max="9739" width="20.109375" style="19" customWidth="1"/>
    <col min="9740" max="9740" width="23.88671875" style="19" customWidth="1"/>
    <col min="9741" max="9741" width="19.44140625" style="19" customWidth="1"/>
    <col min="9742" max="9742" width="17.44140625" style="19" customWidth="1"/>
    <col min="9743" max="9759" width="9.109375" style="19" customWidth="1"/>
    <col min="9760" max="9760" width="15.5546875" style="19" customWidth="1"/>
    <col min="9761" max="9954" width="9.109375" style="19" customWidth="1"/>
    <col min="9955" max="9955" width="4.44140625" style="19" customWidth="1"/>
    <col min="9956" max="9984" width="41.6640625" style="19"/>
    <col min="9985" max="9985" width="4.5546875" style="19" customWidth="1"/>
    <col min="9986" max="9986" width="34.109375" style="19" customWidth="1"/>
    <col min="9987" max="9987" width="15.109375" style="19" customWidth="1"/>
    <col min="9988" max="9988" width="9.88671875" style="19" customWidth="1"/>
    <col min="9989" max="9989" width="14.6640625" style="19" customWidth="1"/>
    <col min="9990" max="9990" width="14.88671875" style="19" customWidth="1"/>
    <col min="9991" max="9991" width="14.44140625" style="19" customWidth="1"/>
    <col min="9992" max="9993" width="13.5546875" style="19" customWidth="1"/>
    <col min="9994" max="9994" width="17" style="19" customWidth="1"/>
    <col min="9995" max="9995" width="20.109375" style="19" customWidth="1"/>
    <col min="9996" max="9996" width="23.88671875" style="19" customWidth="1"/>
    <col min="9997" max="9997" width="19.44140625" style="19" customWidth="1"/>
    <col min="9998" max="9998" width="17.44140625" style="19" customWidth="1"/>
    <col min="9999" max="10015" width="9.109375" style="19" customWidth="1"/>
    <col min="10016" max="10016" width="15.5546875" style="19" customWidth="1"/>
    <col min="10017" max="10210" width="9.109375" style="19" customWidth="1"/>
    <col min="10211" max="10211" width="4.44140625" style="19" customWidth="1"/>
    <col min="10212" max="10240" width="41.6640625" style="19"/>
    <col min="10241" max="10241" width="4.5546875" style="19" customWidth="1"/>
    <col min="10242" max="10242" width="34.109375" style="19" customWidth="1"/>
    <col min="10243" max="10243" width="15.109375" style="19" customWidth="1"/>
    <col min="10244" max="10244" width="9.88671875" style="19" customWidth="1"/>
    <col min="10245" max="10245" width="14.6640625" style="19" customWidth="1"/>
    <col min="10246" max="10246" width="14.88671875" style="19" customWidth="1"/>
    <col min="10247" max="10247" width="14.44140625" style="19" customWidth="1"/>
    <col min="10248" max="10249" width="13.5546875" style="19" customWidth="1"/>
    <col min="10250" max="10250" width="17" style="19" customWidth="1"/>
    <col min="10251" max="10251" width="20.109375" style="19" customWidth="1"/>
    <col min="10252" max="10252" width="23.88671875" style="19" customWidth="1"/>
    <col min="10253" max="10253" width="19.44140625" style="19" customWidth="1"/>
    <col min="10254" max="10254" width="17.44140625" style="19" customWidth="1"/>
    <col min="10255" max="10271" width="9.109375" style="19" customWidth="1"/>
    <col min="10272" max="10272" width="15.5546875" style="19" customWidth="1"/>
    <col min="10273" max="10466" width="9.109375" style="19" customWidth="1"/>
    <col min="10467" max="10467" width="4.44140625" style="19" customWidth="1"/>
    <col min="10468" max="10496" width="41.6640625" style="19"/>
    <col min="10497" max="10497" width="4.5546875" style="19" customWidth="1"/>
    <col min="10498" max="10498" width="34.109375" style="19" customWidth="1"/>
    <col min="10499" max="10499" width="15.109375" style="19" customWidth="1"/>
    <col min="10500" max="10500" width="9.88671875" style="19" customWidth="1"/>
    <col min="10501" max="10501" width="14.6640625" style="19" customWidth="1"/>
    <col min="10502" max="10502" width="14.88671875" style="19" customWidth="1"/>
    <col min="10503" max="10503" width="14.44140625" style="19" customWidth="1"/>
    <col min="10504" max="10505" width="13.5546875" style="19" customWidth="1"/>
    <col min="10506" max="10506" width="17" style="19" customWidth="1"/>
    <col min="10507" max="10507" width="20.109375" style="19" customWidth="1"/>
    <col min="10508" max="10508" width="23.88671875" style="19" customWidth="1"/>
    <col min="10509" max="10509" width="19.44140625" style="19" customWidth="1"/>
    <col min="10510" max="10510" width="17.44140625" style="19" customWidth="1"/>
    <col min="10511" max="10527" width="9.109375" style="19" customWidth="1"/>
    <col min="10528" max="10528" width="15.5546875" style="19" customWidth="1"/>
    <col min="10529" max="10722" width="9.109375" style="19" customWidth="1"/>
    <col min="10723" max="10723" width="4.44140625" style="19" customWidth="1"/>
    <col min="10724" max="10752" width="41.6640625" style="19"/>
    <col min="10753" max="10753" width="4.5546875" style="19" customWidth="1"/>
    <col min="10754" max="10754" width="34.109375" style="19" customWidth="1"/>
    <col min="10755" max="10755" width="15.109375" style="19" customWidth="1"/>
    <col min="10756" max="10756" width="9.88671875" style="19" customWidth="1"/>
    <col min="10757" max="10757" width="14.6640625" style="19" customWidth="1"/>
    <col min="10758" max="10758" width="14.88671875" style="19" customWidth="1"/>
    <col min="10759" max="10759" width="14.44140625" style="19" customWidth="1"/>
    <col min="10760" max="10761" width="13.5546875" style="19" customWidth="1"/>
    <col min="10762" max="10762" width="17" style="19" customWidth="1"/>
    <col min="10763" max="10763" width="20.109375" style="19" customWidth="1"/>
    <col min="10764" max="10764" width="23.88671875" style="19" customWidth="1"/>
    <col min="10765" max="10765" width="19.44140625" style="19" customWidth="1"/>
    <col min="10766" max="10766" width="17.44140625" style="19" customWidth="1"/>
    <col min="10767" max="10783" width="9.109375" style="19" customWidth="1"/>
    <col min="10784" max="10784" width="15.5546875" style="19" customWidth="1"/>
    <col min="10785" max="10978" width="9.109375" style="19" customWidth="1"/>
    <col min="10979" max="10979" width="4.44140625" style="19" customWidth="1"/>
    <col min="10980" max="11008" width="41.6640625" style="19"/>
    <col min="11009" max="11009" width="4.5546875" style="19" customWidth="1"/>
    <col min="11010" max="11010" width="34.109375" style="19" customWidth="1"/>
    <col min="11011" max="11011" width="15.109375" style="19" customWidth="1"/>
    <col min="11012" max="11012" width="9.88671875" style="19" customWidth="1"/>
    <col min="11013" max="11013" width="14.6640625" style="19" customWidth="1"/>
    <col min="11014" max="11014" width="14.88671875" style="19" customWidth="1"/>
    <col min="11015" max="11015" width="14.44140625" style="19" customWidth="1"/>
    <col min="11016" max="11017" width="13.5546875" style="19" customWidth="1"/>
    <col min="11018" max="11018" width="17" style="19" customWidth="1"/>
    <col min="11019" max="11019" width="20.109375" style="19" customWidth="1"/>
    <col min="11020" max="11020" width="23.88671875" style="19" customWidth="1"/>
    <col min="11021" max="11021" width="19.44140625" style="19" customWidth="1"/>
    <col min="11022" max="11022" width="17.44140625" style="19" customWidth="1"/>
    <col min="11023" max="11039" width="9.109375" style="19" customWidth="1"/>
    <col min="11040" max="11040" width="15.5546875" style="19" customWidth="1"/>
    <col min="11041" max="11234" width="9.109375" style="19" customWidth="1"/>
    <col min="11235" max="11235" width="4.44140625" style="19" customWidth="1"/>
    <col min="11236" max="11264" width="41.6640625" style="19"/>
    <col min="11265" max="11265" width="4.5546875" style="19" customWidth="1"/>
    <col min="11266" max="11266" width="34.109375" style="19" customWidth="1"/>
    <col min="11267" max="11267" width="15.109375" style="19" customWidth="1"/>
    <col min="11268" max="11268" width="9.88671875" style="19" customWidth="1"/>
    <col min="11269" max="11269" width="14.6640625" style="19" customWidth="1"/>
    <col min="11270" max="11270" width="14.88671875" style="19" customWidth="1"/>
    <col min="11271" max="11271" width="14.44140625" style="19" customWidth="1"/>
    <col min="11272" max="11273" width="13.5546875" style="19" customWidth="1"/>
    <col min="11274" max="11274" width="17" style="19" customWidth="1"/>
    <col min="11275" max="11275" width="20.109375" style="19" customWidth="1"/>
    <col min="11276" max="11276" width="23.88671875" style="19" customWidth="1"/>
    <col min="11277" max="11277" width="19.44140625" style="19" customWidth="1"/>
    <col min="11278" max="11278" width="17.44140625" style="19" customWidth="1"/>
    <col min="11279" max="11295" width="9.109375" style="19" customWidth="1"/>
    <col min="11296" max="11296" width="15.5546875" style="19" customWidth="1"/>
    <col min="11297" max="11490" width="9.109375" style="19" customWidth="1"/>
    <col min="11491" max="11491" width="4.44140625" style="19" customWidth="1"/>
    <col min="11492" max="11520" width="41.6640625" style="19"/>
    <col min="11521" max="11521" width="4.5546875" style="19" customWidth="1"/>
    <col min="11522" max="11522" width="34.109375" style="19" customWidth="1"/>
    <col min="11523" max="11523" width="15.109375" style="19" customWidth="1"/>
    <col min="11524" max="11524" width="9.88671875" style="19" customWidth="1"/>
    <col min="11525" max="11525" width="14.6640625" style="19" customWidth="1"/>
    <col min="11526" max="11526" width="14.88671875" style="19" customWidth="1"/>
    <col min="11527" max="11527" width="14.44140625" style="19" customWidth="1"/>
    <col min="11528" max="11529" width="13.5546875" style="19" customWidth="1"/>
    <col min="11530" max="11530" width="17" style="19" customWidth="1"/>
    <col min="11531" max="11531" width="20.109375" style="19" customWidth="1"/>
    <col min="11532" max="11532" width="23.88671875" style="19" customWidth="1"/>
    <col min="11533" max="11533" width="19.44140625" style="19" customWidth="1"/>
    <col min="11534" max="11534" width="17.44140625" style="19" customWidth="1"/>
    <col min="11535" max="11551" width="9.109375" style="19" customWidth="1"/>
    <col min="11552" max="11552" width="15.5546875" style="19" customWidth="1"/>
    <col min="11553" max="11746" width="9.109375" style="19" customWidth="1"/>
    <col min="11747" max="11747" width="4.44140625" style="19" customWidth="1"/>
    <col min="11748" max="11776" width="41.6640625" style="19"/>
    <col min="11777" max="11777" width="4.5546875" style="19" customWidth="1"/>
    <col min="11778" max="11778" width="34.109375" style="19" customWidth="1"/>
    <col min="11779" max="11779" width="15.109375" style="19" customWidth="1"/>
    <col min="11780" max="11780" width="9.88671875" style="19" customWidth="1"/>
    <col min="11781" max="11781" width="14.6640625" style="19" customWidth="1"/>
    <col min="11782" max="11782" width="14.88671875" style="19" customWidth="1"/>
    <col min="11783" max="11783" width="14.44140625" style="19" customWidth="1"/>
    <col min="11784" max="11785" width="13.5546875" style="19" customWidth="1"/>
    <col min="11786" max="11786" width="17" style="19" customWidth="1"/>
    <col min="11787" max="11787" width="20.109375" style="19" customWidth="1"/>
    <col min="11788" max="11788" width="23.88671875" style="19" customWidth="1"/>
    <col min="11789" max="11789" width="19.44140625" style="19" customWidth="1"/>
    <col min="11790" max="11790" width="17.44140625" style="19" customWidth="1"/>
    <col min="11791" max="11807" width="9.109375" style="19" customWidth="1"/>
    <col min="11808" max="11808" width="15.5546875" style="19" customWidth="1"/>
    <col min="11809" max="12002" width="9.109375" style="19" customWidth="1"/>
    <col min="12003" max="12003" width="4.44140625" style="19" customWidth="1"/>
    <col min="12004" max="12032" width="41.6640625" style="19"/>
    <col min="12033" max="12033" width="4.5546875" style="19" customWidth="1"/>
    <col min="12034" max="12034" width="34.109375" style="19" customWidth="1"/>
    <col min="12035" max="12035" width="15.109375" style="19" customWidth="1"/>
    <col min="12036" max="12036" width="9.88671875" style="19" customWidth="1"/>
    <col min="12037" max="12037" width="14.6640625" style="19" customWidth="1"/>
    <col min="12038" max="12038" width="14.88671875" style="19" customWidth="1"/>
    <col min="12039" max="12039" width="14.44140625" style="19" customWidth="1"/>
    <col min="12040" max="12041" width="13.5546875" style="19" customWidth="1"/>
    <col min="12042" max="12042" width="17" style="19" customWidth="1"/>
    <col min="12043" max="12043" width="20.109375" style="19" customWidth="1"/>
    <col min="12044" max="12044" width="23.88671875" style="19" customWidth="1"/>
    <col min="12045" max="12045" width="19.44140625" style="19" customWidth="1"/>
    <col min="12046" max="12046" width="17.44140625" style="19" customWidth="1"/>
    <col min="12047" max="12063" width="9.109375" style="19" customWidth="1"/>
    <col min="12064" max="12064" width="15.5546875" style="19" customWidth="1"/>
    <col min="12065" max="12258" width="9.109375" style="19" customWidth="1"/>
    <col min="12259" max="12259" width="4.44140625" style="19" customWidth="1"/>
    <col min="12260" max="12288" width="41.6640625" style="19"/>
    <col min="12289" max="12289" width="4.5546875" style="19" customWidth="1"/>
    <col min="12290" max="12290" width="34.109375" style="19" customWidth="1"/>
    <col min="12291" max="12291" width="15.109375" style="19" customWidth="1"/>
    <col min="12292" max="12292" width="9.88671875" style="19" customWidth="1"/>
    <col min="12293" max="12293" width="14.6640625" style="19" customWidth="1"/>
    <col min="12294" max="12294" width="14.88671875" style="19" customWidth="1"/>
    <col min="12295" max="12295" width="14.44140625" style="19" customWidth="1"/>
    <col min="12296" max="12297" width="13.5546875" style="19" customWidth="1"/>
    <col min="12298" max="12298" width="17" style="19" customWidth="1"/>
    <col min="12299" max="12299" width="20.109375" style="19" customWidth="1"/>
    <col min="12300" max="12300" width="23.88671875" style="19" customWidth="1"/>
    <col min="12301" max="12301" width="19.44140625" style="19" customWidth="1"/>
    <col min="12302" max="12302" width="17.44140625" style="19" customWidth="1"/>
    <col min="12303" max="12319" width="9.109375" style="19" customWidth="1"/>
    <col min="12320" max="12320" width="15.5546875" style="19" customWidth="1"/>
    <col min="12321" max="12514" width="9.109375" style="19" customWidth="1"/>
    <col min="12515" max="12515" width="4.44140625" style="19" customWidth="1"/>
    <col min="12516" max="12544" width="41.6640625" style="19"/>
    <col min="12545" max="12545" width="4.5546875" style="19" customWidth="1"/>
    <col min="12546" max="12546" width="34.109375" style="19" customWidth="1"/>
    <col min="12547" max="12547" width="15.109375" style="19" customWidth="1"/>
    <col min="12548" max="12548" width="9.88671875" style="19" customWidth="1"/>
    <col min="12549" max="12549" width="14.6640625" style="19" customWidth="1"/>
    <col min="12550" max="12550" width="14.88671875" style="19" customWidth="1"/>
    <col min="12551" max="12551" width="14.44140625" style="19" customWidth="1"/>
    <col min="12552" max="12553" width="13.5546875" style="19" customWidth="1"/>
    <col min="12554" max="12554" width="17" style="19" customWidth="1"/>
    <col min="12555" max="12555" width="20.109375" style="19" customWidth="1"/>
    <col min="12556" max="12556" width="23.88671875" style="19" customWidth="1"/>
    <col min="12557" max="12557" width="19.44140625" style="19" customWidth="1"/>
    <col min="12558" max="12558" width="17.44140625" style="19" customWidth="1"/>
    <col min="12559" max="12575" width="9.109375" style="19" customWidth="1"/>
    <col min="12576" max="12576" width="15.5546875" style="19" customWidth="1"/>
    <col min="12577" max="12770" width="9.109375" style="19" customWidth="1"/>
    <col min="12771" max="12771" width="4.44140625" style="19" customWidth="1"/>
    <col min="12772" max="12800" width="41.6640625" style="19"/>
    <col min="12801" max="12801" width="4.5546875" style="19" customWidth="1"/>
    <col min="12802" max="12802" width="34.109375" style="19" customWidth="1"/>
    <col min="12803" max="12803" width="15.109375" style="19" customWidth="1"/>
    <col min="12804" max="12804" width="9.88671875" style="19" customWidth="1"/>
    <col min="12805" max="12805" width="14.6640625" style="19" customWidth="1"/>
    <col min="12806" max="12806" width="14.88671875" style="19" customWidth="1"/>
    <col min="12807" max="12807" width="14.44140625" style="19" customWidth="1"/>
    <col min="12808" max="12809" width="13.5546875" style="19" customWidth="1"/>
    <col min="12810" max="12810" width="17" style="19" customWidth="1"/>
    <col min="12811" max="12811" width="20.109375" style="19" customWidth="1"/>
    <col min="12812" max="12812" width="23.88671875" style="19" customWidth="1"/>
    <col min="12813" max="12813" width="19.44140625" style="19" customWidth="1"/>
    <col min="12814" max="12814" width="17.44140625" style="19" customWidth="1"/>
    <col min="12815" max="12831" width="9.109375" style="19" customWidth="1"/>
    <col min="12832" max="12832" width="15.5546875" style="19" customWidth="1"/>
    <col min="12833" max="13026" width="9.109375" style="19" customWidth="1"/>
    <col min="13027" max="13027" width="4.44140625" style="19" customWidth="1"/>
    <col min="13028" max="13056" width="41.6640625" style="19"/>
    <col min="13057" max="13057" width="4.5546875" style="19" customWidth="1"/>
    <col min="13058" max="13058" width="34.109375" style="19" customWidth="1"/>
    <col min="13059" max="13059" width="15.109375" style="19" customWidth="1"/>
    <col min="13060" max="13060" width="9.88671875" style="19" customWidth="1"/>
    <col min="13061" max="13061" width="14.6640625" style="19" customWidth="1"/>
    <col min="13062" max="13062" width="14.88671875" style="19" customWidth="1"/>
    <col min="13063" max="13063" width="14.44140625" style="19" customWidth="1"/>
    <col min="13064" max="13065" width="13.5546875" style="19" customWidth="1"/>
    <col min="13066" max="13066" width="17" style="19" customWidth="1"/>
    <col min="13067" max="13067" width="20.109375" style="19" customWidth="1"/>
    <col min="13068" max="13068" width="23.88671875" style="19" customWidth="1"/>
    <col min="13069" max="13069" width="19.44140625" style="19" customWidth="1"/>
    <col min="13070" max="13070" width="17.44140625" style="19" customWidth="1"/>
    <col min="13071" max="13087" width="9.109375" style="19" customWidth="1"/>
    <col min="13088" max="13088" width="15.5546875" style="19" customWidth="1"/>
    <col min="13089" max="13282" width="9.109375" style="19" customWidth="1"/>
    <col min="13283" max="13283" width="4.44140625" style="19" customWidth="1"/>
    <col min="13284" max="13312" width="41.6640625" style="19"/>
    <col min="13313" max="13313" width="4.5546875" style="19" customWidth="1"/>
    <col min="13314" max="13314" width="34.109375" style="19" customWidth="1"/>
    <col min="13315" max="13315" width="15.109375" style="19" customWidth="1"/>
    <col min="13316" max="13316" width="9.88671875" style="19" customWidth="1"/>
    <col min="13317" max="13317" width="14.6640625" style="19" customWidth="1"/>
    <col min="13318" max="13318" width="14.88671875" style="19" customWidth="1"/>
    <col min="13319" max="13319" width="14.44140625" style="19" customWidth="1"/>
    <col min="13320" max="13321" width="13.5546875" style="19" customWidth="1"/>
    <col min="13322" max="13322" width="17" style="19" customWidth="1"/>
    <col min="13323" max="13323" width="20.109375" style="19" customWidth="1"/>
    <col min="13324" max="13324" width="23.88671875" style="19" customWidth="1"/>
    <col min="13325" max="13325" width="19.44140625" style="19" customWidth="1"/>
    <col min="13326" max="13326" width="17.44140625" style="19" customWidth="1"/>
    <col min="13327" max="13343" width="9.109375" style="19" customWidth="1"/>
    <col min="13344" max="13344" width="15.5546875" style="19" customWidth="1"/>
    <col min="13345" max="13538" width="9.109375" style="19" customWidth="1"/>
    <col min="13539" max="13539" width="4.44140625" style="19" customWidth="1"/>
    <col min="13540" max="13568" width="41.6640625" style="19"/>
    <col min="13569" max="13569" width="4.5546875" style="19" customWidth="1"/>
    <col min="13570" max="13570" width="34.109375" style="19" customWidth="1"/>
    <col min="13571" max="13571" width="15.109375" style="19" customWidth="1"/>
    <col min="13572" max="13572" width="9.88671875" style="19" customWidth="1"/>
    <col min="13573" max="13573" width="14.6640625" style="19" customWidth="1"/>
    <col min="13574" max="13574" width="14.88671875" style="19" customWidth="1"/>
    <col min="13575" max="13575" width="14.44140625" style="19" customWidth="1"/>
    <col min="13576" max="13577" width="13.5546875" style="19" customWidth="1"/>
    <col min="13578" max="13578" width="17" style="19" customWidth="1"/>
    <col min="13579" max="13579" width="20.109375" style="19" customWidth="1"/>
    <col min="13580" max="13580" width="23.88671875" style="19" customWidth="1"/>
    <col min="13581" max="13581" width="19.44140625" style="19" customWidth="1"/>
    <col min="13582" max="13582" width="17.44140625" style="19" customWidth="1"/>
    <col min="13583" max="13599" width="9.109375" style="19" customWidth="1"/>
    <col min="13600" max="13600" width="15.5546875" style="19" customWidth="1"/>
    <col min="13601" max="13794" width="9.109375" style="19" customWidth="1"/>
    <col min="13795" max="13795" width="4.44140625" style="19" customWidth="1"/>
    <col min="13796" max="13824" width="41.6640625" style="19"/>
    <col min="13825" max="13825" width="4.5546875" style="19" customWidth="1"/>
    <col min="13826" max="13826" width="34.109375" style="19" customWidth="1"/>
    <col min="13827" max="13827" width="15.109375" style="19" customWidth="1"/>
    <col min="13828" max="13828" width="9.88671875" style="19" customWidth="1"/>
    <col min="13829" max="13829" width="14.6640625" style="19" customWidth="1"/>
    <col min="13830" max="13830" width="14.88671875" style="19" customWidth="1"/>
    <col min="13831" max="13831" width="14.44140625" style="19" customWidth="1"/>
    <col min="13832" max="13833" width="13.5546875" style="19" customWidth="1"/>
    <col min="13834" max="13834" width="17" style="19" customWidth="1"/>
    <col min="13835" max="13835" width="20.109375" style="19" customWidth="1"/>
    <col min="13836" max="13836" width="23.88671875" style="19" customWidth="1"/>
    <col min="13837" max="13837" width="19.44140625" style="19" customWidth="1"/>
    <col min="13838" max="13838" width="17.44140625" style="19" customWidth="1"/>
    <col min="13839" max="13855" width="9.109375" style="19" customWidth="1"/>
    <col min="13856" max="13856" width="15.5546875" style="19" customWidth="1"/>
    <col min="13857" max="14050" width="9.109375" style="19" customWidth="1"/>
    <col min="14051" max="14051" width="4.44140625" style="19" customWidth="1"/>
    <col min="14052" max="14080" width="41.6640625" style="19"/>
    <col min="14081" max="14081" width="4.5546875" style="19" customWidth="1"/>
    <col min="14082" max="14082" width="34.109375" style="19" customWidth="1"/>
    <col min="14083" max="14083" width="15.109375" style="19" customWidth="1"/>
    <col min="14084" max="14084" width="9.88671875" style="19" customWidth="1"/>
    <col min="14085" max="14085" width="14.6640625" style="19" customWidth="1"/>
    <col min="14086" max="14086" width="14.88671875" style="19" customWidth="1"/>
    <col min="14087" max="14087" width="14.44140625" style="19" customWidth="1"/>
    <col min="14088" max="14089" width="13.5546875" style="19" customWidth="1"/>
    <col min="14090" max="14090" width="17" style="19" customWidth="1"/>
    <col min="14091" max="14091" width="20.109375" style="19" customWidth="1"/>
    <col min="14092" max="14092" width="23.88671875" style="19" customWidth="1"/>
    <col min="14093" max="14093" width="19.44140625" style="19" customWidth="1"/>
    <col min="14094" max="14094" width="17.44140625" style="19" customWidth="1"/>
    <col min="14095" max="14111" width="9.109375" style="19" customWidth="1"/>
    <col min="14112" max="14112" width="15.5546875" style="19" customWidth="1"/>
    <col min="14113" max="14306" width="9.109375" style="19" customWidth="1"/>
    <col min="14307" max="14307" width="4.44140625" style="19" customWidth="1"/>
    <col min="14308" max="14336" width="41.6640625" style="19"/>
    <col min="14337" max="14337" width="4.5546875" style="19" customWidth="1"/>
    <col min="14338" max="14338" width="34.109375" style="19" customWidth="1"/>
    <col min="14339" max="14339" width="15.109375" style="19" customWidth="1"/>
    <col min="14340" max="14340" width="9.88671875" style="19" customWidth="1"/>
    <col min="14341" max="14341" width="14.6640625" style="19" customWidth="1"/>
    <col min="14342" max="14342" width="14.88671875" style="19" customWidth="1"/>
    <col min="14343" max="14343" width="14.44140625" style="19" customWidth="1"/>
    <col min="14344" max="14345" width="13.5546875" style="19" customWidth="1"/>
    <col min="14346" max="14346" width="17" style="19" customWidth="1"/>
    <col min="14347" max="14347" width="20.109375" style="19" customWidth="1"/>
    <col min="14348" max="14348" width="23.88671875" style="19" customWidth="1"/>
    <col min="14349" max="14349" width="19.44140625" style="19" customWidth="1"/>
    <col min="14350" max="14350" width="17.44140625" style="19" customWidth="1"/>
    <col min="14351" max="14367" width="9.109375" style="19" customWidth="1"/>
    <col min="14368" max="14368" width="15.5546875" style="19" customWidth="1"/>
    <col min="14369" max="14562" width="9.109375" style="19" customWidth="1"/>
    <col min="14563" max="14563" width="4.44140625" style="19" customWidth="1"/>
    <col min="14564" max="14592" width="41.6640625" style="19"/>
    <col min="14593" max="14593" width="4.5546875" style="19" customWidth="1"/>
    <col min="14594" max="14594" width="34.109375" style="19" customWidth="1"/>
    <col min="14595" max="14595" width="15.109375" style="19" customWidth="1"/>
    <col min="14596" max="14596" width="9.88671875" style="19" customWidth="1"/>
    <col min="14597" max="14597" width="14.6640625" style="19" customWidth="1"/>
    <col min="14598" max="14598" width="14.88671875" style="19" customWidth="1"/>
    <col min="14599" max="14599" width="14.44140625" style="19" customWidth="1"/>
    <col min="14600" max="14601" width="13.5546875" style="19" customWidth="1"/>
    <col min="14602" max="14602" width="17" style="19" customWidth="1"/>
    <col min="14603" max="14603" width="20.109375" style="19" customWidth="1"/>
    <col min="14604" max="14604" width="23.88671875" style="19" customWidth="1"/>
    <col min="14605" max="14605" width="19.44140625" style="19" customWidth="1"/>
    <col min="14606" max="14606" width="17.44140625" style="19" customWidth="1"/>
    <col min="14607" max="14623" width="9.109375" style="19" customWidth="1"/>
    <col min="14624" max="14624" width="15.5546875" style="19" customWidth="1"/>
    <col min="14625" max="14818" width="9.109375" style="19" customWidth="1"/>
    <col min="14819" max="14819" width="4.44140625" style="19" customWidth="1"/>
    <col min="14820" max="14848" width="41.6640625" style="19"/>
    <col min="14849" max="14849" width="4.5546875" style="19" customWidth="1"/>
    <col min="14850" max="14850" width="34.109375" style="19" customWidth="1"/>
    <col min="14851" max="14851" width="15.109375" style="19" customWidth="1"/>
    <col min="14852" max="14852" width="9.88671875" style="19" customWidth="1"/>
    <col min="14853" max="14853" width="14.6640625" style="19" customWidth="1"/>
    <col min="14854" max="14854" width="14.88671875" style="19" customWidth="1"/>
    <col min="14855" max="14855" width="14.44140625" style="19" customWidth="1"/>
    <col min="14856" max="14857" width="13.5546875" style="19" customWidth="1"/>
    <col min="14858" max="14858" width="17" style="19" customWidth="1"/>
    <col min="14859" max="14859" width="20.109375" style="19" customWidth="1"/>
    <col min="14860" max="14860" width="23.88671875" style="19" customWidth="1"/>
    <col min="14861" max="14861" width="19.44140625" style="19" customWidth="1"/>
    <col min="14862" max="14862" width="17.44140625" style="19" customWidth="1"/>
    <col min="14863" max="14879" width="9.109375" style="19" customWidth="1"/>
    <col min="14880" max="14880" width="15.5546875" style="19" customWidth="1"/>
    <col min="14881" max="15074" width="9.109375" style="19" customWidth="1"/>
    <col min="15075" max="15075" width="4.44140625" style="19" customWidth="1"/>
    <col min="15076" max="15104" width="41.6640625" style="19"/>
    <col min="15105" max="15105" width="4.5546875" style="19" customWidth="1"/>
    <col min="15106" max="15106" width="34.109375" style="19" customWidth="1"/>
    <col min="15107" max="15107" width="15.109375" style="19" customWidth="1"/>
    <col min="15108" max="15108" width="9.88671875" style="19" customWidth="1"/>
    <col min="15109" max="15109" width="14.6640625" style="19" customWidth="1"/>
    <col min="15110" max="15110" width="14.88671875" style="19" customWidth="1"/>
    <col min="15111" max="15111" width="14.44140625" style="19" customWidth="1"/>
    <col min="15112" max="15113" width="13.5546875" style="19" customWidth="1"/>
    <col min="15114" max="15114" width="17" style="19" customWidth="1"/>
    <col min="15115" max="15115" width="20.109375" style="19" customWidth="1"/>
    <col min="15116" max="15116" width="23.88671875" style="19" customWidth="1"/>
    <col min="15117" max="15117" width="19.44140625" style="19" customWidth="1"/>
    <col min="15118" max="15118" width="17.44140625" style="19" customWidth="1"/>
    <col min="15119" max="15135" width="9.109375" style="19" customWidth="1"/>
    <col min="15136" max="15136" width="15.5546875" style="19" customWidth="1"/>
    <col min="15137" max="15330" width="9.109375" style="19" customWidth="1"/>
    <col min="15331" max="15331" width="4.44140625" style="19" customWidth="1"/>
    <col min="15332" max="15360" width="41.6640625" style="19"/>
    <col min="15361" max="15361" width="4.5546875" style="19" customWidth="1"/>
    <col min="15362" max="15362" width="34.109375" style="19" customWidth="1"/>
    <col min="15363" max="15363" width="15.109375" style="19" customWidth="1"/>
    <col min="15364" max="15364" width="9.88671875" style="19" customWidth="1"/>
    <col min="15365" max="15365" width="14.6640625" style="19" customWidth="1"/>
    <col min="15366" max="15366" width="14.88671875" style="19" customWidth="1"/>
    <col min="15367" max="15367" width="14.44140625" style="19" customWidth="1"/>
    <col min="15368" max="15369" width="13.5546875" style="19" customWidth="1"/>
    <col min="15370" max="15370" width="17" style="19" customWidth="1"/>
    <col min="15371" max="15371" width="20.109375" style="19" customWidth="1"/>
    <col min="15372" max="15372" width="23.88671875" style="19" customWidth="1"/>
    <col min="15373" max="15373" width="19.44140625" style="19" customWidth="1"/>
    <col min="15374" max="15374" width="17.44140625" style="19" customWidth="1"/>
    <col min="15375" max="15391" width="9.109375" style="19" customWidth="1"/>
    <col min="15392" max="15392" width="15.5546875" style="19" customWidth="1"/>
    <col min="15393" max="15586" width="9.109375" style="19" customWidth="1"/>
    <col min="15587" max="15587" width="4.44140625" style="19" customWidth="1"/>
    <col min="15588" max="15616" width="41.6640625" style="19"/>
    <col min="15617" max="15617" width="4.5546875" style="19" customWidth="1"/>
    <col min="15618" max="15618" width="34.109375" style="19" customWidth="1"/>
    <col min="15619" max="15619" width="15.109375" style="19" customWidth="1"/>
    <col min="15620" max="15620" width="9.88671875" style="19" customWidth="1"/>
    <col min="15621" max="15621" width="14.6640625" style="19" customWidth="1"/>
    <col min="15622" max="15622" width="14.88671875" style="19" customWidth="1"/>
    <col min="15623" max="15623" width="14.44140625" style="19" customWidth="1"/>
    <col min="15624" max="15625" width="13.5546875" style="19" customWidth="1"/>
    <col min="15626" max="15626" width="17" style="19" customWidth="1"/>
    <col min="15627" max="15627" width="20.109375" style="19" customWidth="1"/>
    <col min="15628" max="15628" width="23.88671875" style="19" customWidth="1"/>
    <col min="15629" max="15629" width="19.44140625" style="19" customWidth="1"/>
    <col min="15630" max="15630" width="17.44140625" style="19" customWidth="1"/>
    <col min="15631" max="15647" width="9.109375" style="19" customWidth="1"/>
    <col min="15648" max="15648" width="15.5546875" style="19" customWidth="1"/>
    <col min="15649" max="15842" width="9.109375" style="19" customWidth="1"/>
    <col min="15843" max="15843" width="4.44140625" style="19" customWidth="1"/>
    <col min="15844" max="15872" width="41.6640625" style="19"/>
    <col min="15873" max="15873" width="4.5546875" style="19" customWidth="1"/>
    <col min="15874" max="15874" width="34.109375" style="19" customWidth="1"/>
    <col min="15875" max="15875" width="15.109375" style="19" customWidth="1"/>
    <col min="15876" max="15876" width="9.88671875" style="19" customWidth="1"/>
    <col min="15877" max="15877" width="14.6640625" style="19" customWidth="1"/>
    <col min="15878" max="15878" width="14.88671875" style="19" customWidth="1"/>
    <col min="15879" max="15879" width="14.44140625" style="19" customWidth="1"/>
    <col min="15880" max="15881" width="13.5546875" style="19" customWidth="1"/>
    <col min="15882" max="15882" width="17" style="19" customWidth="1"/>
    <col min="15883" max="15883" width="20.109375" style="19" customWidth="1"/>
    <col min="15884" max="15884" width="23.88671875" style="19" customWidth="1"/>
    <col min="15885" max="15885" width="19.44140625" style="19" customWidth="1"/>
    <col min="15886" max="15886" width="17.44140625" style="19" customWidth="1"/>
    <col min="15887" max="15903" width="9.109375" style="19" customWidth="1"/>
    <col min="15904" max="15904" width="15.5546875" style="19" customWidth="1"/>
    <col min="15905" max="16098" width="9.109375" style="19" customWidth="1"/>
    <col min="16099" max="16099" width="4.44140625" style="19" customWidth="1"/>
    <col min="16100" max="16128" width="41.6640625" style="19"/>
    <col min="16129" max="16129" width="4.5546875" style="19" customWidth="1"/>
    <col min="16130" max="16130" width="34.109375" style="19" customWidth="1"/>
    <col min="16131" max="16131" width="15.109375" style="19" customWidth="1"/>
    <col min="16132" max="16132" width="9.88671875" style="19" customWidth="1"/>
    <col min="16133" max="16133" width="14.6640625" style="19" customWidth="1"/>
    <col min="16134" max="16134" width="14.88671875" style="19" customWidth="1"/>
    <col min="16135" max="16135" width="14.44140625" style="19" customWidth="1"/>
    <col min="16136" max="16137" width="13.5546875" style="19" customWidth="1"/>
    <col min="16138" max="16138" width="17" style="19" customWidth="1"/>
    <col min="16139" max="16139" width="20.109375" style="19" customWidth="1"/>
    <col min="16140" max="16140" width="23.88671875" style="19" customWidth="1"/>
    <col min="16141" max="16141" width="19.44140625" style="19" customWidth="1"/>
    <col min="16142" max="16142" width="17.44140625" style="19" customWidth="1"/>
    <col min="16143" max="16159" width="9.109375" style="19" customWidth="1"/>
    <col min="16160" max="16160" width="15.5546875" style="19" customWidth="1"/>
    <col min="16161" max="16354" width="9.109375" style="19" customWidth="1"/>
    <col min="16355" max="16355" width="4.44140625" style="19" customWidth="1"/>
    <col min="16356" max="16384" width="41.6640625" style="19"/>
  </cols>
  <sheetData>
    <row r="1" spans="1:34" ht="57" customHeight="1">
      <c r="A1" s="651" t="s">
        <v>1364</v>
      </c>
      <c r="B1" s="651"/>
      <c r="C1" s="651"/>
      <c r="D1" s="651"/>
      <c r="E1" s="651"/>
      <c r="F1" s="651"/>
      <c r="G1" s="651"/>
      <c r="H1" s="651"/>
      <c r="I1" s="651"/>
      <c r="J1" s="651"/>
      <c r="K1" s="651"/>
    </row>
    <row r="2" spans="1:34" ht="15.6">
      <c r="A2" s="652" t="s">
        <v>1265</v>
      </c>
      <c r="B2" s="652"/>
      <c r="C2" s="652"/>
      <c r="D2" s="652"/>
      <c r="E2" s="652"/>
      <c r="F2" s="652"/>
      <c r="G2" s="652"/>
      <c r="H2" s="652"/>
      <c r="I2" s="652"/>
      <c r="J2" s="652"/>
      <c r="K2" s="652"/>
    </row>
    <row r="3" spans="1:34" ht="14.4">
      <c r="H3" s="22"/>
      <c r="I3" s="22"/>
      <c r="J3" s="653" t="s">
        <v>215</v>
      </c>
      <c r="K3" s="653"/>
    </row>
    <row r="4" spans="1:34" ht="25.5" customHeight="1">
      <c r="A4" s="654" t="s">
        <v>216</v>
      </c>
      <c r="B4" s="654" t="s">
        <v>217</v>
      </c>
      <c r="C4" s="654" t="s">
        <v>218</v>
      </c>
      <c r="D4" s="654" t="s">
        <v>1376</v>
      </c>
      <c r="E4" s="654" t="s">
        <v>1372</v>
      </c>
      <c r="F4" s="654" t="s">
        <v>219</v>
      </c>
      <c r="G4" s="654" t="s">
        <v>220</v>
      </c>
      <c r="H4" s="654" t="s">
        <v>221</v>
      </c>
      <c r="I4" s="649" t="s">
        <v>224</v>
      </c>
      <c r="J4" s="648" t="s">
        <v>222</v>
      </c>
      <c r="K4" s="648" t="s">
        <v>223</v>
      </c>
    </row>
    <row r="5" spans="1:34" ht="75.75" customHeight="1">
      <c r="A5" s="654"/>
      <c r="B5" s="654"/>
      <c r="C5" s="654"/>
      <c r="D5" s="654"/>
      <c r="E5" s="654"/>
      <c r="F5" s="654"/>
      <c r="G5" s="654"/>
      <c r="H5" s="654"/>
      <c r="I5" s="650"/>
      <c r="J5" s="648"/>
      <c r="K5" s="648"/>
      <c r="L5" s="24"/>
    </row>
    <row r="6" spans="1:34" ht="27" customHeight="1">
      <c r="A6" s="23"/>
      <c r="B6" s="74" t="s">
        <v>278</v>
      </c>
      <c r="C6" s="23"/>
      <c r="D6" s="543"/>
      <c r="E6" s="26">
        <f>SUBTOTAL(109,E7:E69)</f>
        <v>84561343714</v>
      </c>
      <c r="F6" s="26">
        <f>SUBTOTAL(109,F7:F69)</f>
        <v>19683787019</v>
      </c>
      <c r="G6" s="26">
        <f>SUBTOTAL(109,G7:G69)</f>
        <v>11325298196</v>
      </c>
      <c r="H6" s="26">
        <f>SUBTOTAL(109,H7:H69)</f>
        <v>8358488823</v>
      </c>
      <c r="I6" s="26">
        <f>SUBTOTAL(109,I7:I69)</f>
        <v>8246301700</v>
      </c>
      <c r="J6" s="73"/>
      <c r="K6" s="73"/>
      <c r="L6" s="24"/>
    </row>
    <row r="7" spans="1:34" ht="16.5" customHeight="1">
      <c r="A7" s="25" t="s">
        <v>142</v>
      </c>
      <c r="B7" s="30" t="s">
        <v>279</v>
      </c>
      <c r="C7" s="25"/>
      <c r="D7" s="25"/>
      <c r="E7" s="26">
        <f>SUBTOTAL(109,E8:E25)</f>
        <v>70340000000</v>
      </c>
      <c r="F7" s="26">
        <f>SUBTOTAL(109,F8:F25)</f>
        <v>13730000000</v>
      </c>
      <c r="G7" s="26">
        <f>SUBTOTAL(109,G8:G25)</f>
        <v>8294918476</v>
      </c>
      <c r="H7" s="26">
        <f>SUBTOTAL(109,H8:H25)</f>
        <v>5435081524</v>
      </c>
      <c r="I7" s="26">
        <f>SUBTOTAL(109,I8:I25)</f>
        <v>5322894401</v>
      </c>
      <c r="J7" s="26"/>
      <c r="K7" s="27"/>
      <c r="L7" s="28">
        <v>38422492901</v>
      </c>
      <c r="M7" s="29">
        <f>I7-L7</f>
        <v>-33099598500</v>
      </c>
      <c r="N7" s="24"/>
      <c r="AF7" s="24"/>
    </row>
    <row r="8" spans="1:34" ht="18" customHeight="1">
      <c r="A8" s="25" t="s">
        <v>29</v>
      </c>
      <c r="B8" s="30" t="s">
        <v>225</v>
      </c>
      <c r="C8" s="25"/>
      <c r="D8" s="25"/>
      <c r="E8" s="26">
        <f>SUBTOTAL(109,E9:E21)</f>
        <v>48790000000</v>
      </c>
      <c r="F8" s="26">
        <f>SUBTOTAL(109,F9:F21)</f>
        <v>11550000000</v>
      </c>
      <c r="G8" s="26">
        <f t="shared" ref="G8:I8" si="0">SUBTOTAL(109,G9:G21)</f>
        <v>7541887476</v>
      </c>
      <c r="H8" s="26">
        <f t="shared" si="0"/>
        <v>4008112524</v>
      </c>
      <c r="I8" s="26">
        <f t="shared" si="0"/>
        <v>3895925401</v>
      </c>
      <c r="J8" s="26"/>
      <c r="K8" s="27"/>
      <c r="L8" s="28"/>
    </row>
    <row r="9" spans="1:34" ht="30.6">
      <c r="A9" s="31" t="s">
        <v>226</v>
      </c>
      <c r="B9" s="32" t="s">
        <v>227</v>
      </c>
      <c r="C9" s="33" t="s">
        <v>228</v>
      </c>
      <c r="D9" s="33" t="s">
        <v>149</v>
      </c>
      <c r="E9" s="34">
        <v>3050000000</v>
      </c>
      <c r="F9" s="34">
        <v>1080000000</v>
      </c>
      <c r="G9" s="35">
        <f>F9-H9</f>
        <v>84105000</v>
      </c>
      <c r="H9" s="35">
        <v>995895000</v>
      </c>
      <c r="I9" s="35">
        <v>995895000</v>
      </c>
      <c r="J9" s="36" t="s">
        <v>1266</v>
      </c>
      <c r="K9" s="37" t="s">
        <v>229</v>
      </c>
      <c r="L9" s="28">
        <f>I9*1000</f>
        <v>995895000000</v>
      </c>
    </row>
    <row r="10" spans="1:34" s="41" customFormat="1" ht="30.6">
      <c r="A10" s="31" t="s">
        <v>230</v>
      </c>
      <c r="B10" s="38" t="s">
        <v>231</v>
      </c>
      <c r="C10" s="33" t="s">
        <v>232</v>
      </c>
      <c r="D10" s="33" t="s">
        <v>19</v>
      </c>
      <c r="E10" s="34">
        <v>2796000000</v>
      </c>
      <c r="F10" s="34">
        <v>1506000000</v>
      </c>
      <c r="G10" s="35">
        <f t="shared" ref="G10:G25" si="1">F10-H10</f>
        <v>1306721000</v>
      </c>
      <c r="H10" s="35">
        <v>199279000</v>
      </c>
      <c r="I10" s="35">
        <v>199279000</v>
      </c>
      <c r="J10" s="36" t="s">
        <v>291</v>
      </c>
      <c r="K10" s="37" t="s">
        <v>229</v>
      </c>
      <c r="L10" s="28">
        <f t="shared" ref="L10:L25" si="2">I10*1000</f>
        <v>199279000000</v>
      </c>
      <c r="M10" s="39"/>
      <c r="N10" s="40"/>
      <c r="AF10" s="40"/>
      <c r="AG10" s="41" t="s">
        <v>233</v>
      </c>
      <c r="AH10" s="40"/>
    </row>
    <row r="11" spans="1:34" s="41" customFormat="1" ht="39.6">
      <c r="A11" s="31" t="s">
        <v>234</v>
      </c>
      <c r="B11" s="32" t="s">
        <v>235</v>
      </c>
      <c r="C11" s="42" t="s">
        <v>236</v>
      </c>
      <c r="D11" s="42" t="s">
        <v>19</v>
      </c>
      <c r="E11" s="34">
        <v>7000000000</v>
      </c>
      <c r="F11" s="34">
        <v>2800000000</v>
      </c>
      <c r="G11" s="35">
        <f t="shared" si="1"/>
        <v>1872157000</v>
      </c>
      <c r="H11" s="35">
        <v>927843000</v>
      </c>
      <c r="I11" s="35">
        <v>927843000</v>
      </c>
      <c r="J11" s="36" t="s">
        <v>1266</v>
      </c>
      <c r="K11" s="37" t="s">
        <v>229</v>
      </c>
      <c r="L11" s="28">
        <f t="shared" si="2"/>
        <v>927843000000</v>
      </c>
      <c r="M11" s="39"/>
    </row>
    <row r="12" spans="1:34" s="44" customFormat="1" ht="39.6">
      <c r="A12" s="31" t="s">
        <v>237</v>
      </c>
      <c r="B12" s="32" t="s">
        <v>238</v>
      </c>
      <c r="C12" s="42" t="s">
        <v>236</v>
      </c>
      <c r="D12" s="42" t="s">
        <v>176</v>
      </c>
      <c r="E12" s="34">
        <v>2500000000</v>
      </c>
      <c r="F12" s="34">
        <v>1080000000</v>
      </c>
      <c r="G12" s="35">
        <f t="shared" si="1"/>
        <v>63647000</v>
      </c>
      <c r="H12" s="35">
        <v>1016353000</v>
      </c>
      <c r="I12" s="35">
        <v>1016353000</v>
      </c>
      <c r="J12" s="36" t="s">
        <v>1266</v>
      </c>
      <c r="K12" s="37" t="s">
        <v>229</v>
      </c>
      <c r="L12" s="28">
        <f t="shared" si="2"/>
        <v>1016353000000</v>
      </c>
      <c r="M12" s="43"/>
    </row>
    <row r="13" spans="1:34" s="46" customFormat="1" ht="52.8">
      <c r="A13" s="31" t="s">
        <v>239</v>
      </c>
      <c r="B13" s="32" t="s">
        <v>240</v>
      </c>
      <c r="C13" s="42" t="s">
        <v>236</v>
      </c>
      <c r="D13" s="42" t="s">
        <v>19</v>
      </c>
      <c r="E13" s="34">
        <v>14900000000</v>
      </c>
      <c r="F13" s="34">
        <v>900000000</v>
      </c>
      <c r="G13" s="35">
        <f t="shared" si="1"/>
        <v>655545000</v>
      </c>
      <c r="H13" s="35">
        <v>244455000</v>
      </c>
      <c r="I13" s="35">
        <v>244455000</v>
      </c>
      <c r="J13" s="36" t="s">
        <v>291</v>
      </c>
      <c r="K13" s="37" t="s">
        <v>229</v>
      </c>
      <c r="L13" s="28">
        <f t="shared" si="2"/>
        <v>244455000000</v>
      </c>
      <c r="M13" s="45"/>
    </row>
    <row r="14" spans="1:34" s="52" customFormat="1" ht="30.6">
      <c r="A14" s="31" t="s">
        <v>241</v>
      </c>
      <c r="B14" s="47" t="s">
        <v>242</v>
      </c>
      <c r="C14" s="48" t="s">
        <v>243</v>
      </c>
      <c r="D14" s="48" t="s">
        <v>176</v>
      </c>
      <c r="E14" s="34">
        <v>2750000000</v>
      </c>
      <c r="F14" s="49">
        <v>1350000000</v>
      </c>
      <c r="G14" s="35">
        <f t="shared" si="1"/>
        <v>1194421000</v>
      </c>
      <c r="H14" s="35">
        <v>155579000</v>
      </c>
      <c r="I14" s="50">
        <v>155579000</v>
      </c>
      <c r="J14" s="36" t="s">
        <v>1266</v>
      </c>
      <c r="K14" s="37" t="s">
        <v>229</v>
      </c>
      <c r="L14" s="28">
        <f t="shared" si="2"/>
        <v>155579000000</v>
      </c>
      <c r="M14" s="51"/>
      <c r="AG14" s="52" t="s">
        <v>244</v>
      </c>
    </row>
    <row r="15" spans="1:34" s="46" customFormat="1" ht="30.6">
      <c r="A15" s="31" t="s">
        <v>245</v>
      </c>
      <c r="B15" s="38" t="s">
        <v>246</v>
      </c>
      <c r="C15" s="33" t="s">
        <v>247</v>
      </c>
      <c r="D15" s="33">
        <v>2021</v>
      </c>
      <c r="E15" s="34">
        <v>450000000</v>
      </c>
      <c r="F15" s="34">
        <v>410000000</v>
      </c>
      <c r="G15" s="35">
        <f t="shared" si="1"/>
        <v>391224000</v>
      </c>
      <c r="H15" s="35">
        <v>18776000</v>
      </c>
      <c r="I15" s="35">
        <v>18776000</v>
      </c>
      <c r="J15" s="36" t="s">
        <v>1266</v>
      </c>
      <c r="K15" s="37" t="s">
        <v>229</v>
      </c>
      <c r="L15" s="28">
        <f t="shared" si="2"/>
        <v>18776000000</v>
      </c>
      <c r="M15" s="45"/>
      <c r="AG15" s="52" t="s">
        <v>244</v>
      </c>
    </row>
    <row r="16" spans="1:34" s="46" customFormat="1" ht="30.6">
      <c r="A16" s="31" t="s">
        <v>248</v>
      </c>
      <c r="B16" s="32" t="s">
        <v>249</v>
      </c>
      <c r="C16" s="33" t="s">
        <v>250</v>
      </c>
      <c r="D16" s="33">
        <v>2021</v>
      </c>
      <c r="E16" s="34">
        <v>700000000</v>
      </c>
      <c r="F16" s="34">
        <v>660000000</v>
      </c>
      <c r="G16" s="35">
        <f t="shared" si="1"/>
        <v>636931599</v>
      </c>
      <c r="H16" s="35">
        <v>23068401</v>
      </c>
      <c r="I16" s="35">
        <v>16873401</v>
      </c>
      <c r="J16" s="36" t="s">
        <v>1266</v>
      </c>
      <c r="K16" s="37" t="s">
        <v>229</v>
      </c>
      <c r="L16" s="28">
        <f t="shared" si="2"/>
        <v>16873401000</v>
      </c>
      <c r="M16" s="45"/>
      <c r="AG16" s="52" t="s">
        <v>244</v>
      </c>
    </row>
    <row r="17" spans="1:34" s="44" customFormat="1" ht="30.6">
      <c r="A17" s="31" t="s">
        <v>251</v>
      </c>
      <c r="B17" s="38" t="s">
        <v>252</v>
      </c>
      <c r="C17" s="33" t="s">
        <v>232</v>
      </c>
      <c r="D17" s="33" t="s">
        <v>1373</v>
      </c>
      <c r="E17" s="34">
        <v>1934000000</v>
      </c>
      <c r="F17" s="34">
        <v>1234000000</v>
      </c>
      <c r="G17" s="35">
        <f t="shared" si="1"/>
        <v>1100264877</v>
      </c>
      <c r="H17" s="35">
        <v>133735123</v>
      </c>
      <c r="I17" s="35">
        <v>27743000</v>
      </c>
      <c r="J17" s="36" t="s">
        <v>291</v>
      </c>
      <c r="K17" s="37" t="s">
        <v>229</v>
      </c>
      <c r="L17" s="28">
        <f t="shared" si="2"/>
        <v>27743000000</v>
      </c>
      <c r="M17" s="43"/>
      <c r="AG17" s="46" t="s">
        <v>244</v>
      </c>
      <c r="AH17" s="44" t="s">
        <v>253</v>
      </c>
    </row>
    <row r="18" spans="1:34" s="46" customFormat="1" ht="30.6">
      <c r="A18" s="31" t="s">
        <v>254</v>
      </c>
      <c r="B18" s="38" t="s">
        <v>255</v>
      </c>
      <c r="C18" s="53" t="s">
        <v>256</v>
      </c>
      <c r="D18" s="53" t="s">
        <v>1374</v>
      </c>
      <c r="E18" s="34">
        <v>5800000000</v>
      </c>
      <c r="F18" s="34">
        <v>270000000</v>
      </c>
      <c r="G18" s="35">
        <f t="shared" si="1"/>
        <v>236871000</v>
      </c>
      <c r="H18" s="35">
        <v>33129000</v>
      </c>
      <c r="I18" s="35">
        <v>33129000</v>
      </c>
      <c r="J18" s="36" t="s">
        <v>1266</v>
      </c>
      <c r="K18" s="37" t="s">
        <v>257</v>
      </c>
      <c r="L18" s="28">
        <f t="shared" si="2"/>
        <v>33129000000</v>
      </c>
      <c r="M18" s="45"/>
      <c r="AG18" s="46" t="s">
        <v>258</v>
      </c>
    </row>
    <row r="19" spans="1:34" ht="30.6">
      <c r="A19" s="31" t="s">
        <v>259</v>
      </c>
      <c r="B19" s="32" t="s">
        <v>260</v>
      </c>
      <c r="C19" s="33" t="s">
        <v>261</v>
      </c>
      <c r="D19" s="33" t="s">
        <v>1374</v>
      </c>
      <c r="E19" s="34">
        <v>2400000000</v>
      </c>
      <c r="F19" s="34">
        <v>100000000</v>
      </c>
      <c r="G19" s="35">
        <f t="shared" si="1"/>
        <v>0</v>
      </c>
      <c r="H19" s="35">
        <v>100000000</v>
      </c>
      <c r="I19" s="35">
        <v>100000000</v>
      </c>
      <c r="J19" s="36" t="s">
        <v>1266</v>
      </c>
      <c r="K19" s="37" t="s">
        <v>257</v>
      </c>
      <c r="L19" s="28">
        <f t="shared" si="2"/>
        <v>100000000000</v>
      </c>
    </row>
    <row r="20" spans="1:34" ht="30.6">
      <c r="A20" s="31" t="s">
        <v>262</v>
      </c>
      <c r="B20" s="32" t="s">
        <v>263</v>
      </c>
      <c r="C20" s="33" t="s">
        <v>264</v>
      </c>
      <c r="D20" s="33" t="s">
        <v>1374</v>
      </c>
      <c r="E20" s="34">
        <v>3700000000</v>
      </c>
      <c r="F20" s="34">
        <v>120000000</v>
      </c>
      <c r="G20" s="35">
        <f t="shared" si="1"/>
        <v>0</v>
      </c>
      <c r="H20" s="35">
        <v>120000000</v>
      </c>
      <c r="I20" s="35">
        <v>120000000</v>
      </c>
      <c r="J20" s="36" t="s">
        <v>1266</v>
      </c>
      <c r="K20" s="37" t="s">
        <v>257</v>
      </c>
      <c r="L20" s="28">
        <f t="shared" si="2"/>
        <v>120000000000</v>
      </c>
    </row>
    <row r="21" spans="1:34" ht="30.6">
      <c r="A21" s="31" t="s">
        <v>265</v>
      </c>
      <c r="B21" s="32" t="s">
        <v>266</v>
      </c>
      <c r="C21" s="33" t="s">
        <v>267</v>
      </c>
      <c r="D21" s="33" t="s">
        <v>176</v>
      </c>
      <c r="E21" s="34">
        <v>810000000</v>
      </c>
      <c r="F21" s="34">
        <v>40000000</v>
      </c>
      <c r="G21" s="35">
        <f t="shared" si="1"/>
        <v>0</v>
      </c>
      <c r="H21" s="35">
        <v>40000000</v>
      </c>
      <c r="I21" s="35">
        <v>40000000</v>
      </c>
      <c r="J21" s="36" t="s">
        <v>1266</v>
      </c>
      <c r="K21" s="37" t="s">
        <v>257</v>
      </c>
      <c r="L21" s="28">
        <f t="shared" si="2"/>
        <v>40000000000</v>
      </c>
    </row>
    <row r="22" spans="1:34" s="60" customFormat="1" ht="26.25" customHeight="1">
      <c r="A22" s="54" t="s">
        <v>31</v>
      </c>
      <c r="B22" s="55" t="s">
        <v>268</v>
      </c>
      <c r="C22" s="56"/>
      <c r="D22" s="56"/>
      <c r="E22" s="26">
        <f>SUBTOTAL(109,E23:E23)</f>
        <v>20850000000</v>
      </c>
      <c r="F22" s="26">
        <f>SUBTOTAL(109,F23:F23)</f>
        <v>1710000000</v>
      </c>
      <c r="G22" s="26">
        <f t="shared" ref="G22:I22" si="3">SUBTOTAL(109,G23:G23)</f>
        <v>294208000</v>
      </c>
      <c r="H22" s="26">
        <f t="shared" si="3"/>
        <v>1415792000</v>
      </c>
      <c r="I22" s="26">
        <f t="shared" si="3"/>
        <v>1415792000</v>
      </c>
      <c r="J22" s="57"/>
      <c r="K22" s="58"/>
      <c r="L22" s="28">
        <f t="shared" si="2"/>
        <v>1415792000000</v>
      </c>
      <c r="M22" s="59"/>
    </row>
    <row r="23" spans="1:34" s="46" customFormat="1" ht="30.6">
      <c r="A23" s="31" t="s">
        <v>226</v>
      </c>
      <c r="B23" s="61" t="s">
        <v>269</v>
      </c>
      <c r="C23" s="33" t="s">
        <v>270</v>
      </c>
      <c r="D23" s="33" t="s">
        <v>1375</v>
      </c>
      <c r="E23" s="34">
        <v>20850000000</v>
      </c>
      <c r="F23" s="34">
        <v>1710000000</v>
      </c>
      <c r="G23" s="35">
        <f t="shared" si="1"/>
        <v>294208000</v>
      </c>
      <c r="H23" s="35">
        <v>1415792000</v>
      </c>
      <c r="I23" s="35">
        <v>1415792000</v>
      </c>
      <c r="J23" s="36" t="s">
        <v>1266</v>
      </c>
      <c r="K23" s="37" t="s">
        <v>229</v>
      </c>
      <c r="L23" s="28">
        <f t="shared" si="2"/>
        <v>1415792000000</v>
      </c>
      <c r="M23" s="45"/>
      <c r="AG23" s="46" t="s">
        <v>271</v>
      </c>
    </row>
    <row r="24" spans="1:34" s="46" customFormat="1" ht="39.6">
      <c r="A24" s="54" t="s">
        <v>141</v>
      </c>
      <c r="B24" s="62" t="s">
        <v>272</v>
      </c>
      <c r="C24" s="33"/>
      <c r="D24" s="33"/>
      <c r="E24" s="26">
        <f>SUBTOTAL(109,E25:E25)</f>
        <v>700000000</v>
      </c>
      <c r="F24" s="26">
        <f>SUBTOTAL(109,F25:F25)</f>
        <v>470000000</v>
      </c>
      <c r="G24" s="26">
        <f>SUBTOTAL(109,G25:G25)</f>
        <v>458823000</v>
      </c>
      <c r="H24" s="26">
        <f>SUBTOTAL(109,H25:H25)</f>
        <v>11177000</v>
      </c>
      <c r="I24" s="26">
        <f>SUBTOTAL(109,I25:I25)</f>
        <v>11177000</v>
      </c>
      <c r="J24" s="63"/>
      <c r="K24" s="64"/>
      <c r="L24" s="28">
        <f t="shared" si="2"/>
        <v>11177000000</v>
      </c>
      <c r="M24" s="45"/>
    </row>
    <row r="25" spans="1:34" s="46" customFormat="1" ht="30.6">
      <c r="A25" s="31" t="s">
        <v>226</v>
      </c>
      <c r="B25" s="38" t="s">
        <v>273</v>
      </c>
      <c r="C25" s="33" t="s">
        <v>274</v>
      </c>
      <c r="D25" s="33">
        <v>2021</v>
      </c>
      <c r="E25" s="34">
        <v>700000000</v>
      </c>
      <c r="F25" s="34">
        <v>470000000</v>
      </c>
      <c r="G25" s="35">
        <f t="shared" si="1"/>
        <v>458823000</v>
      </c>
      <c r="H25" s="35">
        <v>11177000</v>
      </c>
      <c r="I25" s="35">
        <v>11177000</v>
      </c>
      <c r="J25" s="36" t="s">
        <v>291</v>
      </c>
      <c r="K25" s="37" t="s">
        <v>275</v>
      </c>
      <c r="L25" s="28">
        <f t="shared" si="2"/>
        <v>11177000000</v>
      </c>
      <c r="M25" s="45"/>
      <c r="AG25" s="46" t="s">
        <v>276</v>
      </c>
    </row>
    <row r="26" spans="1:34" s="100" customFormat="1" ht="18" customHeight="1">
      <c r="A26" s="25" t="s">
        <v>105</v>
      </c>
      <c r="B26" s="30" t="s">
        <v>356</v>
      </c>
      <c r="C26" s="25"/>
      <c r="D26" s="25"/>
      <c r="E26" s="26">
        <f>SUBTOTAL(109,E27:E69)</f>
        <v>14221343714</v>
      </c>
      <c r="F26" s="26">
        <f>SUBTOTAL(109,F27:F69)</f>
        <v>5953787019</v>
      </c>
      <c r="G26" s="26">
        <f>SUBTOTAL(109,G27:G69)</f>
        <v>3030379720</v>
      </c>
      <c r="H26" s="26">
        <f>SUBTOTAL(109,H27:H69)</f>
        <v>2923407299</v>
      </c>
      <c r="I26" s="26">
        <f>SUBTOTAL(109,I27:I69)</f>
        <v>2923407299</v>
      </c>
      <c r="J26" s="95"/>
      <c r="K26" s="96"/>
      <c r="L26" s="97">
        <v>38422492901</v>
      </c>
      <c r="M26" s="98">
        <f>I26-L26</f>
        <v>-35499085602</v>
      </c>
      <c r="N26" s="99"/>
      <c r="AF26" s="99"/>
    </row>
    <row r="27" spans="1:34" s="104" customFormat="1" ht="21" customHeight="1">
      <c r="A27" s="54" t="s">
        <v>29</v>
      </c>
      <c r="B27" s="55" t="s">
        <v>268</v>
      </c>
      <c r="C27" s="56"/>
      <c r="D27" s="56"/>
      <c r="E27" s="26">
        <f>SUBTOTAL(109,E29:E69)</f>
        <v>14221343714</v>
      </c>
      <c r="F27" s="26">
        <f>SUBTOTAL(109,F29:F69)</f>
        <v>5953787019</v>
      </c>
      <c r="G27" s="26">
        <f t="shared" ref="G27:I27" si="4">SUBTOTAL(109,G29:G69)</f>
        <v>3030379720</v>
      </c>
      <c r="H27" s="26">
        <f t="shared" si="4"/>
        <v>2923407299</v>
      </c>
      <c r="I27" s="26">
        <f t="shared" si="4"/>
        <v>2923407299</v>
      </c>
      <c r="J27" s="101"/>
      <c r="K27" s="102"/>
      <c r="L27" s="97">
        <f>I27*1000</f>
        <v>2923407299000</v>
      </c>
      <c r="M27" s="103"/>
    </row>
    <row r="28" spans="1:34" s="104" customFormat="1" ht="21" customHeight="1">
      <c r="A28" s="54"/>
      <c r="B28" s="55" t="s">
        <v>1300</v>
      </c>
      <c r="C28" s="56"/>
      <c r="D28" s="56"/>
      <c r="E28" s="56"/>
      <c r="F28" s="26"/>
      <c r="G28" s="26"/>
      <c r="H28" s="26"/>
      <c r="I28" s="374"/>
      <c r="J28" s="101"/>
      <c r="K28" s="102"/>
      <c r="L28" s="97"/>
      <c r="M28" s="103"/>
    </row>
    <row r="29" spans="1:34" s="46" customFormat="1" ht="36.75" customHeight="1">
      <c r="A29" s="31" t="s">
        <v>226</v>
      </c>
      <c r="B29" s="38" t="s">
        <v>280</v>
      </c>
      <c r="C29" s="53" t="s">
        <v>281</v>
      </c>
      <c r="D29" s="53" t="s">
        <v>176</v>
      </c>
      <c r="E29" s="548">
        <v>5803130</v>
      </c>
      <c r="F29" s="35">
        <v>5803130</v>
      </c>
      <c r="G29" s="35"/>
      <c r="H29" s="35">
        <v>5803130</v>
      </c>
      <c r="I29" s="75">
        <v>5803130</v>
      </c>
      <c r="J29" s="37" t="s">
        <v>282</v>
      </c>
      <c r="K29" s="76" t="s">
        <v>283</v>
      </c>
      <c r="L29" s="28"/>
      <c r="M29" s="45"/>
    </row>
    <row r="30" spans="1:34" s="46" customFormat="1" ht="37.5" customHeight="1">
      <c r="A30" s="31" t="s">
        <v>230</v>
      </c>
      <c r="B30" s="38" t="s">
        <v>284</v>
      </c>
      <c r="C30" s="53" t="s">
        <v>281</v>
      </c>
      <c r="D30" s="53" t="s">
        <v>176</v>
      </c>
      <c r="E30" s="548">
        <v>50000000</v>
      </c>
      <c r="F30" s="35">
        <v>50000000</v>
      </c>
      <c r="G30" s="35"/>
      <c r="H30" s="35">
        <v>50000000</v>
      </c>
      <c r="I30" s="75">
        <v>50000000</v>
      </c>
      <c r="J30" s="37" t="s">
        <v>282</v>
      </c>
      <c r="K30" s="76" t="s">
        <v>283</v>
      </c>
      <c r="L30" s="28"/>
      <c r="M30" s="45"/>
    </row>
    <row r="31" spans="1:34" s="46" customFormat="1" ht="36" customHeight="1">
      <c r="A31" s="31" t="s">
        <v>234</v>
      </c>
      <c r="B31" s="38" t="s">
        <v>285</v>
      </c>
      <c r="C31" s="53" t="s">
        <v>281</v>
      </c>
      <c r="D31" s="53" t="s">
        <v>176</v>
      </c>
      <c r="E31" s="548">
        <v>200000000</v>
      </c>
      <c r="F31" s="77">
        <v>200000000</v>
      </c>
      <c r="G31" s="78"/>
      <c r="H31" s="77">
        <v>200000000</v>
      </c>
      <c r="I31" s="75">
        <v>200000000</v>
      </c>
      <c r="J31" s="37" t="s">
        <v>282</v>
      </c>
      <c r="K31" s="76" t="s">
        <v>283</v>
      </c>
      <c r="L31" s="28"/>
      <c r="M31" s="45"/>
    </row>
    <row r="32" spans="1:34" s="46" customFormat="1" ht="35.25" customHeight="1">
      <c r="A32" s="31" t="s">
        <v>237</v>
      </c>
      <c r="B32" s="38" t="s">
        <v>286</v>
      </c>
      <c r="C32" s="53" t="s">
        <v>281</v>
      </c>
      <c r="D32" s="53" t="s">
        <v>176</v>
      </c>
      <c r="E32" s="548">
        <v>170000000</v>
      </c>
      <c r="F32" s="77">
        <v>170000000</v>
      </c>
      <c r="G32" s="78"/>
      <c r="H32" s="77">
        <v>170000000</v>
      </c>
      <c r="I32" s="75">
        <v>170000000</v>
      </c>
      <c r="J32" s="37" t="s">
        <v>287</v>
      </c>
      <c r="K32" s="76" t="s">
        <v>283</v>
      </c>
      <c r="L32" s="28"/>
      <c r="M32" s="45"/>
    </row>
    <row r="33" spans="1:13" s="46" customFormat="1" ht="38.25" customHeight="1">
      <c r="A33" s="31" t="s">
        <v>239</v>
      </c>
      <c r="B33" s="38" t="s">
        <v>288</v>
      </c>
      <c r="C33" s="53" t="s">
        <v>281</v>
      </c>
      <c r="D33" s="53" t="s">
        <v>176</v>
      </c>
      <c r="E33" s="548">
        <v>400000000</v>
      </c>
      <c r="F33" s="77">
        <v>366000000</v>
      </c>
      <c r="G33" s="78"/>
      <c r="H33" s="77">
        <v>366000000</v>
      </c>
      <c r="I33" s="75">
        <v>366000000</v>
      </c>
      <c r="J33" s="37" t="s">
        <v>282</v>
      </c>
      <c r="K33" s="76" t="s">
        <v>283</v>
      </c>
      <c r="L33" s="28"/>
      <c r="M33" s="45"/>
    </row>
    <row r="34" spans="1:13" s="60" customFormat="1" ht="18" customHeight="1">
      <c r="A34" s="54"/>
      <c r="B34" s="55" t="s">
        <v>1301</v>
      </c>
      <c r="C34" s="56"/>
      <c r="D34" s="544"/>
      <c r="E34" s="544"/>
      <c r="F34" s="358"/>
      <c r="G34" s="359"/>
      <c r="H34" s="360"/>
      <c r="I34" s="361"/>
      <c r="J34" s="58"/>
      <c r="K34" s="362"/>
      <c r="L34" s="363"/>
      <c r="M34" s="59"/>
    </row>
    <row r="35" spans="1:13" s="70" customFormat="1" ht="26.4">
      <c r="A35" s="31" t="s">
        <v>241</v>
      </c>
      <c r="B35" s="38" t="s">
        <v>289</v>
      </c>
      <c r="C35" s="53" t="s">
        <v>290</v>
      </c>
      <c r="D35" s="545" t="s">
        <v>176</v>
      </c>
      <c r="E35" s="549">
        <v>216878000</v>
      </c>
      <c r="F35" s="79">
        <v>16881000</v>
      </c>
      <c r="G35" s="80">
        <f>F35-I35</f>
        <v>16839000</v>
      </c>
      <c r="H35" s="35">
        <f>F35-G35</f>
        <v>42000</v>
      </c>
      <c r="I35" s="35">
        <v>42000</v>
      </c>
      <c r="J35" s="37" t="s">
        <v>291</v>
      </c>
      <c r="K35" s="76" t="s">
        <v>292</v>
      </c>
      <c r="L35" s="28"/>
      <c r="M35" s="69"/>
    </row>
    <row r="36" spans="1:13" s="68" customFormat="1">
      <c r="A36" s="54"/>
      <c r="B36" s="55" t="s">
        <v>1302</v>
      </c>
      <c r="C36" s="56"/>
      <c r="D36" s="544"/>
      <c r="E36" s="544"/>
      <c r="F36" s="364"/>
      <c r="G36" s="365"/>
      <c r="H36" s="160"/>
      <c r="I36" s="160"/>
      <c r="J36" s="58"/>
      <c r="K36" s="362"/>
      <c r="L36" s="363"/>
      <c r="M36" s="67"/>
    </row>
    <row r="37" spans="1:13" s="70" customFormat="1" ht="30.6">
      <c r="A37" s="31" t="s">
        <v>245</v>
      </c>
      <c r="B37" s="81" t="s">
        <v>293</v>
      </c>
      <c r="C37" s="53" t="s">
        <v>294</v>
      </c>
      <c r="D37" s="53" t="s">
        <v>176</v>
      </c>
      <c r="E37" s="34">
        <v>480000000</v>
      </c>
      <c r="F37" s="34">
        <v>480000000</v>
      </c>
      <c r="G37" s="50"/>
      <c r="H37" s="35">
        <f t="shared" ref="H37:H69" si="5">F37-G37</f>
        <v>480000000</v>
      </c>
      <c r="I37" s="34">
        <v>480000000</v>
      </c>
      <c r="J37" s="37" t="s">
        <v>282</v>
      </c>
      <c r="K37" s="37" t="s">
        <v>295</v>
      </c>
      <c r="L37" s="28"/>
      <c r="M37" s="69"/>
    </row>
    <row r="38" spans="1:13" s="70" customFormat="1" ht="30.6">
      <c r="A38" s="31" t="s">
        <v>248</v>
      </c>
      <c r="B38" s="81" t="s">
        <v>296</v>
      </c>
      <c r="C38" s="53" t="s">
        <v>294</v>
      </c>
      <c r="D38" s="53" t="s">
        <v>176</v>
      </c>
      <c r="E38" s="34">
        <v>150000000</v>
      </c>
      <c r="F38" s="34">
        <v>150000000</v>
      </c>
      <c r="G38" s="50"/>
      <c r="H38" s="35">
        <f t="shared" si="5"/>
        <v>150000000</v>
      </c>
      <c r="I38" s="34">
        <v>150000000</v>
      </c>
      <c r="J38" s="37" t="s">
        <v>282</v>
      </c>
      <c r="K38" s="37" t="s">
        <v>295</v>
      </c>
      <c r="L38" s="28"/>
      <c r="M38" s="69"/>
    </row>
    <row r="39" spans="1:13" s="70" customFormat="1" ht="30.6">
      <c r="A39" s="31" t="s">
        <v>251</v>
      </c>
      <c r="B39" s="81" t="s">
        <v>297</v>
      </c>
      <c r="C39" s="53" t="s">
        <v>294</v>
      </c>
      <c r="D39" s="53" t="s">
        <v>176</v>
      </c>
      <c r="E39" s="34">
        <v>22000000</v>
      </c>
      <c r="F39" s="34">
        <v>22000000</v>
      </c>
      <c r="G39" s="50"/>
      <c r="H39" s="35">
        <f t="shared" si="5"/>
        <v>22000000</v>
      </c>
      <c r="I39" s="34">
        <v>22000000</v>
      </c>
      <c r="J39" s="37" t="s">
        <v>282</v>
      </c>
      <c r="K39" s="37" t="s">
        <v>295</v>
      </c>
      <c r="L39" s="28"/>
      <c r="M39" s="69"/>
    </row>
    <row r="40" spans="1:13" s="70" customFormat="1" ht="30.6">
      <c r="A40" s="31" t="s">
        <v>254</v>
      </c>
      <c r="B40" s="81" t="s">
        <v>298</v>
      </c>
      <c r="C40" s="53" t="s">
        <v>294</v>
      </c>
      <c r="D40" s="53">
        <v>2021</v>
      </c>
      <c r="E40" s="34">
        <v>80000000</v>
      </c>
      <c r="F40" s="34">
        <v>80000000</v>
      </c>
      <c r="G40" s="50">
        <v>77916000</v>
      </c>
      <c r="H40" s="35">
        <f t="shared" si="5"/>
        <v>2084000</v>
      </c>
      <c r="I40" s="34">
        <f>80000000-77916000</f>
        <v>2084000</v>
      </c>
      <c r="J40" s="37" t="s">
        <v>282</v>
      </c>
      <c r="K40" s="37" t="s">
        <v>295</v>
      </c>
      <c r="L40" s="28"/>
      <c r="M40" s="69"/>
    </row>
    <row r="41" spans="1:13" s="70" customFormat="1" ht="30.6">
      <c r="A41" s="31" t="s">
        <v>259</v>
      </c>
      <c r="B41" s="81" t="s">
        <v>299</v>
      </c>
      <c r="C41" s="53" t="s">
        <v>294</v>
      </c>
      <c r="D41" s="53">
        <v>2021</v>
      </c>
      <c r="E41" s="34">
        <v>12000000</v>
      </c>
      <c r="F41" s="34">
        <v>12000000</v>
      </c>
      <c r="G41" s="50"/>
      <c r="H41" s="35">
        <f t="shared" si="5"/>
        <v>12000000</v>
      </c>
      <c r="I41" s="34">
        <v>12000000</v>
      </c>
      <c r="J41" s="37" t="s">
        <v>282</v>
      </c>
      <c r="K41" s="37" t="s">
        <v>295</v>
      </c>
      <c r="L41" s="28"/>
      <c r="M41" s="69"/>
    </row>
    <row r="42" spans="1:13" s="70" customFormat="1" ht="39.6">
      <c r="A42" s="31" t="s">
        <v>262</v>
      </c>
      <c r="B42" s="81" t="s">
        <v>300</v>
      </c>
      <c r="C42" s="53" t="s">
        <v>294</v>
      </c>
      <c r="D42" s="53">
        <v>2021</v>
      </c>
      <c r="E42" s="34">
        <v>20000000</v>
      </c>
      <c r="F42" s="34">
        <v>20000000</v>
      </c>
      <c r="G42" s="50"/>
      <c r="H42" s="35">
        <f t="shared" si="5"/>
        <v>20000000</v>
      </c>
      <c r="I42" s="34">
        <v>20000000</v>
      </c>
      <c r="J42" s="37" t="s">
        <v>282</v>
      </c>
      <c r="K42" s="37" t="s">
        <v>295</v>
      </c>
      <c r="L42" s="28"/>
      <c r="M42" s="69"/>
    </row>
    <row r="43" spans="1:13" s="70" customFormat="1" ht="39.6">
      <c r="A43" s="31" t="s">
        <v>265</v>
      </c>
      <c r="B43" s="81" t="s">
        <v>301</v>
      </c>
      <c r="C43" s="53" t="s">
        <v>294</v>
      </c>
      <c r="D43" s="53">
        <v>2021</v>
      </c>
      <c r="E43" s="34">
        <v>98000000</v>
      </c>
      <c r="F43" s="34">
        <v>98000000</v>
      </c>
      <c r="G43" s="50">
        <v>91375000</v>
      </c>
      <c r="H43" s="35">
        <f t="shared" si="5"/>
        <v>6625000</v>
      </c>
      <c r="I43" s="34">
        <f>98000000-91375000</f>
        <v>6625000</v>
      </c>
      <c r="J43" s="37" t="s">
        <v>282</v>
      </c>
      <c r="K43" s="37" t="s">
        <v>295</v>
      </c>
      <c r="L43" s="28"/>
      <c r="M43" s="69"/>
    </row>
    <row r="44" spans="1:13" s="70" customFormat="1" ht="30.6">
      <c r="A44" s="31" t="s">
        <v>302</v>
      </c>
      <c r="B44" s="81" t="s">
        <v>303</v>
      </c>
      <c r="C44" s="53" t="s">
        <v>294</v>
      </c>
      <c r="D44" s="53">
        <v>2022</v>
      </c>
      <c r="E44" s="34">
        <v>20000000</v>
      </c>
      <c r="F44" s="34">
        <v>20000000</v>
      </c>
      <c r="G44" s="50"/>
      <c r="H44" s="35">
        <f t="shared" si="5"/>
        <v>20000000</v>
      </c>
      <c r="I44" s="34">
        <v>20000000</v>
      </c>
      <c r="J44" s="37" t="s">
        <v>282</v>
      </c>
      <c r="K44" s="37" t="s">
        <v>295</v>
      </c>
      <c r="L44" s="28"/>
      <c r="M44" s="69"/>
    </row>
    <row r="45" spans="1:13" s="70" customFormat="1" ht="30.6">
      <c r="A45" s="31" t="s">
        <v>304</v>
      </c>
      <c r="B45" s="81" t="s">
        <v>305</v>
      </c>
      <c r="C45" s="53" t="s">
        <v>294</v>
      </c>
      <c r="D45" s="53">
        <v>2022</v>
      </c>
      <c r="E45" s="34">
        <v>60000000</v>
      </c>
      <c r="F45" s="34">
        <v>60000000</v>
      </c>
      <c r="G45" s="50"/>
      <c r="H45" s="35">
        <f t="shared" si="5"/>
        <v>60000000</v>
      </c>
      <c r="I45" s="34">
        <v>60000000</v>
      </c>
      <c r="J45" s="37" t="s">
        <v>282</v>
      </c>
      <c r="K45" s="37" t="s">
        <v>295</v>
      </c>
      <c r="L45" s="28"/>
      <c r="M45" s="69"/>
    </row>
    <row r="46" spans="1:13" s="70" customFormat="1" ht="39.6">
      <c r="A46" s="31" t="s">
        <v>306</v>
      </c>
      <c r="B46" s="81" t="s">
        <v>307</v>
      </c>
      <c r="C46" s="53" t="s">
        <v>294</v>
      </c>
      <c r="D46" s="53">
        <v>2022</v>
      </c>
      <c r="E46" s="34">
        <v>60000000</v>
      </c>
      <c r="F46" s="34">
        <v>60000000</v>
      </c>
      <c r="G46" s="50"/>
      <c r="H46" s="35">
        <f t="shared" si="5"/>
        <v>60000000</v>
      </c>
      <c r="I46" s="34">
        <v>60000000</v>
      </c>
      <c r="J46" s="37" t="s">
        <v>282</v>
      </c>
      <c r="K46" s="37" t="s">
        <v>295</v>
      </c>
      <c r="L46" s="28"/>
      <c r="M46" s="69"/>
    </row>
    <row r="47" spans="1:13" s="70" customFormat="1" ht="39.6">
      <c r="A47" s="31" t="s">
        <v>308</v>
      </c>
      <c r="B47" s="81" t="s">
        <v>309</v>
      </c>
      <c r="C47" s="53" t="s">
        <v>294</v>
      </c>
      <c r="D47" s="53">
        <v>2022</v>
      </c>
      <c r="E47" s="34">
        <v>50000000</v>
      </c>
      <c r="F47" s="34">
        <v>50000000</v>
      </c>
      <c r="G47" s="50"/>
      <c r="H47" s="35">
        <f t="shared" si="5"/>
        <v>50000000</v>
      </c>
      <c r="I47" s="34">
        <v>50000000</v>
      </c>
      <c r="J47" s="37" t="s">
        <v>282</v>
      </c>
      <c r="K47" s="37" t="s">
        <v>295</v>
      </c>
      <c r="L47" s="28"/>
      <c r="M47" s="69"/>
    </row>
    <row r="48" spans="1:13" s="70" customFormat="1" ht="30.6">
      <c r="A48" s="31" t="s">
        <v>310</v>
      </c>
      <c r="B48" s="81" t="s">
        <v>311</v>
      </c>
      <c r="C48" s="53" t="s">
        <v>294</v>
      </c>
      <c r="D48" s="53">
        <v>2022</v>
      </c>
      <c r="E48" s="34">
        <v>8000000</v>
      </c>
      <c r="F48" s="34">
        <v>8000000</v>
      </c>
      <c r="G48" s="50"/>
      <c r="H48" s="35">
        <f t="shared" si="5"/>
        <v>8000000</v>
      </c>
      <c r="I48" s="34">
        <v>8000000</v>
      </c>
      <c r="J48" s="37" t="s">
        <v>282</v>
      </c>
      <c r="K48" s="37" t="s">
        <v>295</v>
      </c>
      <c r="L48" s="28"/>
      <c r="M48" s="69"/>
    </row>
    <row r="49" spans="1:13" s="70" customFormat="1" ht="39.6">
      <c r="A49" s="31" t="s">
        <v>312</v>
      </c>
      <c r="B49" s="81" t="s">
        <v>313</v>
      </c>
      <c r="C49" s="53" t="s">
        <v>294</v>
      </c>
      <c r="D49" s="53">
        <v>2022</v>
      </c>
      <c r="E49" s="34">
        <v>65744700</v>
      </c>
      <c r="F49" s="34">
        <v>65744700</v>
      </c>
      <c r="G49" s="50"/>
      <c r="H49" s="35">
        <f t="shared" si="5"/>
        <v>65744700</v>
      </c>
      <c r="I49" s="34">
        <v>65744700</v>
      </c>
      <c r="J49" s="37" t="s">
        <v>282</v>
      </c>
      <c r="K49" s="37" t="s">
        <v>295</v>
      </c>
      <c r="L49" s="28"/>
      <c r="M49" s="69"/>
    </row>
    <row r="50" spans="1:13" s="70" customFormat="1" ht="39.6">
      <c r="A50" s="31" t="s">
        <v>314</v>
      </c>
      <c r="B50" s="81" t="s">
        <v>315</v>
      </c>
      <c r="C50" s="53" t="s">
        <v>294</v>
      </c>
      <c r="D50" s="53">
        <v>2022</v>
      </c>
      <c r="E50" s="34">
        <v>25000000</v>
      </c>
      <c r="F50" s="34">
        <v>25000000</v>
      </c>
      <c r="G50" s="50"/>
      <c r="H50" s="35">
        <f t="shared" si="5"/>
        <v>25000000</v>
      </c>
      <c r="I50" s="34">
        <v>25000000</v>
      </c>
      <c r="J50" s="37" t="s">
        <v>282</v>
      </c>
      <c r="K50" s="37" t="s">
        <v>295</v>
      </c>
      <c r="L50" s="28"/>
      <c r="M50" s="69"/>
    </row>
    <row r="51" spans="1:13" s="70" customFormat="1" ht="30.6">
      <c r="A51" s="31" t="s">
        <v>316</v>
      </c>
      <c r="B51" s="81" t="s">
        <v>317</v>
      </c>
      <c r="C51" s="53" t="s">
        <v>294</v>
      </c>
      <c r="D51" s="53">
        <v>2022</v>
      </c>
      <c r="E51" s="34">
        <v>85000000</v>
      </c>
      <c r="F51" s="34">
        <v>85000000</v>
      </c>
      <c r="G51" s="50"/>
      <c r="H51" s="35">
        <f t="shared" si="5"/>
        <v>85000000</v>
      </c>
      <c r="I51" s="34">
        <v>85000000</v>
      </c>
      <c r="J51" s="37" t="s">
        <v>282</v>
      </c>
      <c r="K51" s="37" t="s">
        <v>295</v>
      </c>
      <c r="L51" s="28"/>
      <c r="M51" s="69"/>
    </row>
    <row r="52" spans="1:13" s="46" customFormat="1" ht="30.6">
      <c r="A52" s="31" t="s">
        <v>318</v>
      </c>
      <c r="B52" s="81" t="s">
        <v>319</v>
      </c>
      <c r="C52" s="53" t="s">
        <v>294</v>
      </c>
      <c r="D52" s="53">
        <v>2022</v>
      </c>
      <c r="E52" s="34">
        <v>7000000</v>
      </c>
      <c r="F52" s="34">
        <v>7000000</v>
      </c>
      <c r="G52" s="35"/>
      <c r="H52" s="35">
        <f t="shared" si="5"/>
        <v>7000000</v>
      </c>
      <c r="I52" s="34">
        <v>7000000</v>
      </c>
      <c r="J52" s="37" t="s">
        <v>282</v>
      </c>
      <c r="K52" s="37" t="s">
        <v>295</v>
      </c>
      <c r="L52" s="28"/>
      <c r="M52" s="45"/>
    </row>
    <row r="53" spans="1:13" s="46" customFormat="1" ht="30.6">
      <c r="A53" s="31" t="s">
        <v>320</v>
      </c>
      <c r="B53" s="81" t="s">
        <v>321</v>
      </c>
      <c r="C53" s="53" t="s">
        <v>294</v>
      </c>
      <c r="D53" s="53">
        <v>2022</v>
      </c>
      <c r="E53" s="34">
        <v>320000000</v>
      </c>
      <c r="F53" s="34">
        <v>320000000</v>
      </c>
      <c r="G53" s="35"/>
      <c r="H53" s="35">
        <f t="shared" si="5"/>
        <v>320000000</v>
      </c>
      <c r="I53" s="34">
        <v>320000000</v>
      </c>
      <c r="J53" s="37" t="s">
        <v>282</v>
      </c>
      <c r="K53" s="37" t="s">
        <v>295</v>
      </c>
      <c r="L53" s="28"/>
      <c r="M53" s="45"/>
    </row>
    <row r="54" spans="1:13" s="60" customFormat="1" ht="21" customHeight="1">
      <c r="A54" s="54"/>
      <c r="B54" s="366" t="s">
        <v>1303</v>
      </c>
      <c r="C54" s="56"/>
      <c r="D54" s="56"/>
      <c r="E54" s="56"/>
      <c r="F54" s="367"/>
      <c r="G54" s="160"/>
      <c r="H54" s="160"/>
      <c r="I54" s="367"/>
      <c r="J54" s="58"/>
      <c r="K54" s="58"/>
      <c r="L54" s="363"/>
      <c r="M54" s="59"/>
    </row>
    <row r="55" spans="1:13" s="46" customFormat="1" ht="30.6">
      <c r="A55" s="31" t="s">
        <v>322</v>
      </c>
      <c r="B55" s="82" t="s">
        <v>323</v>
      </c>
      <c r="C55" s="53" t="s">
        <v>324</v>
      </c>
      <c r="D55" s="550">
        <v>2021</v>
      </c>
      <c r="E55" s="551">
        <v>65271400</v>
      </c>
      <c r="F55" s="83">
        <v>65271400</v>
      </c>
      <c r="G55" s="35"/>
      <c r="H55" s="35">
        <f t="shared" si="5"/>
        <v>65271400</v>
      </c>
      <c r="I55" s="83">
        <v>65271400</v>
      </c>
      <c r="J55" s="37" t="s">
        <v>325</v>
      </c>
      <c r="K55" s="37" t="s">
        <v>326</v>
      </c>
      <c r="L55" s="28"/>
      <c r="M55" s="45"/>
    </row>
    <row r="56" spans="1:13" s="46" customFormat="1" ht="39.6">
      <c r="A56" s="31" t="s">
        <v>327</v>
      </c>
      <c r="B56" s="32" t="s">
        <v>328</v>
      </c>
      <c r="C56" s="53" t="s">
        <v>324</v>
      </c>
      <c r="D56" s="53" t="s">
        <v>176</v>
      </c>
      <c r="E56" s="552">
        <f>F56</f>
        <v>550000000</v>
      </c>
      <c r="F56" s="34">
        <v>550000000</v>
      </c>
      <c r="G56" s="35">
        <v>450000000</v>
      </c>
      <c r="H56" s="35">
        <f t="shared" si="5"/>
        <v>100000000</v>
      </c>
      <c r="I56" s="83">
        <v>100000000</v>
      </c>
      <c r="J56" s="37" t="s">
        <v>325</v>
      </c>
      <c r="K56" s="37" t="s">
        <v>326</v>
      </c>
      <c r="L56" s="28"/>
      <c r="M56" s="45"/>
    </row>
    <row r="57" spans="1:13" s="46" customFormat="1" ht="30.6">
      <c r="A57" s="31" t="s">
        <v>329</v>
      </c>
      <c r="B57" s="82" t="s">
        <v>330</v>
      </c>
      <c r="C57" s="53" t="s">
        <v>324</v>
      </c>
      <c r="D57" s="53" t="s">
        <v>19</v>
      </c>
      <c r="E57" s="552">
        <v>3800000000</v>
      </c>
      <c r="F57" s="34">
        <v>1520000000</v>
      </c>
      <c r="G57" s="84">
        <v>1478506000</v>
      </c>
      <c r="H57" s="35">
        <f t="shared" si="5"/>
        <v>41494000</v>
      </c>
      <c r="I57" s="83">
        <v>41494000</v>
      </c>
      <c r="J57" s="37" t="s">
        <v>325</v>
      </c>
      <c r="K57" s="37" t="s">
        <v>326</v>
      </c>
      <c r="L57" s="28"/>
      <c r="M57" s="45"/>
    </row>
    <row r="58" spans="1:13" s="46" customFormat="1" ht="30.6">
      <c r="A58" s="31" t="s">
        <v>331</v>
      </c>
      <c r="B58" s="82" t="s">
        <v>332</v>
      </c>
      <c r="C58" s="53" t="s">
        <v>324</v>
      </c>
      <c r="D58" s="53">
        <v>2022</v>
      </c>
      <c r="E58" s="552">
        <f>F58</f>
        <v>18624684</v>
      </c>
      <c r="F58" s="83">
        <v>18624684</v>
      </c>
      <c r="G58" s="35"/>
      <c r="H58" s="35">
        <f t="shared" si="5"/>
        <v>18624684</v>
      </c>
      <c r="I58" s="83">
        <v>18624684</v>
      </c>
      <c r="J58" s="37" t="s">
        <v>325</v>
      </c>
      <c r="K58" s="37" t="s">
        <v>333</v>
      </c>
      <c r="L58" s="28"/>
      <c r="M58" s="45"/>
    </row>
    <row r="59" spans="1:13" s="46" customFormat="1" ht="30.6">
      <c r="A59" s="31" t="s">
        <v>334</v>
      </c>
      <c r="B59" s="85" t="s">
        <v>335</v>
      </c>
      <c r="C59" s="53" t="s">
        <v>324</v>
      </c>
      <c r="D59" s="53">
        <v>2021</v>
      </c>
      <c r="E59" s="552">
        <v>99801000</v>
      </c>
      <c r="F59" s="83">
        <v>16004400</v>
      </c>
      <c r="G59" s="35"/>
      <c r="H59" s="35">
        <f t="shared" si="5"/>
        <v>16004400</v>
      </c>
      <c r="I59" s="83">
        <v>16004400</v>
      </c>
      <c r="J59" s="37" t="s">
        <v>325</v>
      </c>
      <c r="K59" s="37" t="s">
        <v>333</v>
      </c>
      <c r="L59" s="28"/>
      <c r="M59" s="45"/>
    </row>
    <row r="60" spans="1:13" s="60" customFormat="1" ht="25.5" customHeight="1">
      <c r="A60" s="54"/>
      <c r="B60" s="371" t="s">
        <v>1304</v>
      </c>
      <c r="C60" s="56"/>
      <c r="D60" s="546"/>
      <c r="E60" s="546"/>
      <c r="F60" s="368"/>
      <c r="G60" s="369"/>
      <c r="H60" s="160"/>
      <c r="I60" s="26"/>
      <c r="J60" s="58"/>
      <c r="K60" s="370"/>
      <c r="L60" s="363"/>
      <c r="M60" s="59"/>
    </row>
    <row r="61" spans="1:13" s="46" customFormat="1" ht="26.4">
      <c r="A61" s="31" t="s">
        <v>336</v>
      </c>
      <c r="B61" s="85" t="s">
        <v>337</v>
      </c>
      <c r="C61" s="53" t="s">
        <v>274</v>
      </c>
      <c r="D61" s="547" t="s">
        <v>1373</v>
      </c>
      <c r="E61" s="553">
        <v>5000000000</v>
      </c>
      <c r="F61" s="86">
        <v>540809776</v>
      </c>
      <c r="G61" s="84">
        <v>500000000</v>
      </c>
      <c r="H61" s="35">
        <f t="shared" si="5"/>
        <v>40809776</v>
      </c>
      <c r="I61" s="83">
        <f>H61</f>
        <v>40809776</v>
      </c>
      <c r="J61" s="37" t="s">
        <v>325</v>
      </c>
      <c r="K61" s="87" t="s">
        <v>338</v>
      </c>
      <c r="L61" s="28"/>
      <c r="M61" s="45"/>
    </row>
    <row r="62" spans="1:13" s="46" customFormat="1" ht="26.4">
      <c r="A62" s="31" t="s">
        <v>339</v>
      </c>
      <c r="B62" s="88" t="s">
        <v>340</v>
      </c>
      <c r="C62" s="53" t="s">
        <v>274</v>
      </c>
      <c r="D62" s="547" t="s">
        <v>1373</v>
      </c>
      <c r="E62" s="553">
        <v>471481000</v>
      </c>
      <c r="F62" s="86">
        <v>10831000</v>
      </c>
      <c r="G62" s="84">
        <v>3254000</v>
      </c>
      <c r="H62" s="35">
        <f t="shared" si="5"/>
        <v>7577000</v>
      </c>
      <c r="I62" s="83">
        <f>H62</f>
        <v>7577000</v>
      </c>
      <c r="J62" s="37" t="s">
        <v>325</v>
      </c>
      <c r="K62" s="87" t="s">
        <v>338</v>
      </c>
      <c r="L62" s="28"/>
      <c r="M62" s="45"/>
    </row>
    <row r="63" spans="1:13" s="60" customFormat="1" ht="21.75" customHeight="1">
      <c r="A63" s="54"/>
      <c r="B63" s="371" t="s">
        <v>1305</v>
      </c>
      <c r="C63" s="56"/>
      <c r="D63" s="546"/>
      <c r="E63" s="546"/>
      <c r="F63" s="372"/>
      <c r="G63" s="369"/>
      <c r="H63" s="160"/>
      <c r="I63" s="26"/>
      <c r="J63" s="58"/>
      <c r="K63" s="370"/>
      <c r="L63" s="363"/>
      <c r="M63" s="59"/>
    </row>
    <row r="64" spans="1:13" s="70" customFormat="1" ht="26.4">
      <c r="A64" s="31" t="s">
        <v>341</v>
      </c>
      <c r="B64" s="38" t="s">
        <v>342</v>
      </c>
      <c r="C64" s="53" t="s">
        <v>250</v>
      </c>
      <c r="D64" s="53">
        <v>2019</v>
      </c>
      <c r="E64" s="548">
        <v>746460000</v>
      </c>
      <c r="F64" s="35">
        <v>101188720</v>
      </c>
      <c r="G64" s="50">
        <v>98548720</v>
      </c>
      <c r="H64" s="35">
        <f t="shared" si="5"/>
        <v>2640000</v>
      </c>
      <c r="I64" s="83">
        <v>2640000</v>
      </c>
      <c r="J64" s="37" t="s">
        <v>325</v>
      </c>
      <c r="K64" s="87" t="s">
        <v>343</v>
      </c>
      <c r="L64" s="28"/>
      <c r="M64" s="69"/>
    </row>
    <row r="65" spans="1:13" s="68" customFormat="1" ht="21" customHeight="1">
      <c r="A65" s="54"/>
      <c r="B65" s="55" t="s">
        <v>346</v>
      </c>
      <c r="C65" s="56"/>
      <c r="D65" s="546"/>
      <c r="E65" s="546"/>
      <c r="F65" s="369"/>
      <c r="G65" s="373"/>
      <c r="H65" s="369"/>
      <c r="I65" s="26"/>
      <c r="J65" s="58"/>
      <c r="K65" s="370"/>
      <c r="L65" s="363"/>
      <c r="M65" s="67"/>
    </row>
    <row r="66" spans="1:13" s="70" customFormat="1" ht="39.6">
      <c r="A66" s="31" t="s">
        <v>344</v>
      </c>
      <c r="B66" s="38" t="s">
        <v>345</v>
      </c>
      <c r="C66" s="53" t="s">
        <v>346</v>
      </c>
      <c r="D66" s="547" t="s">
        <v>176</v>
      </c>
      <c r="E66" s="84">
        <v>100000000</v>
      </c>
      <c r="F66" s="84">
        <v>100000000</v>
      </c>
      <c r="G66" s="89">
        <v>49000000</v>
      </c>
      <c r="H66" s="84">
        <f t="shared" si="5"/>
        <v>51000000</v>
      </c>
      <c r="I66" s="83">
        <f>H66</f>
        <v>51000000</v>
      </c>
      <c r="J66" s="37" t="s">
        <v>325</v>
      </c>
      <c r="K66" s="87" t="s">
        <v>347</v>
      </c>
      <c r="L66" s="28"/>
      <c r="M66" s="69"/>
    </row>
    <row r="67" spans="1:13" s="70" customFormat="1" ht="30.6">
      <c r="A67" s="31" t="s">
        <v>348</v>
      </c>
      <c r="B67" s="38" t="s">
        <v>349</v>
      </c>
      <c r="C67" s="53" t="s">
        <v>346</v>
      </c>
      <c r="D67" s="547">
        <v>2022</v>
      </c>
      <c r="E67" s="84">
        <f>F67</f>
        <v>425000000</v>
      </c>
      <c r="F67" s="84">
        <v>425000000</v>
      </c>
      <c r="G67" s="89">
        <v>224941000</v>
      </c>
      <c r="H67" s="84">
        <f t="shared" si="5"/>
        <v>200059000</v>
      </c>
      <c r="I67" s="83">
        <f>H67</f>
        <v>200059000</v>
      </c>
      <c r="J67" s="37" t="s">
        <v>325</v>
      </c>
      <c r="K67" s="87" t="s">
        <v>350</v>
      </c>
      <c r="L67" s="28"/>
      <c r="M67" s="69"/>
    </row>
    <row r="68" spans="1:13" s="70" customFormat="1" ht="30.6">
      <c r="A68" s="31" t="s">
        <v>351</v>
      </c>
      <c r="B68" s="38" t="s">
        <v>352</v>
      </c>
      <c r="C68" s="53" t="s">
        <v>346</v>
      </c>
      <c r="D68" s="547">
        <v>2022</v>
      </c>
      <c r="E68" s="84">
        <f>F68</f>
        <v>184280000</v>
      </c>
      <c r="F68" s="84">
        <v>184280000</v>
      </c>
      <c r="G68" s="89"/>
      <c r="H68" s="84">
        <f t="shared" si="5"/>
        <v>184280000</v>
      </c>
      <c r="I68" s="83">
        <f>H68</f>
        <v>184280000</v>
      </c>
      <c r="J68" s="37" t="s">
        <v>325</v>
      </c>
      <c r="K68" s="87" t="s">
        <v>350</v>
      </c>
      <c r="L68" s="28"/>
      <c r="M68" s="69"/>
    </row>
    <row r="69" spans="1:13" s="70" customFormat="1" ht="30.6">
      <c r="A69" s="31" t="s">
        <v>353</v>
      </c>
      <c r="B69" s="38" t="s">
        <v>354</v>
      </c>
      <c r="C69" s="53" t="s">
        <v>346</v>
      </c>
      <c r="D69" s="53">
        <v>2021</v>
      </c>
      <c r="E69" s="35">
        <v>154999800</v>
      </c>
      <c r="F69" s="35">
        <v>50348209</v>
      </c>
      <c r="G69" s="50">
        <v>40000000</v>
      </c>
      <c r="H69" s="35">
        <f t="shared" si="5"/>
        <v>10348209</v>
      </c>
      <c r="I69" s="83">
        <f>H69</f>
        <v>10348209</v>
      </c>
      <c r="J69" s="37" t="s">
        <v>325</v>
      </c>
      <c r="K69" s="37" t="s">
        <v>355</v>
      </c>
      <c r="L69" s="28"/>
      <c r="M69" s="69"/>
    </row>
  </sheetData>
  <mergeCells count="14">
    <mergeCell ref="J4:J5"/>
    <mergeCell ref="K4:K5"/>
    <mergeCell ref="I4:I5"/>
    <mergeCell ref="A1:K1"/>
    <mergeCell ref="A2:K2"/>
    <mergeCell ref="J3:K3"/>
    <mergeCell ref="A4:A5"/>
    <mergeCell ref="B4:B5"/>
    <mergeCell ref="C4:C5"/>
    <mergeCell ref="F4:F5"/>
    <mergeCell ref="G4:G5"/>
    <mergeCell ref="H4:H5"/>
    <mergeCell ref="D4:D5"/>
    <mergeCell ref="E4:E5"/>
  </mergeCells>
  <pageMargins left="0.70866141732283505" right="0.70866141732283505" top="0.74803149606299202" bottom="0.74803149606299202" header="0.31496062992126" footer="0.31496062992126"/>
  <pageSetup paperSize="9" scale="65" orientation="portrait" r:id="rId1"/>
  <headerFoot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82"/>
  <sheetViews>
    <sheetView workbookViewId="0">
      <selection activeCell="E4" sqref="E1:F1048576"/>
    </sheetView>
  </sheetViews>
  <sheetFormatPr defaultColWidth="9.109375" defaultRowHeight="15.6"/>
  <cols>
    <col min="1" max="1" width="7.109375" style="474" customWidth="1"/>
    <col min="2" max="2" width="34.33203125" style="473" customWidth="1"/>
    <col min="3" max="3" width="12.88671875" style="475" customWidth="1"/>
    <col min="4" max="4" width="7.44140625" style="473" hidden="1" customWidth="1"/>
    <col min="5" max="5" width="10.88671875" style="573" hidden="1" customWidth="1"/>
    <col min="6" max="6" width="17.109375" style="585" hidden="1" customWidth="1"/>
    <col min="7" max="7" width="16.88671875" style="473" customWidth="1"/>
    <col min="8" max="8" width="14.88671875" style="473" hidden="1" customWidth="1"/>
    <col min="9" max="9" width="1" style="473" hidden="1" customWidth="1"/>
    <col min="10" max="10" width="17.44140625" style="473" customWidth="1"/>
    <col min="11" max="11" width="12.109375" style="473" hidden="1" customWidth="1"/>
    <col min="12" max="12" width="31.33203125" style="473" customWidth="1"/>
    <col min="13" max="13" width="16.33203125" style="473" customWidth="1"/>
    <col min="14" max="14" width="9.109375" style="473"/>
    <col min="15" max="15" width="18.5546875" style="473" customWidth="1"/>
    <col min="16" max="16384" width="9.109375" style="473"/>
  </cols>
  <sheetData>
    <row r="1" spans="1:13" ht="27" customHeight="1">
      <c r="A1" s="655" t="s">
        <v>1357</v>
      </c>
      <c r="B1" s="655"/>
      <c r="C1" s="655"/>
      <c r="D1" s="655"/>
      <c r="E1" s="655"/>
      <c r="F1" s="655"/>
      <c r="G1" s="655"/>
      <c r="H1" s="655"/>
      <c r="I1" s="655"/>
      <c r="J1" s="655"/>
      <c r="K1" s="655"/>
      <c r="L1" s="655"/>
      <c r="M1" s="655"/>
    </row>
    <row r="2" spans="1:13" ht="50.25" customHeight="1">
      <c r="A2" s="656" t="s">
        <v>1264</v>
      </c>
      <c r="B2" s="655"/>
      <c r="C2" s="655"/>
      <c r="D2" s="655"/>
      <c r="E2" s="655"/>
      <c r="F2" s="655"/>
      <c r="G2" s="655"/>
      <c r="H2" s="655"/>
      <c r="I2" s="655"/>
      <c r="J2" s="655"/>
      <c r="K2" s="655"/>
      <c r="L2" s="655"/>
      <c r="M2" s="655"/>
    </row>
    <row r="3" spans="1:13" ht="18.75" customHeight="1">
      <c r="A3" s="657" t="s">
        <v>1267</v>
      </c>
      <c r="B3" s="658"/>
      <c r="C3" s="658"/>
      <c r="D3" s="658"/>
      <c r="E3" s="658"/>
      <c r="F3" s="658"/>
      <c r="G3" s="658"/>
      <c r="H3" s="658"/>
      <c r="I3" s="658"/>
      <c r="J3" s="658"/>
      <c r="K3" s="658"/>
      <c r="L3" s="658"/>
      <c r="M3" s="658"/>
    </row>
    <row r="4" spans="1:13" ht="21.75" customHeight="1">
      <c r="L4" s="476" t="s">
        <v>383</v>
      </c>
      <c r="M4" s="477"/>
    </row>
    <row r="5" spans="1:13" ht="26.4" customHeight="1">
      <c r="A5" s="662" t="s">
        <v>216</v>
      </c>
      <c r="B5" s="662" t="s">
        <v>2</v>
      </c>
      <c r="C5" s="661" t="s">
        <v>15</v>
      </c>
      <c r="D5" s="661" t="s">
        <v>384</v>
      </c>
      <c r="E5" s="663" t="s">
        <v>1379</v>
      </c>
      <c r="F5" s="664" t="s">
        <v>1372</v>
      </c>
      <c r="G5" s="661" t="s">
        <v>219</v>
      </c>
      <c r="H5" s="661" t="s">
        <v>220</v>
      </c>
      <c r="I5" s="661" t="s">
        <v>221</v>
      </c>
      <c r="J5" s="659" t="s">
        <v>224</v>
      </c>
      <c r="K5" s="478"/>
      <c r="L5" s="661" t="s">
        <v>222</v>
      </c>
      <c r="M5" s="661" t="s">
        <v>385</v>
      </c>
    </row>
    <row r="6" spans="1:13" ht="58.5" customHeight="1">
      <c r="A6" s="662"/>
      <c r="B6" s="662"/>
      <c r="C6" s="662"/>
      <c r="D6" s="662"/>
      <c r="E6" s="663"/>
      <c r="F6" s="665"/>
      <c r="G6" s="661"/>
      <c r="H6" s="661"/>
      <c r="I6" s="661"/>
      <c r="J6" s="660"/>
      <c r="K6" s="479" t="s">
        <v>386</v>
      </c>
      <c r="L6" s="661"/>
      <c r="M6" s="661"/>
    </row>
    <row r="7" spans="1:13" ht="26.25" customHeight="1">
      <c r="A7" s="480"/>
      <c r="B7" s="481" t="s">
        <v>388</v>
      </c>
      <c r="C7" s="480"/>
      <c r="D7" s="480"/>
      <c r="E7" s="570"/>
      <c r="F7" s="482">
        <f>SUBTOTAL(109,F8:F38)</f>
        <v>59262758000</v>
      </c>
      <c r="G7" s="482">
        <f>SUBTOTAL(109,G8:G38)</f>
        <v>42486350000</v>
      </c>
      <c r="H7" s="482">
        <f>SUBTOTAL(109,H8:H38)</f>
        <v>20866977584</v>
      </c>
      <c r="I7" s="482">
        <f>SUBTOTAL(109,I8:I38)</f>
        <v>21619372416</v>
      </c>
      <c r="J7" s="482">
        <f>SUBTOTAL(109,J8:J38)</f>
        <v>21619372416</v>
      </c>
      <c r="K7" s="482"/>
      <c r="L7" s="479"/>
      <c r="M7" s="479"/>
    </row>
    <row r="8" spans="1:13" s="484" customFormat="1" ht="31.5" customHeight="1">
      <c r="A8" s="480" t="s">
        <v>142</v>
      </c>
      <c r="B8" s="481" t="s">
        <v>279</v>
      </c>
      <c r="C8" s="480"/>
      <c r="D8" s="480"/>
      <c r="E8" s="570"/>
      <c r="F8" s="482">
        <f>SUBTOTAL(109,F9:F24)</f>
        <v>55580801000</v>
      </c>
      <c r="G8" s="482">
        <f>SUBTOTAL(109,G9:G24)</f>
        <v>41291774000</v>
      </c>
      <c r="H8" s="482">
        <f>SUBTOTAL(109,H9:H24)</f>
        <v>20257376064</v>
      </c>
      <c r="I8" s="482">
        <f>SUBTOTAL(109,I9:I24)</f>
        <v>21034397936</v>
      </c>
      <c r="J8" s="482">
        <f>SUBTOTAL(109,J9:J24)</f>
        <v>21034397936</v>
      </c>
      <c r="K8" s="483" t="e">
        <f>K9+K12+K23+#REF!</f>
        <v>#REF!</v>
      </c>
      <c r="L8" s="483"/>
      <c r="M8" s="483"/>
    </row>
    <row r="9" spans="1:13" s="489" customFormat="1" ht="34.5" customHeight="1">
      <c r="A9" s="480" t="s">
        <v>29</v>
      </c>
      <c r="B9" s="485" t="s">
        <v>225</v>
      </c>
      <c r="C9" s="486"/>
      <c r="D9" s="487"/>
      <c r="E9" s="570"/>
      <c r="F9" s="482">
        <f>SUBTOTAL(109,F10:F11)</f>
        <v>5455000000</v>
      </c>
      <c r="G9" s="482">
        <f>SUBTOTAL(109,G10:G11)</f>
        <v>2059000000</v>
      </c>
      <c r="H9" s="482">
        <f t="shared" ref="H9:J9" si="0">SUBTOTAL(109,H10:H11)</f>
        <v>2041359000</v>
      </c>
      <c r="I9" s="482">
        <f t="shared" si="0"/>
        <v>17641000</v>
      </c>
      <c r="J9" s="482">
        <f t="shared" si="0"/>
        <v>17641000</v>
      </c>
      <c r="K9" s="488">
        <f t="shared" ref="K9" si="1">SUM(K10:K11)</f>
        <v>0</v>
      </c>
      <c r="L9" s="488"/>
      <c r="M9" s="488"/>
    </row>
    <row r="10" spans="1:13" s="495" customFormat="1" ht="63.75" customHeight="1">
      <c r="A10" s="490">
        <v>1</v>
      </c>
      <c r="B10" s="491" t="s">
        <v>357</v>
      </c>
      <c r="C10" s="492" t="s">
        <v>358</v>
      </c>
      <c r="D10" s="490">
        <v>7744209</v>
      </c>
      <c r="E10" s="574" t="s">
        <v>18</v>
      </c>
      <c r="F10" s="586">
        <v>2655000000</v>
      </c>
      <c r="G10" s="493">
        <v>659000000</v>
      </c>
      <c r="H10" s="493">
        <v>654033000</v>
      </c>
      <c r="I10" s="493">
        <f>G10-H10</f>
        <v>4967000</v>
      </c>
      <c r="J10" s="493">
        <f>I10</f>
        <v>4967000</v>
      </c>
      <c r="K10" s="493"/>
      <c r="L10" s="492" t="s">
        <v>361</v>
      </c>
      <c r="M10" s="494" t="s">
        <v>359</v>
      </c>
    </row>
    <row r="11" spans="1:13" s="495" customFormat="1" ht="60" customHeight="1">
      <c r="A11" s="490">
        <v>2</v>
      </c>
      <c r="B11" s="491" t="s">
        <v>360</v>
      </c>
      <c r="C11" s="492" t="s">
        <v>358</v>
      </c>
      <c r="D11" s="490">
        <v>7900765</v>
      </c>
      <c r="E11" s="574" t="s">
        <v>176</v>
      </c>
      <c r="F11" s="586">
        <v>2800000000</v>
      </c>
      <c r="G11" s="496">
        <v>1400000000</v>
      </c>
      <c r="H11" s="496">
        <v>1387326000</v>
      </c>
      <c r="I11" s="493">
        <f>G11-H11</f>
        <v>12674000</v>
      </c>
      <c r="J11" s="493">
        <f>I11</f>
        <v>12674000</v>
      </c>
      <c r="K11" s="493"/>
      <c r="L11" s="492" t="s">
        <v>361</v>
      </c>
      <c r="M11" s="494" t="s">
        <v>1261</v>
      </c>
    </row>
    <row r="12" spans="1:13" s="489" customFormat="1" ht="23.25" customHeight="1">
      <c r="A12" s="480" t="s">
        <v>31</v>
      </c>
      <c r="B12" s="457" t="s">
        <v>362</v>
      </c>
      <c r="C12" s="486"/>
      <c r="D12" s="487"/>
      <c r="E12" s="575"/>
      <c r="F12" s="576">
        <f>SUBTOTAL(109,F13:F22)</f>
        <v>50125801000</v>
      </c>
      <c r="G12" s="488">
        <f>SUBTOTAL(109,G13:G22)</f>
        <v>21148812000</v>
      </c>
      <c r="H12" s="488">
        <f t="shared" ref="H12:K12" si="2">SUBTOTAL(109,H13:H22)</f>
        <v>18216017064</v>
      </c>
      <c r="I12" s="488">
        <f t="shared" si="2"/>
        <v>2932794936</v>
      </c>
      <c r="J12" s="488">
        <f t="shared" si="2"/>
        <v>2932794936</v>
      </c>
      <c r="K12" s="488">
        <f t="shared" si="2"/>
        <v>0</v>
      </c>
      <c r="L12" s="488"/>
      <c r="M12" s="488"/>
    </row>
    <row r="13" spans="1:13" s="495" customFormat="1" ht="96" customHeight="1">
      <c r="A13" s="497">
        <v>1</v>
      </c>
      <c r="B13" s="498" t="s">
        <v>363</v>
      </c>
      <c r="C13" s="499" t="s">
        <v>358</v>
      </c>
      <c r="D13" s="497">
        <v>7905183</v>
      </c>
      <c r="E13" s="574" t="s">
        <v>19</v>
      </c>
      <c r="F13" s="586">
        <v>15000000000</v>
      </c>
      <c r="G13" s="500">
        <v>8250000000</v>
      </c>
      <c r="H13" s="501">
        <v>6901982064</v>
      </c>
      <c r="I13" s="500">
        <f t="shared" ref="I13:I19" si="3">G13-H13</f>
        <v>1348017936</v>
      </c>
      <c r="J13" s="500">
        <f>I13</f>
        <v>1348017936</v>
      </c>
      <c r="K13" s="500"/>
      <c r="L13" s="499" t="s">
        <v>364</v>
      </c>
      <c r="M13" s="499" t="s">
        <v>1338</v>
      </c>
    </row>
    <row r="14" spans="1:13" s="495" customFormat="1" ht="96" customHeight="1">
      <c r="A14" s="497">
        <v>2</v>
      </c>
      <c r="B14" s="498" t="s">
        <v>366</v>
      </c>
      <c r="C14" s="499" t="s">
        <v>358</v>
      </c>
      <c r="D14" s="497">
        <v>7934823</v>
      </c>
      <c r="E14" s="574" t="s">
        <v>149</v>
      </c>
      <c r="F14" s="586">
        <v>14800000000</v>
      </c>
      <c r="G14" s="501">
        <v>5000000000</v>
      </c>
      <c r="H14" s="501">
        <v>4524795000</v>
      </c>
      <c r="I14" s="500">
        <f t="shared" si="3"/>
        <v>475205000</v>
      </c>
      <c r="J14" s="500">
        <f t="shared" ref="J14:J17" si="4">I14</f>
        <v>475205000</v>
      </c>
      <c r="K14" s="500"/>
      <c r="L14" s="499" t="s">
        <v>364</v>
      </c>
      <c r="M14" s="499" t="s">
        <v>1338</v>
      </c>
    </row>
    <row r="15" spans="1:13" s="495" customFormat="1" ht="144" customHeight="1">
      <c r="A15" s="497">
        <v>3</v>
      </c>
      <c r="B15" s="498" t="s">
        <v>367</v>
      </c>
      <c r="C15" s="499" t="s">
        <v>358</v>
      </c>
      <c r="D15" s="497">
        <v>7908148</v>
      </c>
      <c r="E15" s="574" t="s">
        <v>19</v>
      </c>
      <c r="F15" s="586">
        <v>12500000000</v>
      </c>
      <c r="G15" s="501">
        <v>750000000</v>
      </c>
      <c r="H15" s="501">
        <v>437262000</v>
      </c>
      <c r="I15" s="500">
        <f t="shared" si="3"/>
        <v>312738000</v>
      </c>
      <c r="J15" s="500">
        <f t="shared" si="4"/>
        <v>312738000</v>
      </c>
      <c r="K15" s="500"/>
      <c r="L15" s="499" t="s">
        <v>365</v>
      </c>
      <c r="M15" s="499" t="s">
        <v>1338</v>
      </c>
    </row>
    <row r="16" spans="1:13" s="495" customFormat="1" ht="111.75" customHeight="1">
      <c r="A16" s="497">
        <v>4</v>
      </c>
      <c r="B16" s="498" t="s">
        <v>369</v>
      </c>
      <c r="C16" s="499" t="s">
        <v>358</v>
      </c>
      <c r="D16" s="497">
        <v>7936873</v>
      </c>
      <c r="E16" s="574" t="s">
        <v>176</v>
      </c>
      <c r="F16" s="586">
        <v>571101000</v>
      </c>
      <c r="G16" s="500">
        <v>348812000</v>
      </c>
      <c r="H16" s="501">
        <v>57691000</v>
      </c>
      <c r="I16" s="500">
        <f t="shared" si="3"/>
        <v>291121000</v>
      </c>
      <c r="J16" s="501">
        <f t="shared" si="4"/>
        <v>291121000</v>
      </c>
      <c r="K16" s="500"/>
      <c r="L16" s="499" t="s">
        <v>368</v>
      </c>
      <c r="M16" s="502" t="s">
        <v>370</v>
      </c>
    </row>
    <row r="17" spans="1:13" s="495" customFormat="1" ht="109.5" customHeight="1">
      <c r="A17" s="497">
        <v>5</v>
      </c>
      <c r="B17" s="498" t="s">
        <v>371</v>
      </c>
      <c r="C17" s="499" t="s">
        <v>358</v>
      </c>
      <c r="D17" s="497">
        <v>7929931</v>
      </c>
      <c r="E17" s="574" t="s">
        <v>176</v>
      </c>
      <c r="F17" s="586">
        <v>80000000</v>
      </c>
      <c r="G17" s="500">
        <v>800000000</v>
      </c>
      <c r="H17" s="501">
        <v>748863000</v>
      </c>
      <c r="I17" s="500">
        <f t="shared" si="3"/>
        <v>51137000</v>
      </c>
      <c r="J17" s="501">
        <f t="shared" si="4"/>
        <v>51137000</v>
      </c>
      <c r="K17" s="500"/>
      <c r="L17" s="499" t="s">
        <v>368</v>
      </c>
      <c r="M17" s="502" t="s">
        <v>372</v>
      </c>
    </row>
    <row r="18" spans="1:13" s="495" customFormat="1" ht="107.25" customHeight="1">
      <c r="A18" s="497">
        <v>6</v>
      </c>
      <c r="B18" s="498" t="s">
        <v>373</v>
      </c>
      <c r="C18" s="499" t="s">
        <v>358</v>
      </c>
      <c r="D18" s="497">
        <v>7935963</v>
      </c>
      <c r="E18" s="574" t="s">
        <v>176</v>
      </c>
      <c r="F18" s="586">
        <v>579459000</v>
      </c>
      <c r="G18" s="500">
        <v>250000000</v>
      </c>
      <c r="H18" s="501">
        <v>226539000</v>
      </c>
      <c r="I18" s="500">
        <f t="shared" si="3"/>
        <v>23461000</v>
      </c>
      <c r="J18" s="500">
        <f>I18</f>
        <v>23461000</v>
      </c>
      <c r="K18" s="500"/>
      <c r="L18" s="499" t="s">
        <v>374</v>
      </c>
      <c r="M18" s="502" t="s">
        <v>375</v>
      </c>
    </row>
    <row r="19" spans="1:13" s="495" customFormat="1" ht="109.5" customHeight="1">
      <c r="A19" s="497">
        <v>7</v>
      </c>
      <c r="B19" s="498" t="s">
        <v>376</v>
      </c>
      <c r="C19" s="499" t="s">
        <v>358</v>
      </c>
      <c r="D19" s="497">
        <v>7935964</v>
      </c>
      <c r="E19" s="574" t="s">
        <v>176</v>
      </c>
      <c r="F19" s="586">
        <v>840494000</v>
      </c>
      <c r="G19" s="500">
        <v>550000000</v>
      </c>
      <c r="H19" s="501">
        <v>390719000</v>
      </c>
      <c r="I19" s="500">
        <f t="shared" si="3"/>
        <v>159281000</v>
      </c>
      <c r="J19" s="500">
        <f>I19</f>
        <v>159281000</v>
      </c>
      <c r="K19" s="500"/>
      <c r="L19" s="499" t="s">
        <v>374</v>
      </c>
      <c r="M19" s="502" t="s">
        <v>375</v>
      </c>
    </row>
    <row r="20" spans="1:13" s="495" customFormat="1" ht="45.75" customHeight="1">
      <c r="A20" s="497">
        <v>8</v>
      </c>
      <c r="B20" s="503" t="s">
        <v>390</v>
      </c>
      <c r="C20" s="504" t="s">
        <v>389</v>
      </c>
      <c r="D20" s="494" t="s">
        <v>391</v>
      </c>
      <c r="E20" s="577" t="s">
        <v>176</v>
      </c>
      <c r="F20" s="587">
        <v>1154747000</v>
      </c>
      <c r="G20" s="505">
        <v>600000000</v>
      </c>
      <c r="H20" s="496">
        <f t="shared" ref="H20:H22" si="5">G20-I20</f>
        <v>580320000</v>
      </c>
      <c r="I20" s="493">
        <f t="shared" ref="I20:I21" si="6">SUM(J20:K20)</f>
        <v>19680000</v>
      </c>
      <c r="J20" s="506">
        <v>19680000</v>
      </c>
      <c r="K20" s="493"/>
      <c r="L20" s="492" t="s">
        <v>1262</v>
      </c>
      <c r="M20" s="507" t="s">
        <v>392</v>
      </c>
    </row>
    <row r="21" spans="1:13" s="495" customFormat="1" ht="48" customHeight="1">
      <c r="A21" s="497">
        <v>9</v>
      </c>
      <c r="B21" s="508" t="s">
        <v>393</v>
      </c>
      <c r="C21" s="504" t="s">
        <v>394</v>
      </c>
      <c r="D21" s="509">
        <v>7926624</v>
      </c>
      <c r="E21" s="577" t="s">
        <v>176</v>
      </c>
      <c r="F21" s="587">
        <v>600000000</v>
      </c>
      <c r="G21" s="505">
        <v>600000000</v>
      </c>
      <c r="H21" s="496">
        <f t="shared" si="5"/>
        <v>534924000</v>
      </c>
      <c r="I21" s="493">
        <f t="shared" si="6"/>
        <v>65076000</v>
      </c>
      <c r="J21" s="506">
        <v>65076000</v>
      </c>
      <c r="K21" s="493"/>
      <c r="L21" s="492" t="s">
        <v>1262</v>
      </c>
      <c r="M21" s="507" t="s">
        <v>392</v>
      </c>
    </row>
    <row r="22" spans="1:13" s="495" customFormat="1" ht="76.5" customHeight="1">
      <c r="A22" s="497">
        <v>10</v>
      </c>
      <c r="B22" s="508" t="s">
        <v>378</v>
      </c>
      <c r="C22" s="531" t="s">
        <v>377</v>
      </c>
      <c r="D22" s="494">
        <v>7908143</v>
      </c>
      <c r="E22" s="578" t="s">
        <v>176</v>
      </c>
      <c r="F22" s="588">
        <v>4000000000</v>
      </c>
      <c r="G22" s="505">
        <v>4000000000</v>
      </c>
      <c r="H22" s="496">
        <f t="shared" si="5"/>
        <v>3812922000</v>
      </c>
      <c r="I22" s="493">
        <f t="shared" ref="I22" si="7">SUM(J22:K22)</f>
        <v>187078000</v>
      </c>
      <c r="J22" s="506">
        <v>187078000</v>
      </c>
      <c r="K22" s="493"/>
      <c r="L22" s="492" t="s">
        <v>1262</v>
      </c>
      <c r="M22" s="507" t="s">
        <v>379</v>
      </c>
    </row>
    <row r="23" spans="1:13" s="489" customFormat="1" ht="39" customHeight="1">
      <c r="A23" s="480" t="s">
        <v>141</v>
      </c>
      <c r="B23" s="485" t="s">
        <v>380</v>
      </c>
      <c r="C23" s="486"/>
      <c r="D23" s="487"/>
      <c r="E23" s="579"/>
      <c r="F23" s="589"/>
      <c r="G23" s="488">
        <f xml:space="preserve"> SUBTOTAL(109,G24:G24)</f>
        <v>18083962000</v>
      </c>
      <c r="H23" s="488">
        <f xml:space="preserve"> SUBTOTAL(109,H24:H24)</f>
        <v>0</v>
      </c>
      <c r="I23" s="488">
        <f xml:space="preserve"> SUBTOTAL(109,I24:I24)</f>
        <v>18083962000</v>
      </c>
      <c r="J23" s="488">
        <f xml:space="preserve"> SUBTOTAL(109,J24:J24)</f>
        <v>18083962000</v>
      </c>
      <c r="K23" s="488">
        <f xml:space="preserve"> SUBTOTAL(109,K24:K24)</f>
        <v>0</v>
      </c>
      <c r="L23" s="488"/>
      <c r="M23" s="488"/>
    </row>
    <row r="24" spans="1:13" s="495" customFormat="1" ht="206.25" customHeight="1">
      <c r="A24" s="490">
        <v>1</v>
      </c>
      <c r="B24" s="491" t="s">
        <v>381</v>
      </c>
      <c r="C24" s="492" t="s">
        <v>358</v>
      </c>
      <c r="D24" s="490">
        <v>7934824</v>
      </c>
      <c r="E24" s="574" t="s">
        <v>1375</v>
      </c>
      <c r="F24" s="586"/>
      <c r="G24" s="493">
        <v>18083962000</v>
      </c>
      <c r="H24" s="496">
        <v>0</v>
      </c>
      <c r="I24" s="493">
        <f t="shared" ref="I24" si="8">G24-H24</f>
        <v>18083962000</v>
      </c>
      <c r="J24" s="493">
        <v>18083962000</v>
      </c>
      <c r="K24" s="493"/>
      <c r="L24" s="492" t="s">
        <v>382</v>
      </c>
      <c r="M24" s="494" t="s">
        <v>1263</v>
      </c>
    </row>
    <row r="25" spans="1:13" s="484" customFormat="1" ht="18" customHeight="1">
      <c r="A25" s="480" t="s">
        <v>105</v>
      </c>
      <c r="B25" s="481" t="s">
        <v>439</v>
      </c>
      <c r="C25" s="480"/>
      <c r="D25" s="480"/>
      <c r="E25" s="580"/>
      <c r="F25" s="576">
        <f xml:space="preserve"> SUBTOTAL(109,F29:F38)</f>
        <v>3681957000</v>
      </c>
      <c r="G25" s="488">
        <f xml:space="preserve"> SUBTOTAL(109,G29:G38)</f>
        <v>1194576000</v>
      </c>
      <c r="H25" s="488">
        <f xml:space="preserve"> SUBTOTAL(109,H29:H38)</f>
        <v>609601520</v>
      </c>
      <c r="I25" s="488">
        <f xml:space="preserve"> SUBTOTAL(109,I29:I38)</f>
        <v>584974480</v>
      </c>
      <c r="J25" s="488">
        <f xml:space="preserve"> SUBTOTAL(109,J29:J38)</f>
        <v>584974480</v>
      </c>
      <c r="K25" s="483" t="e">
        <f>K26+#REF!</f>
        <v>#REF!</v>
      </c>
      <c r="L25" s="483"/>
      <c r="M25" s="483"/>
    </row>
    <row r="26" spans="1:13" s="489" customFormat="1" ht="18" customHeight="1">
      <c r="A26" s="480" t="s">
        <v>29</v>
      </c>
      <c r="B26" s="457" t="s">
        <v>362</v>
      </c>
      <c r="C26" s="486"/>
      <c r="D26" s="487"/>
      <c r="E26" s="579"/>
      <c r="F26" s="576">
        <f xml:space="preserve"> SUBTOTAL(109,F30:F38)</f>
        <v>3681957000</v>
      </c>
      <c r="G26" s="488">
        <f xml:space="preserve"> SUBTOTAL(109,G30:G38)</f>
        <v>1194576000</v>
      </c>
      <c r="H26" s="488">
        <f xml:space="preserve"> SUBTOTAL(109,H30:H38)</f>
        <v>609601520</v>
      </c>
      <c r="I26" s="488">
        <f xml:space="preserve"> SUBTOTAL(109,I30:I38)</f>
        <v>584974480</v>
      </c>
      <c r="J26" s="488">
        <f xml:space="preserve"> SUBTOTAL(109,J30:J38)</f>
        <v>584974480</v>
      </c>
      <c r="K26" s="488"/>
      <c r="L26" s="510"/>
      <c r="M26" s="488"/>
    </row>
    <row r="27" spans="1:13" s="495" customFormat="1" ht="41.4" hidden="1">
      <c r="A27" s="511">
        <v>1</v>
      </c>
      <c r="B27" s="491"/>
      <c r="C27" s="492"/>
      <c r="D27" s="490"/>
      <c r="E27" s="581"/>
      <c r="F27" s="590"/>
      <c r="G27" s="493"/>
      <c r="H27" s="493"/>
      <c r="I27" s="493"/>
      <c r="J27" s="493"/>
      <c r="K27" s="493"/>
      <c r="L27" s="492"/>
      <c r="M27" s="494" t="s">
        <v>1268</v>
      </c>
    </row>
    <row r="28" spans="1:13" s="495" customFormat="1" ht="41.4" hidden="1">
      <c r="A28" s="490">
        <v>2</v>
      </c>
      <c r="B28" s="491"/>
      <c r="C28" s="492"/>
      <c r="D28" s="490"/>
      <c r="E28" s="579" t="s">
        <v>176</v>
      </c>
      <c r="F28" s="589">
        <v>387496000</v>
      </c>
      <c r="G28" s="493"/>
      <c r="H28" s="496"/>
      <c r="I28" s="493"/>
      <c r="J28" s="493"/>
      <c r="K28" s="493"/>
      <c r="L28" s="492"/>
      <c r="M28" s="494" t="s">
        <v>1268</v>
      </c>
    </row>
    <row r="29" spans="1:13" s="495" customFormat="1" hidden="1">
      <c r="A29" s="511">
        <v>3</v>
      </c>
      <c r="B29" s="491"/>
      <c r="C29" s="492"/>
      <c r="D29" s="490"/>
      <c r="E29" s="582" t="s">
        <v>176</v>
      </c>
      <c r="F29" s="591">
        <v>320000000</v>
      </c>
      <c r="G29" s="496"/>
      <c r="H29" s="496"/>
      <c r="I29" s="493"/>
      <c r="J29" s="493"/>
      <c r="K29" s="493"/>
      <c r="L29" s="492"/>
      <c r="M29" s="492"/>
    </row>
    <row r="30" spans="1:13" s="495" customFormat="1">
      <c r="A30" s="512"/>
      <c r="B30" s="513" t="s">
        <v>1269</v>
      </c>
      <c r="C30" s="512"/>
      <c r="D30" s="514"/>
      <c r="E30" s="582"/>
      <c r="F30" s="576">
        <f xml:space="preserve"> SUBTOTAL(109,F31:F34)</f>
        <v>2132582000</v>
      </c>
      <c r="G30" s="488">
        <f xml:space="preserve"> SUBTOTAL(109,G31:G34)</f>
        <v>794576000</v>
      </c>
      <c r="H30" s="488">
        <f t="shared" ref="H30:J30" si="9" xml:space="preserve"> SUBTOTAL(109,H31:H34)</f>
        <v>389601520</v>
      </c>
      <c r="I30" s="488">
        <f t="shared" si="9"/>
        <v>404974480</v>
      </c>
      <c r="J30" s="488">
        <f t="shared" si="9"/>
        <v>404974480</v>
      </c>
      <c r="K30" s="515">
        <f t="shared" ref="K30" si="10">SUM(K31:K34)</f>
        <v>0</v>
      </c>
      <c r="L30" s="516"/>
      <c r="M30" s="517"/>
    </row>
    <row r="31" spans="1:13" s="495" customFormat="1" ht="69">
      <c r="A31" s="511">
        <v>1</v>
      </c>
      <c r="B31" s="491" t="s">
        <v>1270</v>
      </c>
      <c r="C31" s="486" t="s">
        <v>1271</v>
      </c>
      <c r="D31" s="487">
        <v>7826105</v>
      </c>
      <c r="E31" s="579" t="s">
        <v>176</v>
      </c>
      <c r="F31" s="589">
        <v>387496000</v>
      </c>
      <c r="G31" s="571">
        <v>87492000</v>
      </c>
      <c r="H31" s="493"/>
      <c r="I31" s="493">
        <f>J31</f>
        <v>87492000</v>
      </c>
      <c r="J31" s="493">
        <f>G31</f>
        <v>87492000</v>
      </c>
      <c r="K31" s="493"/>
      <c r="L31" s="494" t="s">
        <v>1272</v>
      </c>
      <c r="M31" s="494" t="s">
        <v>1273</v>
      </c>
    </row>
    <row r="32" spans="1:13" s="495" customFormat="1" ht="69">
      <c r="A32" s="490">
        <v>2</v>
      </c>
      <c r="B32" s="491" t="s">
        <v>1274</v>
      </c>
      <c r="C32" s="486" t="s">
        <v>1271</v>
      </c>
      <c r="D32" s="490">
        <v>7804956</v>
      </c>
      <c r="E32" s="582" t="s">
        <v>176</v>
      </c>
      <c r="F32" s="591">
        <v>320000000</v>
      </c>
      <c r="G32" s="571">
        <v>132000000</v>
      </c>
      <c r="H32" s="496">
        <v>31369520</v>
      </c>
      <c r="I32" s="493">
        <f>G32-H32</f>
        <v>100630480</v>
      </c>
      <c r="J32" s="493">
        <v>100630480</v>
      </c>
      <c r="K32" s="493">
        <f>I32-J32</f>
        <v>0</v>
      </c>
      <c r="L32" s="494" t="s">
        <v>1272</v>
      </c>
      <c r="M32" s="494" t="s">
        <v>1273</v>
      </c>
    </row>
    <row r="33" spans="1:13" s="495" customFormat="1" ht="69">
      <c r="A33" s="511">
        <v>3</v>
      </c>
      <c r="B33" s="491" t="s">
        <v>1275</v>
      </c>
      <c r="C33" s="486" t="s">
        <v>1271</v>
      </c>
      <c r="D33" s="490">
        <v>7872983</v>
      </c>
      <c r="E33" s="582" t="s">
        <v>176</v>
      </c>
      <c r="F33" s="591">
        <v>296234000</v>
      </c>
      <c r="G33" s="572">
        <v>246232000</v>
      </c>
      <c r="H33" s="496">
        <f>100000000+58232000</f>
        <v>158232000</v>
      </c>
      <c r="I33" s="493">
        <f>G33-H33</f>
        <v>88000000</v>
      </c>
      <c r="J33" s="493">
        <v>88000000</v>
      </c>
      <c r="K33" s="493">
        <f>I33-J33</f>
        <v>0</v>
      </c>
      <c r="L33" s="494" t="s">
        <v>1272</v>
      </c>
      <c r="M33" s="494" t="s">
        <v>1273</v>
      </c>
    </row>
    <row r="34" spans="1:13" s="495" customFormat="1" ht="78.75" customHeight="1">
      <c r="A34" s="490">
        <v>4</v>
      </c>
      <c r="B34" s="491" t="s">
        <v>1276</v>
      </c>
      <c r="C34" s="486" t="s">
        <v>1271</v>
      </c>
      <c r="D34" s="490">
        <v>7835300</v>
      </c>
      <c r="E34" s="582" t="s">
        <v>19</v>
      </c>
      <c r="F34" s="591">
        <v>1128852000</v>
      </c>
      <c r="G34" s="572">
        <v>328852000</v>
      </c>
      <c r="H34" s="496">
        <v>200000000</v>
      </c>
      <c r="I34" s="493">
        <f>G34-H34</f>
        <v>128852000</v>
      </c>
      <c r="J34" s="493">
        <v>128852000</v>
      </c>
      <c r="K34" s="493">
        <f>I34-J34</f>
        <v>0</v>
      </c>
      <c r="L34" s="494" t="s">
        <v>1272</v>
      </c>
      <c r="M34" s="494" t="s">
        <v>1273</v>
      </c>
    </row>
    <row r="35" spans="1:13" s="520" customFormat="1" ht="21.75" customHeight="1">
      <c r="A35" s="512"/>
      <c r="B35" s="518" t="s">
        <v>1277</v>
      </c>
      <c r="C35" s="519"/>
      <c r="D35" s="512"/>
      <c r="E35" s="574"/>
      <c r="F35" s="576">
        <f xml:space="preserve"> SUBTOTAL(109,F36:F36)</f>
        <v>349375000</v>
      </c>
      <c r="G35" s="488">
        <f xml:space="preserve"> SUBTOTAL(109,G36:G36)</f>
        <v>300000000</v>
      </c>
      <c r="H35" s="488">
        <f t="shared" ref="H35:J35" si="11" xml:space="preserve"> SUBTOTAL(109,H36:H36)</f>
        <v>220000000</v>
      </c>
      <c r="I35" s="488">
        <f t="shared" si="11"/>
        <v>80000000</v>
      </c>
      <c r="J35" s="488">
        <f t="shared" si="11"/>
        <v>80000000</v>
      </c>
      <c r="K35" s="515">
        <f t="shared" ref="K35" si="12">K36</f>
        <v>0</v>
      </c>
      <c r="L35" s="519"/>
      <c r="M35" s="519"/>
    </row>
    <row r="36" spans="1:13" s="495" customFormat="1" ht="55.2">
      <c r="A36" s="490">
        <v>1</v>
      </c>
      <c r="B36" s="491" t="s">
        <v>1278</v>
      </c>
      <c r="C36" s="492" t="s">
        <v>1279</v>
      </c>
      <c r="D36" s="490">
        <v>7910583</v>
      </c>
      <c r="E36" s="574" t="s">
        <v>176</v>
      </c>
      <c r="F36" s="586">
        <v>349375000</v>
      </c>
      <c r="G36" s="496">
        <v>300000000</v>
      </c>
      <c r="H36" s="496">
        <v>220000000</v>
      </c>
      <c r="I36" s="493">
        <v>80000000</v>
      </c>
      <c r="J36" s="493">
        <v>80000000</v>
      </c>
      <c r="K36" s="493"/>
      <c r="L36" s="494" t="s">
        <v>1272</v>
      </c>
      <c r="M36" s="492" t="s">
        <v>1352</v>
      </c>
    </row>
    <row r="37" spans="1:13" s="520" customFormat="1" ht="19.5" customHeight="1">
      <c r="A37" s="512"/>
      <c r="B37" s="518" t="s">
        <v>1295</v>
      </c>
      <c r="C37" s="519"/>
      <c r="D37" s="512"/>
      <c r="E37" s="583"/>
      <c r="F37" s="576">
        <f xml:space="preserve"> SUBTOTAL(109,F38:F38)</f>
        <v>1200000000</v>
      </c>
      <c r="G37" s="488">
        <f xml:space="preserve"> SUBTOTAL(109,G38:G38)</f>
        <v>100000000</v>
      </c>
      <c r="H37" s="488"/>
      <c r="I37" s="488">
        <f xml:space="preserve"> SUBTOTAL(109,I38:I38)</f>
        <v>100000000</v>
      </c>
      <c r="J37" s="488">
        <f xml:space="preserve"> SUBTOTAL(109,J38:J38)</f>
        <v>100000000</v>
      </c>
      <c r="K37" s="515">
        <f>K38</f>
        <v>0</v>
      </c>
      <c r="L37" s="519"/>
      <c r="M37" s="519"/>
    </row>
    <row r="38" spans="1:13" s="495" customFormat="1" ht="69">
      <c r="A38" s="490">
        <v>1</v>
      </c>
      <c r="B38" s="491" t="s">
        <v>1296</v>
      </c>
      <c r="C38" s="492" t="s">
        <v>1297</v>
      </c>
      <c r="D38" s="490">
        <v>7934826</v>
      </c>
      <c r="E38" s="574" t="s">
        <v>176</v>
      </c>
      <c r="F38" s="586">
        <v>1200000000</v>
      </c>
      <c r="G38" s="496">
        <v>100000000</v>
      </c>
      <c r="H38" s="496"/>
      <c r="I38" s="493">
        <v>100000000</v>
      </c>
      <c r="J38" s="493">
        <v>100000000</v>
      </c>
      <c r="K38" s="493"/>
      <c r="L38" s="494" t="s">
        <v>1272</v>
      </c>
      <c r="M38" s="492" t="s">
        <v>1298</v>
      </c>
    </row>
    <row r="39" spans="1:13" ht="32.25" customHeight="1">
      <c r="E39" s="19"/>
      <c r="F39" s="19"/>
    </row>
    <row r="40" spans="1:13" ht="32.25" customHeight="1">
      <c r="B40" s="666"/>
      <c r="C40" s="666"/>
      <c r="D40" s="666"/>
      <c r="E40" s="666"/>
      <c r="F40" s="666"/>
      <c r="G40" s="666"/>
      <c r="J40" s="666"/>
      <c r="K40" s="666"/>
      <c r="L40" s="666"/>
      <c r="M40" s="666"/>
    </row>
    <row r="41" spans="1:13" ht="32.25" customHeight="1"/>
    <row r="42" spans="1:13" ht="32.25" customHeight="1"/>
    <row r="43" spans="1:13" ht="32.25" customHeight="1"/>
    <row r="44" spans="1:13" ht="32.25" customHeight="1"/>
    <row r="45" spans="1:13" ht="32.25" customHeight="1"/>
    <row r="46" spans="1:13" ht="32.25" customHeight="1"/>
    <row r="47" spans="1:13" ht="32.25" customHeight="1"/>
    <row r="48" spans="1:13" ht="32.25" customHeight="1"/>
    <row r="49" spans="1:6" ht="32.25" customHeight="1">
      <c r="E49" s="584"/>
      <c r="F49" s="592"/>
    </row>
    <row r="50" spans="1:6" ht="32.25" customHeight="1">
      <c r="A50" s="473"/>
      <c r="C50" s="473"/>
      <c r="E50" s="584"/>
      <c r="F50" s="592"/>
    </row>
    <row r="51" spans="1:6" ht="32.25" customHeight="1">
      <c r="A51" s="473"/>
      <c r="C51" s="473"/>
      <c r="E51" s="584"/>
      <c r="F51" s="592"/>
    </row>
    <row r="52" spans="1:6" ht="32.25" customHeight="1">
      <c r="A52" s="473"/>
      <c r="C52" s="473"/>
      <c r="E52" s="584"/>
      <c r="F52" s="592"/>
    </row>
    <row r="53" spans="1:6" ht="32.25" customHeight="1">
      <c r="A53" s="473"/>
      <c r="C53" s="473"/>
      <c r="E53" s="584"/>
      <c r="F53" s="592"/>
    </row>
    <row r="54" spans="1:6" ht="36" customHeight="1">
      <c r="A54" s="473"/>
      <c r="C54" s="473"/>
      <c r="E54" s="584"/>
      <c r="F54" s="592"/>
    </row>
    <row r="55" spans="1:6" ht="32.25" customHeight="1">
      <c r="A55" s="473"/>
      <c r="C55" s="473"/>
      <c r="E55" s="584"/>
      <c r="F55" s="592"/>
    </row>
    <row r="56" spans="1:6" ht="32.25" customHeight="1">
      <c r="A56" s="473"/>
      <c r="C56" s="473"/>
      <c r="E56" s="584"/>
      <c r="F56" s="592"/>
    </row>
    <row r="57" spans="1:6" ht="40.5" customHeight="1">
      <c r="A57" s="473"/>
      <c r="C57" s="473"/>
      <c r="E57" s="584"/>
      <c r="F57" s="592"/>
    </row>
    <row r="58" spans="1:6" ht="32.25" customHeight="1">
      <c r="A58" s="473"/>
      <c r="C58" s="473"/>
      <c r="E58" s="584"/>
      <c r="F58" s="592"/>
    </row>
    <row r="59" spans="1:6" ht="44.25" customHeight="1">
      <c r="A59" s="473"/>
      <c r="C59" s="473"/>
      <c r="E59" s="584"/>
      <c r="F59" s="592"/>
    </row>
    <row r="60" spans="1:6" ht="32.25" customHeight="1">
      <c r="A60" s="473"/>
      <c r="C60" s="473"/>
      <c r="E60" s="584"/>
      <c r="F60" s="592"/>
    </row>
    <row r="61" spans="1:6" ht="32.25" customHeight="1">
      <c r="A61" s="473"/>
      <c r="C61" s="473"/>
      <c r="E61" s="584"/>
      <c r="F61" s="592"/>
    </row>
    <row r="62" spans="1:6" ht="32.25" customHeight="1">
      <c r="A62" s="473"/>
      <c r="C62" s="473"/>
      <c r="E62" s="584"/>
      <c r="F62" s="592"/>
    </row>
    <row r="63" spans="1:6" ht="32.25" customHeight="1">
      <c r="A63" s="473"/>
      <c r="C63" s="473"/>
      <c r="E63" s="584"/>
      <c r="F63" s="592"/>
    </row>
    <row r="64" spans="1:6" ht="32.25" customHeight="1">
      <c r="A64" s="473"/>
      <c r="C64" s="473"/>
      <c r="E64" s="584"/>
      <c r="F64" s="592"/>
    </row>
    <row r="65" spans="5:6" s="473" customFormat="1" ht="32.25" customHeight="1">
      <c r="E65" s="584"/>
      <c r="F65" s="592"/>
    </row>
    <row r="66" spans="5:6" s="473" customFormat="1" ht="32.25" customHeight="1">
      <c r="E66" s="584"/>
      <c r="F66" s="592"/>
    </row>
    <row r="67" spans="5:6" s="473" customFormat="1" ht="42" customHeight="1">
      <c r="E67" s="584"/>
      <c r="F67" s="592"/>
    </row>
    <row r="68" spans="5:6" s="473" customFormat="1" ht="32.25" customHeight="1">
      <c r="E68" s="584"/>
      <c r="F68" s="592"/>
    </row>
    <row r="69" spans="5:6" s="473" customFormat="1" ht="32.25" customHeight="1">
      <c r="E69" s="584"/>
      <c r="F69" s="592"/>
    </row>
    <row r="70" spans="5:6" s="473" customFormat="1" ht="32.25" customHeight="1">
      <c r="E70" s="584"/>
      <c r="F70" s="592"/>
    </row>
    <row r="71" spans="5:6" s="473" customFormat="1" ht="42" customHeight="1">
      <c r="E71" s="584"/>
      <c r="F71" s="592"/>
    </row>
    <row r="72" spans="5:6" s="473" customFormat="1" ht="32.25" customHeight="1">
      <c r="E72" s="584"/>
      <c r="F72" s="592"/>
    </row>
    <row r="73" spans="5:6" s="473" customFormat="1" ht="32.25" customHeight="1">
      <c r="E73" s="584"/>
      <c r="F73" s="592"/>
    </row>
    <row r="74" spans="5:6" s="473" customFormat="1" ht="42" customHeight="1">
      <c r="E74" s="584"/>
      <c r="F74" s="592"/>
    </row>
    <row r="75" spans="5:6" s="473" customFormat="1" ht="32.25" customHeight="1">
      <c r="E75" s="584"/>
      <c r="F75" s="592"/>
    </row>
    <row r="76" spans="5:6" s="473" customFormat="1" ht="32.25" customHeight="1">
      <c r="E76" s="584"/>
      <c r="F76" s="592"/>
    </row>
    <row r="77" spans="5:6" s="473" customFormat="1" ht="32.25" customHeight="1">
      <c r="E77" s="584"/>
      <c r="F77" s="592"/>
    </row>
    <row r="78" spans="5:6" s="473" customFormat="1" ht="32.25" customHeight="1">
      <c r="E78" s="584"/>
      <c r="F78" s="592"/>
    </row>
    <row r="79" spans="5:6" s="473" customFormat="1" ht="32.25" customHeight="1">
      <c r="E79" s="584"/>
      <c r="F79" s="592"/>
    </row>
    <row r="80" spans="5:6" s="473" customFormat="1" ht="52.5" customHeight="1">
      <c r="E80" s="584"/>
      <c r="F80" s="592"/>
    </row>
    <row r="81" spans="1:6" ht="45.75" customHeight="1">
      <c r="A81" s="473"/>
      <c r="C81" s="473"/>
      <c r="E81" s="584"/>
      <c r="F81" s="592"/>
    </row>
    <row r="82" spans="1:6" ht="32.25" customHeight="1">
      <c r="A82" s="473"/>
      <c r="C82" s="473"/>
    </row>
  </sheetData>
  <mergeCells count="17">
    <mergeCell ref="B40:G40"/>
    <mergeCell ref="J40:M40"/>
    <mergeCell ref="H5:H6"/>
    <mergeCell ref="I5:I6"/>
    <mergeCell ref="M5:M6"/>
    <mergeCell ref="A1:M1"/>
    <mergeCell ref="A2:M2"/>
    <mergeCell ref="A3:M3"/>
    <mergeCell ref="J5:J6"/>
    <mergeCell ref="L5:L6"/>
    <mergeCell ref="A5:A6"/>
    <mergeCell ref="B5:B6"/>
    <mergeCell ref="C5:C6"/>
    <mergeCell ref="D5:D6"/>
    <mergeCell ref="G5:G6"/>
    <mergeCell ref="E5:E6"/>
    <mergeCell ref="F5:F6"/>
  </mergeCells>
  <pageMargins left="0.70866141732283505" right="0.70866141732283505" top="0.196850393700787" bottom="0.35433070866141703" header="0.31496062992126" footer="0.31496062992126"/>
  <pageSetup paperSize="9" scale="62" orientation="portrait" verticalDpi="0" r:id="rId1"/>
  <headerFoot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8"/>
  <sheetViews>
    <sheetView tabSelected="1" view="pageLayout" zoomScale="85" zoomScaleNormal="100" zoomScalePageLayoutView="85" workbookViewId="0">
      <selection activeCell="E4" sqref="E1:F1048576"/>
    </sheetView>
  </sheetViews>
  <sheetFormatPr defaultColWidth="9.109375" defaultRowHeight="13.8"/>
  <cols>
    <col min="1" max="1" width="7.5546875" style="430" customWidth="1"/>
    <col min="2" max="2" width="34.33203125" style="430" customWidth="1"/>
    <col min="3" max="3" width="14.44140625" style="430" customWidth="1"/>
    <col min="4" max="5" width="10" style="472" hidden="1" customWidth="1"/>
    <col min="6" max="6" width="15.33203125" style="560" hidden="1" customWidth="1"/>
    <col min="7" max="7" width="15.109375" style="430" customWidth="1"/>
    <col min="8" max="9" width="13.88671875" style="430" hidden="1" customWidth="1"/>
    <col min="10" max="10" width="15.33203125" style="430" customWidth="1"/>
    <col min="11" max="11" width="11.88671875" style="430" hidden="1" customWidth="1"/>
    <col min="12" max="12" width="28.88671875" style="471" customWidth="1"/>
    <col min="13" max="13" width="19.33203125" style="430" customWidth="1"/>
    <col min="14" max="16384" width="9.109375" style="430"/>
  </cols>
  <sheetData>
    <row r="1" spans="1:14">
      <c r="A1" s="675" t="s">
        <v>1365</v>
      </c>
      <c r="B1" s="675"/>
      <c r="C1" s="675"/>
      <c r="D1" s="675"/>
      <c r="E1" s="675"/>
      <c r="F1" s="675"/>
      <c r="G1" s="675"/>
      <c r="H1" s="675"/>
      <c r="I1" s="675"/>
      <c r="J1" s="675"/>
      <c r="K1" s="675"/>
      <c r="L1" s="675"/>
      <c r="M1" s="675"/>
      <c r="N1" s="675"/>
    </row>
    <row r="2" spans="1:14" ht="51" customHeight="1">
      <c r="A2" s="679" t="s">
        <v>387</v>
      </c>
      <c r="B2" s="679"/>
      <c r="C2" s="679"/>
      <c r="D2" s="679"/>
      <c r="E2" s="679"/>
      <c r="F2" s="679"/>
      <c r="G2" s="679"/>
      <c r="H2" s="679"/>
      <c r="I2" s="679"/>
      <c r="J2" s="679"/>
      <c r="K2" s="679"/>
      <c r="L2" s="679"/>
      <c r="M2" s="679"/>
      <c r="N2" s="431"/>
    </row>
    <row r="3" spans="1:14" ht="15.75" customHeight="1">
      <c r="A3" s="680" t="s">
        <v>1267</v>
      </c>
      <c r="B3" s="680"/>
      <c r="C3" s="680"/>
      <c r="D3" s="680"/>
      <c r="E3" s="680"/>
      <c r="F3" s="680"/>
      <c r="G3" s="680"/>
      <c r="H3" s="680"/>
      <c r="I3" s="680"/>
      <c r="J3" s="680"/>
      <c r="K3" s="680"/>
      <c r="L3" s="680"/>
      <c r="M3" s="680"/>
      <c r="N3" s="432"/>
    </row>
    <row r="4" spans="1:14" ht="12" customHeight="1">
      <c r="A4" s="433"/>
      <c r="B4" s="433"/>
      <c r="C4" s="433"/>
      <c r="D4" s="433"/>
      <c r="E4" s="433"/>
      <c r="F4" s="554"/>
      <c r="G4" s="433"/>
      <c r="H4" s="434"/>
      <c r="I4" s="434"/>
      <c r="J4" s="676" t="s">
        <v>383</v>
      </c>
      <c r="K4" s="676"/>
      <c r="L4" s="676"/>
      <c r="M4" s="676"/>
    </row>
    <row r="5" spans="1:14" ht="25.5" customHeight="1">
      <c r="A5" s="670" t="s">
        <v>1</v>
      </c>
      <c r="B5" s="670" t="s">
        <v>395</v>
      </c>
      <c r="C5" s="670" t="s">
        <v>15</v>
      </c>
      <c r="D5" s="670" t="s">
        <v>396</v>
      </c>
      <c r="E5" s="670" t="s">
        <v>1379</v>
      </c>
      <c r="F5" s="681" t="s">
        <v>1377</v>
      </c>
      <c r="G5" s="670" t="s">
        <v>9</v>
      </c>
      <c r="H5" s="670" t="s">
        <v>397</v>
      </c>
      <c r="I5" s="670" t="s">
        <v>221</v>
      </c>
      <c r="J5" s="677" t="s">
        <v>224</v>
      </c>
      <c r="K5" s="435"/>
      <c r="L5" s="670" t="s">
        <v>222</v>
      </c>
      <c r="M5" s="670" t="s">
        <v>385</v>
      </c>
    </row>
    <row r="6" spans="1:14" ht="54.75" customHeight="1">
      <c r="A6" s="671"/>
      <c r="B6" s="671"/>
      <c r="C6" s="671"/>
      <c r="D6" s="671"/>
      <c r="E6" s="671"/>
      <c r="F6" s="682"/>
      <c r="G6" s="671"/>
      <c r="H6" s="671"/>
      <c r="I6" s="671"/>
      <c r="J6" s="678"/>
      <c r="K6" s="436" t="s">
        <v>386</v>
      </c>
      <c r="L6" s="671"/>
      <c r="M6" s="671"/>
    </row>
    <row r="7" spans="1:14" ht="25.5" customHeight="1">
      <c r="A7" s="436"/>
      <c r="B7" s="436" t="s">
        <v>1213</v>
      </c>
      <c r="C7" s="437"/>
      <c r="D7" s="436"/>
      <c r="E7" s="436"/>
      <c r="F7" s="438">
        <f t="shared" ref="F7" si="0">SUBTOTAL(109,F8:F37)</f>
        <v>31970958000</v>
      </c>
      <c r="G7" s="438">
        <f>SUBTOTAL(109,G8:G37)</f>
        <v>12451138000</v>
      </c>
      <c r="H7" s="438">
        <f>SUBTOTAL(109,H8:H37)</f>
        <v>10839165000</v>
      </c>
      <c r="I7" s="438">
        <f>SUBTOTAL(109,I8:I37)</f>
        <v>1611973000</v>
      </c>
      <c r="J7" s="438">
        <f>SUBTOTAL(109,J8:J37)</f>
        <v>1611973000</v>
      </c>
      <c r="K7" s="438">
        <f>SUBTOTAL(109,K8:K37)</f>
        <v>0</v>
      </c>
      <c r="L7" s="437"/>
      <c r="M7" s="437"/>
    </row>
    <row r="8" spans="1:14" s="443" customFormat="1" ht="25.5" customHeight="1">
      <c r="A8" s="439" t="s">
        <v>142</v>
      </c>
      <c r="B8" s="440" t="s">
        <v>279</v>
      </c>
      <c r="C8" s="440"/>
      <c r="D8" s="439"/>
      <c r="E8" s="439"/>
      <c r="F8" s="438">
        <f t="shared" ref="F8" si="1">SUBTOTAL(109,F9:F24)</f>
        <v>26879920000</v>
      </c>
      <c r="G8" s="438">
        <f>SUBTOTAL(109,G9:G24)</f>
        <v>7360100000</v>
      </c>
      <c r="H8" s="438">
        <f>SUBTOTAL(109,H9:H24)</f>
        <v>6756390000</v>
      </c>
      <c r="I8" s="438">
        <f>SUBTOTAL(109,I9:I24)</f>
        <v>603710000</v>
      </c>
      <c r="J8" s="438">
        <f>SUBTOTAL(109,J9:J24)</f>
        <v>603710000</v>
      </c>
      <c r="K8" s="438">
        <f>SUBTOTAL(109,K9:K24)</f>
        <v>0</v>
      </c>
      <c r="L8" s="441"/>
      <c r="M8" s="442"/>
    </row>
    <row r="9" spans="1:14" s="446" customFormat="1" ht="34.5" customHeight="1">
      <c r="A9" s="439" t="s">
        <v>29</v>
      </c>
      <c r="B9" s="440" t="s">
        <v>398</v>
      </c>
      <c r="C9" s="440"/>
      <c r="D9" s="439"/>
      <c r="E9" s="439"/>
      <c r="F9" s="438">
        <f>SUBTOTAL(109,F10:F20)</f>
        <v>21449920000</v>
      </c>
      <c r="G9" s="438">
        <f>SUBTOTAL(109,G10:G20)</f>
        <v>7062100000</v>
      </c>
      <c r="H9" s="438">
        <f t="shared" ref="H9:J9" si="2">SUBTOTAL(109,H10:H20)</f>
        <v>6601725000</v>
      </c>
      <c r="I9" s="438">
        <f t="shared" si="2"/>
        <v>460375000</v>
      </c>
      <c r="J9" s="438">
        <f t="shared" si="2"/>
        <v>460375000</v>
      </c>
      <c r="K9" s="438">
        <f>SUBTOTAL(109,K10:K20)</f>
        <v>0</v>
      </c>
      <c r="L9" s="444"/>
      <c r="M9" s="445"/>
    </row>
    <row r="10" spans="1:14" ht="56.25" customHeight="1">
      <c r="A10" s="447" t="s">
        <v>226</v>
      </c>
      <c r="B10" s="448" t="s">
        <v>1366</v>
      </c>
      <c r="C10" s="449" t="s">
        <v>399</v>
      </c>
      <c r="D10" s="449">
        <v>7796452</v>
      </c>
      <c r="E10" s="449" t="s">
        <v>1373</v>
      </c>
      <c r="F10" s="555">
        <v>950100000</v>
      </c>
      <c r="G10" s="450">
        <v>190000000</v>
      </c>
      <c r="H10" s="450">
        <v>175411000</v>
      </c>
      <c r="I10" s="450">
        <f t="shared" ref="I10:I20" si="3">G10-H10</f>
        <v>14589000</v>
      </c>
      <c r="J10" s="450">
        <f t="shared" ref="J10:J20" si="4">G10-H10</f>
        <v>14589000</v>
      </c>
      <c r="K10" s="445"/>
      <c r="L10" s="451" t="s">
        <v>1214</v>
      </c>
      <c r="M10" s="672" t="s">
        <v>400</v>
      </c>
    </row>
    <row r="11" spans="1:14" ht="46.5" customHeight="1">
      <c r="A11" s="447" t="s">
        <v>230</v>
      </c>
      <c r="B11" s="448" t="s">
        <v>401</v>
      </c>
      <c r="C11" s="449" t="s">
        <v>92</v>
      </c>
      <c r="D11" s="449">
        <v>7810613</v>
      </c>
      <c r="E11" s="449" t="s">
        <v>1373</v>
      </c>
      <c r="F11" s="555">
        <v>2489700000</v>
      </c>
      <c r="G11" s="450">
        <v>690800000</v>
      </c>
      <c r="H11" s="450">
        <v>618283000</v>
      </c>
      <c r="I11" s="450">
        <f t="shared" si="3"/>
        <v>72517000</v>
      </c>
      <c r="J11" s="450">
        <f t="shared" si="4"/>
        <v>72517000</v>
      </c>
      <c r="K11" s="445"/>
      <c r="L11" s="451" t="s">
        <v>1214</v>
      </c>
      <c r="M11" s="673"/>
    </row>
    <row r="12" spans="1:14" ht="43.5" customHeight="1">
      <c r="A12" s="447" t="s">
        <v>234</v>
      </c>
      <c r="B12" s="448" t="s">
        <v>402</v>
      </c>
      <c r="C12" s="449" t="s">
        <v>403</v>
      </c>
      <c r="D12" s="449">
        <v>7817008</v>
      </c>
      <c r="E12" s="449" t="s">
        <v>1373</v>
      </c>
      <c r="F12" s="555">
        <v>1000000000</v>
      </c>
      <c r="G12" s="450">
        <v>300000000</v>
      </c>
      <c r="H12" s="450">
        <v>296013000</v>
      </c>
      <c r="I12" s="450">
        <f t="shared" si="3"/>
        <v>3987000</v>
      </c>
      <c r="J12" s="450">
        <f t="shared" si="4"/>
        <v>3987000</v>
      </c>
      <c r="K12" s="445"/>
      <c r="L12" s="451" t="s">
        <v>1214</v>
      </c>
      <c r="M12" s="673"/>
    </row>
    <row r="13" spans="1:14" ht="53.25" customHeight="1">
      <c r="A13" s="447" t="s">
        <v>237</v>
      </c>
      <c r="B13" s="448" t="s">
        <v>1367</v>
      </c>
      <c r="C13" s="449" t="s">
        <v>404</v>
      </c>
      <c r="D13" s="449">
        <v>7817009</v>
      </c>
      <c r="E13" s="449" t="s">
        <v>1373</v>
      </c>
      <c r="F13" s="555">
        <v>649800000</v>
      </c>
      <c r="G13" s="450">
        <v>74400000</v>
      </c>
      <c r="H13" s="450">
        <v>73187000</v>
      </c>
      <c r="I13" s="450">
        <f t="shared" si="3"/>
        <v>1213000</v>
      </c>
      <c r="J13" s="450">
        <f t="shared" si="4"/>
        <v>1213000</v>
      </c>
      <c r="K13" s="445"/>
      <c r="L13" s="451" t="s">
        <v>1214</v>
      </c>
      <c r="M13" s="673"/>
    </row>
    <row r="14" spans="1:14" ht="51.75" customHeight="1">
      <c r="A14" s="447" t="s">
        <v>239</v>
      </c>
      <c r="B14" s="448" t="s">
        <v>1368</v>
      </c>
      <c r="C14" s="449" t="s">
        <v>405</v>
      </c>
      <c r="D14" s="447" t="s">
        <v>406</v>
      </c>
      <c r="E14" s="447" t="s">
        <v>94</v>
      </c>
      <c r="F14" s="555">
        <v>1760320000</v>
      </c>
      <c r="G14" s="450">
        <v>69400000</v>
      </c>
      <c r="H14" s="450">
        <v>64459000</v>
      </c>
      <c r="I14" s="450">
        <f t="shared" si="3"/>
        <v>4941000</v>
      </c>
      <c r="J14" s="450">
        <f t="shared" si="4"/>
        <v>4941000</v>
      </c>
      <c r="K14" s="445"/>
      <c r="L14" s="451" t="s">
        <v>1214</v>
      </c>
      <c r="M14" s="673"/>
    </row>
    <row r="15" spans="1:14" ht="45.75" customHeight="1">
      <c r="A15" s="447" t="s">
        <v>241</v>
      </c>
      <c r="B15" s="448" t="s">
        <v>407</v>
      </c>
      <c r="C15" s="449" t="s">
        <v>408</v>
      </c>
      <c r="D15" s="449">
        <v>7690886</v>
      </c>
      <c r="E15" s="449" t="s">
        <v>98</v>
      </c>
      <c r="F15" s="555">
        <v>1500000000</v>
      </c>
      <c r="G15" s="450">
        <v>131100000</v>
      </c>
      <c r="H15" s="450">
        <v>129777000</v>
      </c>
      <c r="I15" s="450">
        <f t="shared" si="3"/>
        <v>1323000</v>
      </c>
      <c r="J15" s="450">
        <f t="shared" si="4"/>
        <v>1323000</v>
      </c>
      <c r="K15" s="445"/>
      <c r="L15" s="451" t="s">
        <v>1214</v>
      </c>
      <c r="M15" s="673"/>
    </row>
    <row r="16" spans="1:14" ht="78" customHeight="1">
      <c r="A16" s="447" t="s">
        <v>245</v>
      </c>
      <c r="B16" s="448" t="s">
        <v>409</v>
      </c>
      <c r="C16" s="449" t="s">
        <v>410</v>
      </c>
      <c r="D16" s="449">
        <v>7749372</v>
      </c>
      <c r="E16" s="449" t="s">
        <v>113</v>
      </c>
      <c r="F16" s="555">
        <v>1300000000</v>
      </c>
      <c r="G16" s="450">
        <v>54500000</v>
      </c>
      <c r="H16" s="450">
        <v>52187000</v>
      </c>
      <c r="I16" s="450">
        <f t="shared" si="3"/>
        <v>2313000</v>
      </c>
      <c r="J16" s="450">
        <f t="shared" si="4"/>
        <v>2313000</v>
      </c>
      <c r="K16" s="445"/>
      <c r="L16" s="451" t="s">
        <v>1214</v>
      </c>
      <c r="M16" s="673"/>
    </row>
    <row r="17" spans="1:13" ht="45.75" customHeight="1">
      <c r="A17" s="447" t="s">
        <v>248</v>
      </c>
      <c r="B17" s="448" t="s">
        <v>1370</v>
      </c>
      <c r="C17" s="449" t="s">
        <v>405</v>
      </c>
      <c r="D17" s="447" t="s">
        <v>411</v>
      </c>
      <c r="E17" s="447" t="s">
        <v>113</v>
      </c>
      <c r="F17" s="555">
        <v>1300000000</v>
      </c>
      <c r="G17" s="450">
        <v>41900000</v>
      </c>
      <c r="H17" s="450">
        <v>40487000</v>
      </c>
      <c r="I17" s="450">
        <f t="shared" si="3"/>
        <v>1413000</v>
      </c>
      <c r="J17" s="450">
        <f t="shared" si="4"/>
        <v>1413000</v>
      </c>
      <c r="K17" s="445"/>
      <c r="L17" s="451" t="s">
        <v>1214</v>
      </c>
      <c r="M17" s="673"/>
    </row>
    <row r="18" spans="1:13" ht="48" customHeight="1">
      <c r="A18" s="447" t="s">
        <v>251</v>
      </c>
      <c r="B18" s="448" t="s">
        <v>1369</v>
      </c>
      <c r="C18" s="449" t="s">
        <v>412</v>
      </c>
      <c r="D18" s="447" t="s">
        <v>413</v>
      </c>
      <c r="E18" s="447" t="s">
        <v>176</v>
      </c>
      <c r="F18" s="555">
        <v>3500000000</v>
      </c>
      <c r="G18" s="450">
        <v>2700000000</v>
      </c>
      <c r="H18" s="450">
        <v>2376896000</v>
      </c>
      <c r="I18" s="450">
        <f t="shared" si="3"/>
        <v>323104000</v>
      </c>
      <c r="J18" s="450">
        <f t="shared" si="4"/>
        <v>323104000</v>
      </c>
      <c r="K18" s="445"/>
      <c r="L18" s="451" t="s">
        <v>1215</v>
      </c>
      <c r="M18" s="673"/>
    </row>
    <row r="19" spans="1:13" ht="61.5" customHeight="1">
      <c r="A19" s="447" t="s">
        <v>254</v>
      </c>
      <c r="B19" s="448" t="s">
        <v>414</v>
      </c>
      <c r="C19" s="449" t="s">
        <v>415</v>
      </c>
      <c r="D19" s="447" t="s">
        <v>416</v>
      </c>
      <c r="E19" s="447" t="s">
        <v>149</v>
      </c>
      <c r="F19" s="555">
        <v>6000000000</v>
      </c>
      <c r="G19" s="450">
        <v>2300000000</v>
      </c>
      <c r="H19" s="450">
        <v>2273974000</v>
      </c>
      <c r="I19" s="450">
        <f t="shared" si="3"/>
        <v>26026000</v>
      </c>
      <c r="J19" s="450">
        <f t="shared" si="4"/>
        <v>26026000</v>
      </c>
      <c r="K19" s="445"/>
      <c r="L19" s="451" t="s">
        <v>1215</v>
      </c>
      <c r="M19" s="673"/>
    </row>
    <row r="20" spans="1:13" ht="122.25" customHeight="1">
      <c r="A20" s="447" t="s">
        <v>259</v>
      </c>
      <c r="B20" s="448" t="s">
        <v>417</v>
      </c>
      <c r="C20" s="449" t="s">
        <v>410</v>
      </c>
      <c r="D20" s="447" t="s">
        <v>418</v>
      </c>
      <c r="E20" s="447" t="s">
        <v>176</v>
      </c>
      <c r="F20" s="555">
        <v>1000000000</v>
      </c>
      <c r="G20" s="450">
        <v>510000000</v>
      </c>
      <c r="H20" s="450">
        <v>501051000</v>
      </c>
      <c r="I20" s="450">
        <f t="shared" si="3"/>
        <v>8949000</v>
      </c>
      <c r="J20" s="450">
        <f t="shared" si="4"/>
        <v>8949000</v>
      </c>
      <c r="K20" s="445"/>
      <c r="L20" s="451" t="s">
        <v>1215</v>
      </c>
      <c r="M20" s="674"/>
    </row>
    <row r="21" spans="1:13" ht="25.5" customHeight="1">
      <c r="A21" s="439" t="s">
        <v>31</v>
      </c>
      <c r="B21" s="452" t="s">
        <v>362</v>
      </c>
      <c r="C21" s="453"/>
      <c r="D21" s="453"/>
      <c r="E21" s="453"/>
      <c r="F21" s="438">
        <f>SUBTOTAL(109,F22:F24)</f>
        <v>5430000000</v>
      </c>
      <c r="G21" s="438">
        <f>SUBTOTAL(109,G22:G24)</f>
        <v>298000000</v>
      </c>
      <c r="H21" s="438">
        <f>SUBTOTAL(109,H22:H24)</f>
        <v>154665000</v>
      </c>
      <c r="I21" s="438">
        <f>SUBTOTAL(109,I22:I24)</f>
        <v>143335000</v>
      </c>
      <c r="J21" s="438">
        <f>SUBTOTAL(109,J22:J24)</f>
        <v>143335000</v>
      </c>
      <c r="K21" s="438"/>
      <c r="L21" s="444"/>
      <c r="M21" s="445"/>
    </row>
    <row r="22" spans="1:13" ht="74.25" customHeight="1">
      <c r="A22" s="447" t="s">
        <v>226</v>
      </c>
      <c r="B22" s="448" t="s">
        <v>1369</v>
      </c>
      <c r="C22" s="449" t="s">
        <v>410</v>
      </c>
      <c r="D22" s="447" t="s">
        <v>413</v>
      </c>
      <c r="E22" s="447" t="s">
        <v>176</v>
      </c>
      <c r="F22" s="555">
        <v>3500000000</v>
      </c>
      <c r="G22" s="450">
        <v>140000000</v>
      </c>
      <c r="H22" s="450">
        <v>0</v>
      </c>
      <c r="I22" s="450">
        <f t="shared" ref="I22:I24" si="5">G22-H22</f>
        <v>140000000</v>
      </c>
      <c r="J22" s="450">
        <f>G22-H22</f>
        <v>140000000</v>
      </c>
      <c r="K22" s="445"/>
      <c r="L22" s="451" t="s">
        <v>1215</v>
      </c>
      <c r="M22" s="451" t="s">
        <v>400</v>
      </c>
    </row>
    <row r="23" spans="1:13" ht="72" customHeight="1">
      <c r="A23" s="447" t="s">
        <v>230</v>
      </c>
      <c r="B23" s="448" t="s">
        <v>419</v>
      </c>
      <c r="C23" s="449" t="s">
        <v>420</v>
      </c>
      <c r="D23" s="449" t="s">
        <v>421</v>
      </c>
      <c r="E23" s="449" t="s">
        <v>176</v>
      </c>
      <c r="F23" s="555">
        <v>1700000000</v>
      </c>
      <c r="G23" s="450">
        <v>128000000</v>
      </c>
      <c r="H23" s="450">
        <v>126446000</v>
      </c>
      <c r="I23" s="450">
        <f t="shared" si="5"/>
        <v>1554000</v>
      </c>
      <c r="J23" s="450">
        <f>G23-H23</f>
        <v>1554000</v>
      </c>
      <c r="K23" s="445"/>
      <c r="L23" s="451" t="s">
        <v>1215</v>
      </c>
      <c r="M23" s="451" t="s">
        <v>400</v>
      </c>
    </row>
    <row r="24" spans="1:13" ht="63.75" customHeight="1">
      <c r="A24" s="447" t="s">
        <v>234</v>
      </c>
      <c r="B24" s="448" t="s">
        <v>422</v>
      </c>
      <c r="C24" s="449" t="s">
        <v>405</v>
      </c>
      <c r="D24" s="447" t="s">
        <v>423</v>
      </c>
      <c r="E24" s="447" t="s">
        <v>1378</v>
      </c>
      <c r="F24" s="555">
        <v>230000000</v>
      </c>
      <c r="G24" s="450">
        <v>30000000</v>
      </c>
      <c r="H24" s="450">
        <v>28219000</v>
      </c>
      <c r="I24" s="450">
        <f t="shared" si="5"/>
        <v>1781000</v>
      </c>
      <c r="J24" s="450">
        <f>G24-H24</f>
        <v>1781000</v>
      </c>
      <c r="K24" s="445"/>
      <c r="L24" s="451" t="s">
        <v>1215</v>
      </c>
      <c r="M24" s="451" t="s">
        <v>400</v>
      </c>
    </row>
    <row r="25" spans="1:13" s="458" customFormat="1" ht="25.5" customHeight="1">
      <c r="A25" s="454" t="s">
        <v>105</v>
      </c>
      <c r="B25" s="455" t="s">
        <v>439</v>
      </c>
      <c r="C25" s="454"/>
      <c r="D25" s="454"/>
      <c r="E25" s="454"/>
      <c r="F25" s="438">
        <f t="shared" ref="F25" si="6">SUBTOTAL(109,F26:F37)</f>
        <v>5091038000</v>
      </c>
      <c r="G25" s="438">
        <f>SUBTOTAL(109,G26:G37)</f>
        <v>5091038000</v>
      </c>
      <c r="H25" s="438">
        <f>SUBTOTAL(109,H26:H37)</f>
        <v>4082775000</v>
      </c>
      <c r="I25" s="438">
        <f>SUBTOTAL(109,I26:I37)</f>
        <v>1008263000</v>
      </c>
      <c r="J25" s="438">
        <f>SUBTOTAL(109,J26:J37)</f>
        <v>1008263000</v>
      </c>
      <c r="K25" s="438">
        <f>SUBTOTAL(109,K26:K37)</f>
        <v>0</v>
      </c>
      <c r="L25" s="456"/>
      <c r="M25" s="457"/>
    </row>
    <row r="26" spans="1:13" s="446" customFormat="1" ht="25.5" customHeight="1">
      <c r="A26" s="439" t="s">
        <v>29</v>
      </c>
      <c r="B26" s="459" t="s">
        <v>362</v>
      </c>
      <c r="C26" s="453"/>
      <c r="D26" s="460"/>
      <c r="E26" s="556"/>
      <c r="F26" s="438">
        <f>SUBTOTAL(109,F27:F37)</f>
        <v>5091038000</v>
      </c>
      <c r="G26" s="438">
        <f>SUBTOTAL(109,G27:G37)</f>
        <v>5091038000</v>
      </c>
      <c r="H26" s="438">
        <f t="shared" ref="H26:J26" si="7">SUBTOTAL(109,H27:H37)</f>
        <v>4082775000</v>
      </c>
      <c r="I26" s="438">
        <f t="shared" si="7"/>
        <v>1008263000</v>
      </c>
      <c r="J26" s="438">
        <f t="shared" si="7"/>
        <v>1008263000</v>
      </c>
      <c r="K26" s="438"/>
      <c r="L26" s="444"/>
      <c r="M26" s="461"/>
    </row>
    <row r="27" spans="1:13" s="446" customFormat="1" ht="25.5" customHeight="1">
      <c r="A27" s="439"/>
      <c r="B27" s="459" t="s">
        <v>424</v>
      </c>
      <c r="C27" s="453"/>
      <c r="D27" s="460"/>
      <c r="E27" s="556"/>
      <c r="F27" s="438">
        <f>SUBTOTAL(109,F28:F28)</f>
        <v>375780000</v>
      </c>
      <c r="G27" s="438">
        <f>SUBTOTAL(109,G28:G28)</f>
        <v>375780000</v>
      </c>
      <c r="H27" s="438">
        <f t="shared" ref="H27:J27" si="8">SUBTOTAL(109,H28:H28)</f>
        <v>373037000</v>
      </c>
      <c r="I27" s="438">
        <f t="shared" si="8"/>
        <v>2743000</v>
      </c>
      <c r="J27" s="438">
        <f t="shared" si="8"/>
        <v>2743000</v>
      </c>
      <c r="K27" s="438">
        <f t="shared" ref="K27" si="9">SUBTOTAL(109,K28:K28)</f>
        <v>0</v>
      </c>
      <c r="L27" s="462"/>
      <c r="M27" s="461"/>
    </row>
    <row r="28" spans="1:13" ht="47.25" customHeight="1">
      <c r="A28" s="447" t="s">
        <v>226</v>
      </c>
      <c r="B28" s="448" t="s">
        <v>425</v>
      </c>
      <c r="C28" s="449" t="s">
        <v>100</v>
      </c>
      <c r="D28" s="463" t="s">
        <v>426</v>
      </c>
      <c r="E28" s="557" t="s">
        <v>1378</v>
      </c>
      <c r="F28" s="555">
        <v>375780000</v>
      </c>
      <c r="G28" s="450">
        <f>375780*1000</f>
        <v>375780000</v>
      </c>
      <c r="H28" s="450">
        <v>373037000</v>
      </c>
      <c r="I28" s="450">
        <f t="shared" ref="I28" si="10">G28-H28</f>
        <v>2743000</v>
      </c>
      <c r="J28" s="450">
        <f>G28-H28</f>
        <v>2743000</v>
      </c>
      <c r="K28" s="445"/>
      <c r="L28" s="451" t="s">
        <v>1215</v>
      </c>
      <c r="M28" s="464" t="s">
        <v>1216</v>
      </c>
    </row>
    <row r="29" spans="1:13" s="446" customFormat="1" ht="25.5" customHeight="1">
      <c r="A29" s="439"/>
      <c r="B29" s="459" t="s">
        <v>427</v>
      </c>
      <c r="C29" s="453"/>
      <c r="D29" s="460"/>
      <c r="E29" s="556"/>
      <c r="F29" s="438">
        <f>SUBTOTAL(109,F30:F31)</f>
        <v>695544000</v>
      </c>
      <c r="G29" s="438">
        <f>SUBTOTAL(109,G30:G31)</f>
        <v>695544000</v>
      </c>
      <c r="H29" s="438">
        <f t="shared" ref="H29:J29" si="11">SUBTOTAL(109,H30:H31)</f>
        <v>679577000</v>
      </c>
      <c r="I29" s="438">
        <f t="shared" si="11"/>
        <v>15967000</v>
      </c>
      <c r="J29" s="438">
        <f t="shared" si="11"/>
        <v>15967000</v>
      </c>
      <c r="K29" s="438"/>
      <c r="L29" s="444"/>
      <c r="M29" s="461"/>
    </row>
    <row r="30" spans="1:13" ht="47.25" customHeight="1">
      <c r="A30" s="447" t="s">
        <v>226</v>
      </c>
      <c r="B30" s="448" t="s">
        <v>428</v>
      </c>
      <c r="C30" s="449" t="s">
        <v>415</v>
      </c>
      <c r="D30" s="463">
        <v>7879743</v>
      </c>
      <c r="E30" s="557" t="s">
        <v>1378</v>
      </c>
      <c r="F30" s="555">
        <v>375544000</v>
      </c>
      <c r="G30" s="450">
        <f>375544*1000</f>
        <v>375544000</v>
      </c>
      <c r="H30" s="450">
        <v>364740000</v>
      </c>
      <c r="I30" s="450">
        <f t="shared" ref="I30:I31" si="12">G30-H30</f>
        <v>10804000</v>
      </c>
      <c r="J30" s="450">
        <f>G30-H30</f>
        <v>10804000</v>
      </c>
      <c r="K30" s="445"/>
      <c r="L30" s="451" t="s">
        <v>1215</v>
      </c>
      <c r="M30" s="464" t="s">
        <v>1245</v>
      </c>
    </row>
    <row r="31" spans="1:13" ht="42" customHeight="1">
      <c r="A31" s="447" t="s">
        <v>230</v>
      </c>
      <c r="B31" s="448" t="s">
        <v>429</v>
      </c>
      <c r="C31" s="449" t="s">
        <v>415</v>
      </c>
      <c r="D31" s="463">
        <v>7880386</v>
      </c>
      <c r="E31" s="557" t="s">
        <v>1378</v>
      </c>
      <c r="F31" s="555">
        <v>320000000</v>
      </c>
      <c r="G31" s="450">
        <f>320000*1000</f>
        <v>320000000</v>
      </c>
      <c r="H31" s="450">
        <v>314837000</v>
      </c>
      <c r="I31" s="450">
        <f t="shared" si="12"/>
        <v>5163000</v>
      </c>
      <c r="J31" s="450">
        <f>G31-H31</f>
        <v>5163000</v>
      </c>
      <c r="K31" s="445"/>
      <c r="L31" s="451" t="s">
        <v>1215</v>
      </c>
      <c r="M31" s="464" t="s">
        <v>1245</v>
      </c>
    </row>
    <row r="32" spans="1:13" s="446" customFormat="1" ht="25.5" customHeight="1">
      <c r="A32" s="439"/>
      <c r="B32" s="459" t="s">
        <v>430</v>
      </c>
      <c r="C32" s="453"/>
      <c r="D32" s="460"/>
      <c r="E32" s="556"/>
      <c r="F32" s="438">
        <f>SUBTOTAL(109,F33:F37)</f>
        <v>4019714000</v>
      </c>
      <c r="G32" s="438">
        <f>SUBTOTAL(109,G33:G37)</f>
        <v>4019714000</v>
      </c>
      <c r="H32" s="438">
        <f t="shared" ref="H32:J32" si="13">SUBTOTAL(109,H33:H37)</f>
        <v>3030161000</v>
      </c>
      <c r="I32" s="438">
        <f t="shared" si="13"/>
        <v>989553000</v>
      </c>
      <c r="J32" s="438">
        <f t="shared" si="13"/>
        <v>989553000</v>
      </c>
      <c r="K32" s="438"/>
      <c r="L32" s="444"/>
      <c r="M32" s="461"/>
    </row>
    <row r="33" spans="1:13" ht="45.75" customHeight="1">
      <c r="A33" s="447" t="s">
        <v>226</v>
      </c>
      <c r="B33" s="448" t="s">
        <v>431</v>
      </c>
      <c r="C33" s="449" t="s">
        <v>432</v>
      </c>
      <c r="D33" s="463" t="s">
        <v>433</v>
      </c>
      <c r="E33" s="557" t="s">
        <v>1378</v>
      </c>
      <c r="F33" s="555">
        <v>520000000</v>
      </c>
      <c r="G33" s="450">
        <v>520000000</v>
      </c>
      <c r="H33" s="450">
        <v>351520000</v>
      </c>
      <c r="I33" s="450">
        <f t="shared" ref="I33:I37" si="14">G33-H33</f>
        <v>168480000</v>
      </c>
      <c r="J33" s="450">
        <f>G33-H33</f>
        <v>168480000</v>
      </c>
      <c r="K33" s="445"/>
      <c r="L33" s="451" t="s">
        <v>1215</v>
      </c>
      <c r="M33" s="667" t="s">
        <v>434</v>
      </c>
    </row>
    <row r="34" spans="1:13" ht="45" customHeight="1">
      <c r="A34" s="447" t="s">
        <v>230</v>
      </c>
      <c r="B34" s="448" t="s">
        <v>435</v>
      </c>
      <c r="C34" s="449" t="s">
        <v>432</v>
      </c>
      <c r="D34" s="463">
        <v>7918025</v>
      </c>
      <c r="E34" s="557" t="s">
        <v>1378</v>
      </c>
      <c r="F34" s="555">
        <v>1200000000</v>
      </c>
      <c r="G34" s="450">
        <v>1200000000</v>
      </c>
      <c r="H34" s="450">
        <v>567208000</v>
      </c>
      <c r="I34" s="450">
        <f t="shared" si="14"/>
        <v>632792000</v>
      </c>
      <c r="J34" s="450">
        <f>G34-H34</f>
        <v>632792000</v>
      </c>
      <c r="K34" s="445"/>
      <c r="L34" s="451" t="s">
        <v>1215</v>
      </c>
      <c r="M34" s="668"/>
    </row>
    <row r="35" spans="1:13" ht="47.25" customHeight="1">
      <c r="A35" s="447" t="s">
        <v>234</v>
      </c>
      <c r="B35" s="448" t="s">
        <v>436</v>
      </c>
      <c r="C35" s="449" t="s">
        <v>432</v>
      </c>
      <c r="D35" s="463">
        <v>7915681</v>
      </c>
      <c r="E35" s="557" t="s">
        <v>1378</v>
      </c>
      <c r="F35" s="555">
        <v>1200000000</v>
      </c>
      <c r="G35" s="450">
        <v>1200000000</v>
      </c>
      <c r="H35" s="450">
        <v>1023867000</v>
      </c>
      <c r="I35" s="450">
        <f t="shared" si="14"/>
        <v>176133000</v>
      </c>
      <c r="J35" s="450">
        <f>G35-H35</f>
        <v>176133000</v>
      </c>
      <c r="K35" s="445"/>
      <c r="L35" s="451" t="s">
        <v>1215</v>
      </c>
      <c r="M35" s="668"/>
    </row>
    <row r="36" spans="1:13" ht="45" customHeight="1">
      <c r="A36" s="447" t="s">
        <v>237</v>
      </c>
      <c r="B36" s="448" t="s">
        <v>437</v>
      </c>
      <c r="C36" s="449" t="s">
        <v>432</v>
      </c>
      <c r="D36" s="463">
        <v>7920467</v>
      </c>
      <c r="E36" s="557" t="s">
        <v>1378</v>
      </c>
      <c r="F36" s="555">
        <v>234714000</v>
      </c>
      <c r="G36" s="450">
        <v>234714000</v>
      </c>
      <c r="H36" s="450">
        <v>233636000</v>
      </c>
      <c r="I36" s="450">
        <f t="shared" si="14"/>
        <v>1078000</v>
      </c>
      <c r="J36" s="450">
        <f t="shared" ref="J36:J37" si="15">G36-H36</f>
        <v>1078000</v>
      </c>
      <c r="K36" s="450"/>
      <c r="L36" s="451" t="s">
        <v>1215</v>
      </c>
      <c r="M36" s="668"/>
    </row>
    <row r="37" spans="1:13" ht="66.75" customHeight="1">
      <c r="A37" s="447" t="s">
        <v>239</v>
      </c>
      <c r="B37" s="448" t="s">
        <v>438</v>
      </c>
      <c r="C37" s="449" t="s">
        <v>432</v>
      </c>
      <c r="D37" s="463">
        <v>7934016</v>
      </c>
      <c r="E37" s="557" t="s">
        <v>1378</v>
      </c>
      <c r="F37" s="555">
        <v>865000000</v>
      </c>
      <c r="G37" s="450">
        <v>865000000</v>
      </c>
      <c r="H37" s="450">
        <v>853930000</v>
      </c>
      <c r="I37" s="450">
        <f t="shared" si="14"/>
        <v>11070000</v>
      </c>
      <c r="J37" s="450">
        <f t="shared" si="15"/>
        <v>11070000</v>
      </c>
      <c r="K37" s="450"/>
      <c r="L37" s="451" t="s">
        <v>1215</v>
      </c>
      <c r="M37" s="669"/>
    </row>
    <row r="38" spans="1:13">
      <c r="A38" s="465"/>
      <c r="B38" s="466"/>
      <c r="C38" s="466"/>
      <c r="D38" s="467"/>
      <c r="E38" s="558"/>
      <c r="F38" s="559"/>
      <c r="G38" s="468"/>
      <c r="H38" s="468"/>
      <c r="I38" s="468"/>
      <c r="J38" s="469"/>
      <c r="K38" s="470"/>
    </row>
  </sheetData>
  <mergeCells count="18">
    <mergeCell ref="E5:E6"/>
    <mergeCell ref="F5:F6"/>
    <mergeCell ref="M33:M37"/>
    <mergeCell ref="G5:G6"/>
    <mergeCell ref="H5:H6"/>
    <mergeCell ref="M10:M20"/>
    <mergeCell ref="A1:N1"/>
    <mergeCell ref="J4:M4"/>
    <mergeCell ref="A5:A6"/>
    <mergeCell ref="B5:B6"/>
    <mergeCell ref="C5:C6"/>
    <mergeCell ref="D5:D6"/>
    <mergeCell ref="I5:I6"/>
    <mergeCell ref="L5:L6"/>
    <mergeCell ref="M5:M6"/>
    <mergeCell ref="J5:J6"/>
    <mergeCell ref="A2:M2"/>
    <mergeCell ref="A3:M3"/>
  </mergeCells>
  <pageMargins left="0.31496062992126" right="0.31496062992126" top="0.15748031496063" bottom="0.74803149606299202" header="0.31496062992126" footer="0.31496062992126"/>
  <pageSetup paperSize="9" scale="65" orientation="portrait" r:id="rId1"/>
  <headerFoot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R48"/>
  <sheetViews>
    <sheetView view="pageLayout" topLeftCell="A4" zoomScaleNormal="100" workbookViewId="0">
      <selection activeCell="G12" sqref="G12"/>
    </sheetView>
  </sheetViews>
  <sheetFormatPr defaultColWidth="10.5546875" defaultRowHeight="14.4"/>
  <cols>
    <col min="1" max="1" width="6.109375" style="120" customWidth="1"/>
    <col min="2" max="2" width="33.44140625" style="120" customWidth="1"/>
    <col min="3" max="3" width="13.109375" style="120" customWidth="1"/>
    <col min="4" max="4" width="6" style="120" hidden="1" customWidth="1"/>
    <col min="5" max="5" width="10" style="566" hidden="1" customWidth="1"/>
    <col min="6" max="6" width="12" style="566" hidden="1" customWidth="1"/>
    <col min="7" max="7" width="16.109375" style="122" customWidth="1"/>
    <col min="8" max="8" width="14.44140625" style="122" hidden="1" customWidth="1"/>
    <col min="9" max="9" width="14.5546875" style="122" hidden="1" customWidth="1"/>
    <col min="10" max="10" width="13.88671875" style="122" customWidth="1"/>
    <col min="11" max="11" width="12" style="122" hidden="1" customWidth="1"/>
    <col min="12" max="12" width="30" style="122" customWidth="1"/>
    <col min="13" max="13" width="14.44140625" style="122" customWidth="1"/>
    <col min="14" max="254" width="9.109375" style="120" customWidth="1"/>
    <col min="255" max="255" width="4.6640625" style="120" customWidth="1"/>
    <col min="256" max="256" width="31.5546875" style="120" customWidth="1"/>
    <col min="257" max="257" width="11.6640625" style="120" customWidth="1"/>
    <col min="258" max="258" width="10.5546875" style="120"/>
    <col min="259" max="259" width="4.6640625" style="120" customWidth="1"/>
    <col min="260" max="260" width="30.44140625" style="120" customWidth="1"/>
    <col min="261" max="261" width="19.5546875" style="120" customWidth="1"/>
    <col min="262" max="262" width="8.44140625" style="120" customWidth="1"/>
    <col min="263" max="263" width="15.109375" style="120" customWidth="1"/>
    <col min="264" max="264" width="14.44140625" style="120" customWidth="1"/>
    <col min="265" max="265" width="14.5546875" style="120" customWidth="1"/>
    <col min="266" max="266" width="13.88671875" style="120" customWidth="1"/>
    <col min="267" max="267" width="12" style="120" customWidth="1"/>
    <col min="268" max="268" width="19.33203125" style="120" customWidth="1"/>
    <col min="269" max="510" width="9.109375" style="120" customWidth="1"/>
    <col min="511" max="511" width="4.6640625" style="120" customWidth="1"/>
    <col min="512" max="512" width="31.5546875" style="120" customWidth="1"/>
    <col min="513" max="513" width="11.6640625" style="120" customWidth="1"/>
    <col min="514" max="514" width="10.5546875" style="120"/>
    <col min="515" max="515" width="4.6640625" style="120" customWidth="1"/>
    <col min="516" max="516" width="30.44140625" style="120" customWidth="1"/>
    <col min="517" max="517" width="19.5546875" style="120" customWidth="1"/>
    <col min="518" max="518" width="8.44140625" style="120" customWidth="1"/>
    <col min="519" max="519" width="15.109375" style="120" customWidth="1"/>
    <col min="520" max="520" width="14.44140625" style="120" customWidth="1"/>
    <col min="521" max="521" width="14.5546875" style="120" customWidth="1"/>
    <col min="522" max="522" width="13.88671875" style="120" customWidth="1"/>
    <col min="523" max="523" width="12" style="120" customWidth="1"/>
    <col min="524" max="524" width="19.33203125" style="120" customWidth="1"/>
    <col min="525" max="766" width="9.109375" style="120" customWidth="1"/>
    <col min="767" max="767" width="4.6640625" style="120" customWidth="1"/>
    <col min="768" max="768" width="31.5546875" style="120" customWidth="1"/>
    <col min="769" max="769" width="11.6640625" style="120" customWidth="1"/>
    <col min="770" max="770" width="10.5546875" style="120"/>
    <col min="771" max="771" width="4.6640625" style="120" customWidth="1"/>
    <col min="772" max="772" width="30.44140625" style="120" customWidth="1"/>
    <col min="773" max="773" width="19.5546875" style="120" customWidth="1"/>
    <col min="774" max="774" width="8.44140625" style="120" customWidth="1"/>
    <col min="775" max="775" width="15.109375" style="120" customWidth="1"/>
    <col min="776" max="776" width="14.44140625" style="120" customWidth="1"/>
    <col min="777" max="777" width="14.5546875" style="120" customWidth="1"/>
    <col min="778" max="778" width="13.88671875" style="120" customWidth="1"/>
    <col min="779" max="779" width="12" style="120" customWidth="1"/>
    <col min="780" max="780" width="19.33203125" style="120" customWidth="1"/>
    <col min="781" max="1022" width="9.109375" style="120" customWidth="1"/>
    <col min="1023" max="1023" width="4.6640625" style="120" customWidth="1"/>
    <col min="1024" max="1024" width="31.5546875" style="120" customWidth="1"/>
    <col min="1025" max="1025" width="11.6640625" style="120" customWidth="1"/>
    <col min="1026" max="1026" width="10.5546875" style="120"/>
    <col min="1027" max="1027" width="4.6640625" style="120" customWidth="1"/>
    <col min="1028" max="1028" width="30.44140625" style="120" customWidth="1"/>
    <col min="1029" max="1029" width="19.5546875" style="120" customWidth="1"/>
    <col min="1030" max="1030" width="8.44140625" style="120" customWidth="1"/>
    <col min="1031" max="1031" width="15.109375" style="120" customWidth="1"/>
    <col min="1032" max="1032" width="14.44140625" style="120" customWidth="1"/>
    <col min="1033" max="1033" width="14.5546875" style="120" customWidth="1"/>
    <col min="1034" max="1034" width="13.88671875" style="120" customWidth="1"/>
    <col min="1035" max="1035" width="12" style="120" customWidth="1"/>
    <col min="1036" max="1036" width="19.33203125" style="120" customWidth="1"/>
    <col min="1037" max="1278" width="9.109375" style="120" customWidth="1"/>
    <col min="1279" max="1279" width="4.6640625" style="120" customWidth="1"/>
    <col min="1280" max="1280" width="31.5546875" style="120" customWidth="1"/>
    <col min="1281" max="1281" width="11.6640625" style="120" customWidth="1"/>
    <col min="1282" max="1282" width="10.5546875" style="120"/>
    <col min="1283" max="1283" width="4.6640625" style="120" customWidth="1"/>
    <col min="1284" max="1284" width="30.44140625" style="120" customWidth="1"/>
    <col min="1285" max="1285" width="19.5546875" style="120" customWidth="1"/>
    <col min="1286" max="1286" width="8.44140625" style="120" customWidth="1"/>
    <col min="1287" max="1287" width="15.109375" style="120" customWidth="1"/>
    <col min="1288" max="1288" width="14.44140625" style="120" customWidth="1"/>
    <col min="1289" max="1289" width="14.5546875" style="120" customWidth="1"/>
    <col min="1290" max="1290" width="13.88671875" style="120" customWidth="1"/>
    <col min="1291" max="1291" width="12" style="120" customWidth="1"/>
    <col min="1292" max="1292" width="19.33203125" style="120" customWidth="1"/>
    <col min="1293" max="1534" width="9.109375" style="120" customWidth="1"/>
    <col min="1535" max="1535" width="4.6640625" style="120" customWidth="1"/>
    <col min="1536" max="1536" width="31.5546875" style="120" customWidth="1"/>
    <col min="1537" max="1537" width="11.6640625" style="120" customWidth="1"/>
    <col min="1538" max="1538" width="10.5546875" style="120"/>
    <col min="1539" max="1539" width="4.6640625" style="120" customWidth="1"/>
    <col min="1540" max="1540" width="30.44140625" style="120" customWidth="1"/>
    <col min="1541" max="1541" width="19.5546875" style="120" customWidth="1"/>
    <col min="1542" max="1542" width="8.44140625" style="120" customWidth="1"/>
    <col min="1543" max="1543" width="15.109375" style="120" customWidth="1"/>
    <col min="1544" max="1544" width="14.44140625" style="120" customWidth="1"/>
    <col min="1545" max="1545" width="14.5546875" style="120" customWidth="1"/>
    <col min="1546" max="1546" width="13.88671875" style="120" customWidth="1"/>
    <col min="1547" max="1547" width="12" style="120" customWidth="1"/>
    <col min="1548" max="1548" width="19.33203125" style="120" customWidth="1"/>
    <col min="1549" max="1790" width="9.109375" style="120" customWidth="1"/>
    <col min="1791" max="1791" width="4.6640625" style="120" customWidth="1"/>
    <col min="1792" max="1792" width="31.5546875" style="120" customWidth="1"/>
    <col min="1793" max="1793" width="11.6640625" style="120" customWidth="1"/>
    <col min="1794" max="1794" width="10.5546875" style="120"/>
    <col min="1795" max="1795" width="4.6640625" style="120" customWidth="1"/>
    <col min="1796" max="1796" width="30.44140625" style="120" customWidth="1"/>
    <col min="1797" max="1797" width="19.5546875" style="120" customWidth="1"/>
    <col min="1798" max="1798" width="8.44140625" style="120" customWidth="1"/>
    <col min="1799" max="1799" width="15.109375" style="120" customWidth="1"/>
    <col min="1800" max="1800" width="14.44140625" style="120" customWidth="1"/>
    <col min="1801" max="1801" width="14.5546875" style="120" customWidth="1"/>
    <col min="1802" max="1802" width="13.88671875" style="120" customWidth="1"/>
    <col min="1803" max="1803" width="12" style="120" customWidth="1"/>
    <col min="1804" max="1804" width="19.33203125" style="120" customWidth="1"/>
    <col min="1805" max="2046" width="9.109375" style="120" customWidth="1"/>
    <col min="2047" max="2047" width="4.6640625" style="120" customWidth="1"/>
    <col min="2048" max="2048" width="31.5546875" style="120" customWidth="1"/>
    <col min="2049" max="2049" width="11.6640625" style="120" customWidth="1"/>
    <col min="2050" max="2050" width="10.5546875" style="120"/>
    <col min="2051" max="2051" width="4.6640625" style="120" customWidth="1"/>
    <col min="2052" max="2052" width="30.44140625" style="120" customWidth="1"/>
    <col min="2053" max="2053" width="19.5546875" style="120" customWidth="1"/>
    <col min="2054" max="2054" width="8.44140625" style="120" customWidth="1"/>
    <col min="2055" max="2055" width="15.109375" style="120" customWidth="1"/>
    <col min="2056" max="2056" width="14.44140625" style="120" customWidth="1"/>
    <col min="2057" max="2057" width="14.5546875" style="120" customWidth="1"/>
    <col min="2058" max="2058" width="13.88671875" style="120" customWidth="1"/>
    <col min="2059" max="2059" width="12" style="120" customWidth="1"/>
    <col min="2060" max="2060" width="19.33203125" style="120" customWidth="1"/>
    <col min="2061" max="2302" width="9.109375" style="120" customWidth="1"/>
    <col min="2303" max="2303" width="4.6640625" style="120" customWidth="1"/>
    <col min="2304" max="2304" width="31.5546875" style="120" customWidth="1"/>
    <col min="2305" max="2305" width="11.6640625" style="120" customWidth="1"/>
    <col min="2306" max="2306" width="10.5546875" style="120"/>
    <col min="2307" max="2307" width="4.6640625" style="120" customWidth="1"/>
    <col min="2308" max="2308" width="30.44140625" style="120" customWidth="1"/>
    <col min="2309" max="2309" width="19.5546875" style="120" customWidth="1"/>
    <col min="2310" max="2310" width="8.44140625" style="120" customWidth="1"/>
    <col min="2311" max="2311" width="15.109375" style="120" customWidth="1"/>
    <col min="2312" max="2312" width="14.44140625" style="120" customWidth="1"/>
    <col min="2313" max="2313" width="14.5546875" style="120" customWidth="1"/>
    <col min="2314" max="2314" width="13.88671875" style="120" customWidth="1"/>
    <col min="2315" max="2315" width="12" style="120" customWidth="1"/>
    <col min="2316" max="2316" width="19.33203125" style="120" customWidth="1"/>
    <col min="2317" max="2558" width="9.109375" style="120" customWidth="1"/>
    <col min="2559" max="2559" width="4.6640625" style="120" customWidth="1"/>
    <col min="2560" max="2560" width="31.5546875" style="120" customWidth="1"/>
    <col min="2561" max="2561" width="11.6640625" style="120" customWidth="1"/>
    <col min="2562" max="2562" width="10.5546875" style="120"/>
    <col min="2563" max="2563" width="4.6640625" style="120" customWidth="1"/>
    <col min="2564" max="2564" width="30.44140625" style="120" customWidth="1"/>
    <col min="2565" max="2565" width="19.5546875" style="120" customWidth="1"/>
    <col min="2566" max="2566" width="8.44140625" style="120" customWidth="1"/>
    <col min="2567" max="2567" width="15.109375" style="120" customWidth="1"/>
    <col min="2568" max="2568" width="14.44140625" style="120" customWidth="1"/>
    <col min="2569" max="2569" width="14.5546875" style="120" customWidth="1"/>
    <col min="2570" max="2570" width="13.88671875" style="120" customWidth="1"/>
    <col min="2571" max="2571" width="12" style="120" customWidth="1"/>
    <col min="2572" max="2572" width="19.33203125" style="120" customWidth="1"/>
    <col min="2573" max="2814" width="9.109375" style="120" customWidth="1"/>
    <col min="2815" max="2815" width="4.6640625" style="120" customWidth="1"/>
    <col min="2816" max="2816" width="31.5546875" style="120" customWidth="1"/>
    <col min="2817" max="2817" width="11.6640625" style="120" customWidth="1"/>
    <col min="2818" max="2818" width="10.5546875" style="120"/>
    <col min="2819" max="2819" width="4.6640625" style="120" customWidth="1"/>
    <col min="2820" max="2820" width="30.44140625" style="120" customWidth="1"/>
    <col min="2821" max="2821" width="19.5546875" style="120" customWidth="1"/>
    <col min="2822" max="2822" width="8.44140625" style="120" customWidth="1"/>
    <col min="2823" max="2823" width="15.109375" style="120" customWidth="1"/>
    <col min="2824" max="2824" width="14.44140625" style="120" customWidth="1"/>
    <col min="2825" max="2825" width="14.5546875" style="120" customWidth="1"/>
    <col min="2826" max="2826" width="13.88671875" style="120" customWidth="1"/>
    <col min="2827" max="2827" width="12" style="120" customWidth="1"/>
    <col min="2828" max="2828" width="19.33203125" style="120" customWidth="1"/>
    <col min="2829" max="3070" width="9.109375" style="120" customWidth="1"/>
    <col min="3071" max="3071" width="4.6640625" style="120" customWidth="1"/>
    <col min="3072" max="3072" width="31.5546875" style="120" customWidth="1"/>
    <col min="3073" max="3073" width="11.6640625" style="120" customWidth="1"/>
    <col min="3074" max="3074" width="10.5546875" style="120"/>
    <col min="3075" max="3075" width="4.6640625" style="120" customWidth="1"/>
    <col min="3076" max="3076" width="30.44140625" style="120" customWidth="1"/>
    <col min="3077" max="3077" width="19.5546875" style="120" customWidth="1"/>
    <col min="3078" max="3078" width="8.44140625" style="120" customWidth="1"/>
    <col min="3079" max="3079" width="15.109375" style="120" customWidth="1"/>
    <col min="3080" max="3080" width="14.44140625" style="120" customWidth="1"/>
    <col min="3081" max="3081" width="14.5546875" style="120" customWidth="1"/>
    <col min="3082" max="3082" width="13.88671875" style="120" customWidth="1"/>
    <col min="3083" max="3083" width="12" style="120" customWidth="1"/>
    <col min="3084" max="3084" width="19.33203125" style="120" customWidth="1"/>
    <col min="3085" max="3326" width="9.109375" style="120" customWidth="1"/>
    <col min="3327" max="3327" width="4.6640625" style="120" customWidth="1"/>
    <col min="3328" max="3328" width="31.5546875" style="120" customWidth="1"/>
    <col min="3329" max="3329" width="11.6640625" style="120" customWidth="1"/>
    <col min="3330" max="3330" width="10.5546875" style="120"/>
    <col min="3331" max="3331" width="4.6640625" style="120" customWidth="1"/>
    <col min="3332" max="3332" width="30.44140625" style="120" customWidth="1"/>
    <col min="3333" max="3333" width="19.5546875" style="120" customWidth="1"/>
    <col min="3334" max="3334" width="8.44140625" style="120" customWidth="1"/>
    <col min="3335" max="3335" width="15.109375" style="120" customWidth="1"/>
    <col min="3336" max="3336" width="14.44140625" style="120" customWidth="1"/>
    <col min="3337" max="3337" width="14.5546875" style="120" customWidth="1"/>
    <col min="3338" max="3338" width="13.88671875" style="120" customWidth="1"/>
    <col min="3339" max="3339" width="12" style="120" customWidth="1"/>
    <col min="3340" max="3340" width="19.33203125" style="120" customWidth="1"/>
    <col min="3341" max="3582" width="9.109375" style="120" customWidth="1"/>
    <col min="3583" max="3583" width="4.6640625" style="120" customWidth="1"/>
    <col min="3584" max="3584" width="31.5546875" style="120" customWidth="1"/>
    <col min="3585" max="3585" width="11.6640625" style="120" customWidth="1"/>
    <col min="3586" max="3586" width="10.5546875" style="120"/>
    <col min="3587" max="3587" width="4.6640625" style="120" customWidth="1"/>
    <col min="3588" max="3588" width="30.44140625" style="120" customWidth="1"/>
    <col min="3589" max="3589" width="19.5546875" style="120" customWidth="1"/>
    <col min="3590" max="3590" width="8.44140625" style="120" customWidth="1"/>
    <col min="3591" max="3591" width="15.109375" style="120" customWidth="1"/>
    <col min="3592" max="3592" width="14.44140625" style="120" customWidth="1"/>
    <col min="3593" max="3593" width="14.5546875" style="120" customWidth="1"/>
    <col min="3594" max="3594" width="13.88671875" style="120" customWidth="1"/>
    <col min="3595" max="3595" width="12" style="120" customWidth="1"/>
    <col min="3596" max="3596" width="19.33203125" style="120" customWidth="1"/>
    <col min="3597" max="3838" width="9.109375" style="120" customWidth="1"/>
    <col min="3839" max="3839" width="4.6640625" style="120" customWidth="1"/>
    <col min="3840" max="3840" width="31.5546875" style="120" customWidth="1"/>
    <col min="3841" max="3841" width="11.6640625" style="120" customWidth="1"/>
    <col min="3842" max="3842" width="10.5546875" style="120"/>
    <col min="3843" max="3843" width="4.6640625" style="120" customWidth="1"/>
    <col min="3844" max="3844" width="30.44140625" style="120" customWidth="1"/>
    <col min="3845" max="3845" width="19.5546875" style="120" customWidth="1"/>
    <col min="3846" max="3846" width="8.44140625" style="120" customWidth="1"/>
    <col min="3847" max="3847" width="15.109375" style="120" customWidth="1"/>
    <col min="3848" max="3848" width="14.44140625" style="120" customWidth="1"/>
    <col min="3849" max="3849" width="14.5546875" style="120" customWidth="1"/>
    <col min="3850" max="3850" width="13.88671875" style="120" customWidth="1"/>
    <col min="3851" max="3851" width="12" style="120" customWidth="1"/>
    <col min="3852" max="3852" width="19.33203125" style="120" customWidth="1"/>
    <col min="3853" max="4094" width="9.109375" style="120" customWidth="1"/>
    <col min="4095" max="4095" width="4.6640625" style="120" customWidth="1"/>
    <col min="4096" max="4096" width="31.5546875" style="120" customWidth="1"/>
    <col min="4097" max="4097" width="11.6640625" style="120" customWidth="1"/>
    <col min="4098" max="4098" width="10.5546875" style="120"/>
    <col min="4099" max="4099" width="4.6640625" style="120" customWidth="1"/>
    <col min="4100" max="4100" width="30.44140625" style="120" customWidth="1"/>
    <col min="4101" max="4101" width="19.5546875" style="120" customWidth="1"/>
    <col min="4102" max="4102" width="8.44140625" style="120" customWidth="1"/>
    <col min="4103" max="4103" width="15.109375" style="120" customWidth="1"/>
    <col min="4104" max="4104" width="14.44140625" style="120" customWidth="1"/>
    <col min="4105" max="4105" width="14.5546875" style="120" customWidth="1"/>
    <col min="4106" max="4106" width="13.88671875" style="120" customWidth="1"/>
    <col min="4107" max="4107" width="12" style="120" customWidth="1"/>
    <col min="4108" max="4108" width="19.33203125" style="120" customWidth="1"/>
    <col min="4109" max="4350" width="9.109375" style="120" customWidth="1"/>
    <col min="4351" max="4351" width="4.6640625" style="120" customWidth="1"/>
    <col min="4352" max="4352" width="31.5546875" style="120" customWidth="1"/>
    <col min="4353" max="4353" width="11.6640625" style="120" customWidth="1"/>
    <col min="4354" max="4354" width="10.5546875" style="120"/>
    <col min="4355" max="4355" width="4.6640625" style="120" customWidth="1"/>
    <col min="4356" max="4356" width="30.44140625" style="120" customWidth="1"/>
    <col min="4357" max="4357" width="19.5546875" style="120" customWidth="1"/>
    <col min="4358" max="4358" width="8.44140625" style="120" customWidth="1"/>
    <col min="4359" max="4359" width="15.109375" style="120" customWidth="1"/>
    <col min="4360" max="4360" width="14.44140625" style="120" customWidth="1"/>
    <col min="4361" max="4361" width="14.5546875" style="120" customWidth="1"/>
    <col min="4362" max="4362" width="13.88671875" style="120" customWidth="1"/>
    <col min="4363" max="4363" width="12" style="120" customWidth="1"/>
    <col min="4364" max="4364" width="19.33203125" style="120" customWidth="1"/>
    <col min="4365" max="4606" width="9.109375" style="120" customWidth="1"/>
    <col min="4607" max="4607" width="4.6640625" style="120" customWidth="1"/>
    <col min="4608" max="4608" width="31.5546875" style="120" customWidth="1"/>
    <col min="4609" max="4609" width="11.6640625" style="120" customWidth="1"/>
    <col min="4610" max="4610" width="10.5546875" style="120"/>
    <col min="4611" max="4611" width="4.6640625" style="120" customWidth="1"/>
    <col min="4612" max="4612" width="30.44140625" style="120" customWidth="1"/>
    <col min="4613" max="4613" width="19.5546875" style="120" customWidth="1"/>
    <col min="4614" max="4614" width="8.44140625" style="120" customWidth="1"/>
    <col min="4615" max="4615" width="15.109375" style="120" customWidth="1"/>
    <col min="4616" max="4616" width="14.44140625" style="120" customWidth="1"/>
    <col min="4617" max="4617" width="14.5546875" style="120" customWidth="1"/>
    <col min="4618" max="4618" width="13.88671875" style="120" customWidth="1"/>
    <col min="4619" max="4619" width="12" style="120" customWidth="1"/>
    <col min="4620" max="4620" width="19.33203125" style="120" customWidth="1"/>
    <col min="4621" max="4862" width="9.109375" style="120" customWidth="1"/>
    <col min="4863" max="4863" width="4.6640625" style="120" customWidth="1"/>
    <col min="4864" max="4864" width="31.5546875" style="120" customWidth="1"/>
    <col min="4865" max="4865" width="11.6640625" style="120" customWidth="1"/>
    <col min="4866" max="4866" width="10.5546875" style="120"/>
    <col min="4867" max="4867" width="4.6640625" style="120" customWidth="1"/>
    <col min="4868" max="4868" width="30.44140625" style="120" customWidth="1"/>
    <col min="4869" max="4869" width="19.5546875" style="120" customWidth="1"/>
    <col min="4870" max="4870" width="8.44140625" style="120" customWidth="1"/>
    <col min="4871" max="4871" width="15.109375" style="120" customWidth="1"/>
    <col min="4872" max="4872" width="14.44140625" style="120" customWidth="1"/>
    <col min="4873" max="4873" width="14.5546875" style="120" customWidth="1"/>
    <col min="4874" max="4874" width="13.88671875" style="120" customWidth="1"/>
    <col min="4875" max="4875" width="12" style="120" customWidth="1"/>
    <col min="4876" max="4876" width="19.33203125" style="120" customWidth="1"/>
    <col min="4877" max="5118" width="9.109375" style="120" customWidth="1"/>
    <col min="5119" max="5119" width="4.6640625" style="120" customWidth="1"/>
    <col min="5120" max="5120" width="31.5546875" style="120" customWidth="1"/>
    <col min="5121" max="5121" width="11.6640625" style="120" customWidth="1"/>
    <col min="5122" max="5122" width="10.5546875" style="120"/>
    <col min="5123" max="5123" width="4.6640625" style="120" customWidth="1"/>
    <col min="5124" max="5124" width="30.44140625" style="120" customWidth="1"/>
    <col min="5125" max="5125" width="19.5546875" style="120" customWidth="1"/>
    <col min="5126" max="5126" width="8.44140625" style="120" customWidth="1"/>
    <col min="5127" max="5127" width="15.109375" style="120" customWidth="1"/>
    <col min="5128" max="5128" width="14.44140625" style="120" customWidth="1"/>
    <col min="5129" max="5129" width="14.5546875" style="120" customWidth="1"/>
    <col min="5130" max="5130" width="13.88671875" style="120" customWidth="1"/>
    <col min="5131" max="5131" width="12" style="120" customWidth="1"/>
    <col min="5132" max="5132" width="19.33203125" style="120" customWidth="1"/>
    <col min="5133" max="5374" width="9.109375" style="120" customWidth="1"/>
    <col min="5375" max="5375" width="4.6640625" style="120" customWidth="1"/>
    <col min="5376" max="5376" width="31.5546875" style="120" customWidth="1"/>
    <col min="5377" max="5377" width="11.6640625" style="120" customWidth="1"/>
    <col min="5378" max="5378" width="10.5546875" style="120"/>
    <col min="5379" max="5379" width="4.6640625" style="120" customWidth="1"/>
    <col min="5380" max="5380" width="30.44140625" style="120" customWidth="1"/>
    <col min="5381" max="5381" width="19.5546875" style="120" customWidth="1"/>
    <col min="5382" max="5382" width="8.44140625" style="120" customWidth="1"/>
    <col min="5383" max="5383" width="15.109375" style="120" customWidth="1"/>
    <col min="5384" max="5384" width="14.44140625" style="120" customWidth="1"/>
    <col min="5385" max="5385" width="14.5546875" style="120" customWidth="1"/>
    <col min="5386" max="5386" width="13.88671875" style="120" customWidth="1"/>
    <col min="5387" max="5387" width="12" style="120" customWidth="1"/>
    <col min="5388" max="5388" width="19.33203125" style="120" customWidth="1"/>
    <col min="5389" max="5630" width="9.109375" style="120" customWidth="1"/>
    <col min="5631" max="5631" width="4.6640625" style="120" customWidth="1"/>
    <col min="5632" max="5632" width="31.5546875" style="120" customWidth="1"/>
    <col min="5633" max="5633" width="11.6640625" style="120" customWidth="1"/>
    <col min="5634" max="5634" width="10.5546875" style="120"/>
    <col min="5635" max="5635" width="4.6640625" style="120" customWidth="1"/>
    <col min="5636" max="5636" width="30.44140625" style="120" customWidth="1"/>
    <col min="5637" max="5637" width="19.5546875" style="120" customWidth="1"/>
    <col min="5638" max="5638" width="8.44140625" style="120" customWidth="1"/>
    <col min="5639" max="5639" width="15.109375" style="120" customWidth="1"/>
    <col min="5640" max="5640" width="14.44140625" style="120" customWidth="1"/>
    <col min="5641" max="5641" width="14.5546875" style="120" customWidth="1"/>
    <col min="5642" max="5642" width="13.88671875" style="120" customWidth="1"/>
    <col min="5643" max="5643" width="12" style="120" customWidth="1"/>
    <col min="5644" max="5644" width="19.33203125" style="120" customWidth="1"/>
    <col min="5645" max="5886" width="9.109375" style="120" customWidth="1"/>
    <col min="5887" max="5887" width="4.6640625" style="120" customWidth="1"/>
    <col min="5888" max="5888" width="31.5546875" style="120" customWidth="1"/>
    <col min="5889" max="5889" width="11.6640625" style="120" customWidth="1"/>
    <col min="5890" max="5890" width="10.5546875" style="120"/>
    <col min="5891" max="5891" width="4.6640625" style="120" customWidth="1"/>
    <col min="5892" max="5892" width="30.44140625" style="120" customWidth="1"/>
    <col min="5893" max="5893" width="19.5546875" style="120" customWidth="1"/>
    <col min="5894" max="5894" width="8.44140625" style="120" customWidth="1"/>
    <col min="5895" max="5895" width="15.109375" style="120" customWidth="1"/>
    <col min="5896" max="5896" width="14.44140625" style="120" customWidth="1"/>
    <col min="5897" max="5897" width="14.5546875" style="120" customWidth="1"/>
    <col min="5898" max="5898" width="13.88671875" style="120" customWidth="1"/>
    <col min="5899" max="5899" width="12" style="120" customWidth="1"/>
    <col min="5900" max="5900" width="19.33203125" style="120" customWidth="1"/>
    <col min="5901" max="6142" width="9.109375" style="120" customWidth="1"/>
    <col min="6143" max="6143" width="4.6640625" style="120" customWidth="1"/>
    <col min="6144" max="6144" width="31.5546875" style="120" customWidth="1"/>
    <col min="6145" max="6145" width="11.6640625" style="120" customWidth="1"/>
    <col min="6146" max="6146" width="10.5546875" style="120"/>
    <col min="6147" max="6147" width="4.6640625" style="120" customWidth="1"/>
    <col min="6148" max="6148" width="30.44140625" style="120" customWidth="1"/>
    <col min="6149" max="6149" width="19.5546875" style="120" customWidth="1"/>
    <col min="6150" max="6150" width="8.44140625" style="120" customWidth="1"/>
    <col min="6151" max="6151" width="15.109375" style="120" customWidth="1"/>
    <col min="6152" max="6152" width="14.44140625" style="120" customWidth="1"/>
    <col min="6153" max="6153" width="14.5546875" style="120" customWidth="1"/>
    <col min="6154" max="6154" width="13.88671875" style="120" customWidth="1"/>
    <col min="6155" max="6155" width="12" style="120" customWidth="1"/>
    <col min="6156" max="6156" width="19.33203125" style="120" customWidth="1"/>
    <col min="6157" max="6398" width="9.109375" style="120" customWidth="1"/>
    <col min="6399" max="6399" width="4.6640625" style="120" customWidth="1"/>
    <col min="6400" max="6400" width="31.5546875" style="120" customWidth="1"/>
    <col min="6401" max="6401" width="11.6640625" style="120" customWidth="1"/>
    <col min="6402" max="6402" width="10.5546875" style="120"/>
    <col min="6403" max="6403" width="4.6640625" style="120" customWidth="1"/>
    <col min="6404" max="6404" width="30.44140625" style="120" customWidth="1"/>
    <col min="6405" max="6405" width="19.5546875" style="120" customWidth="1"/>
    <col min="6406" max="6406" width="8.44140625" style="120" customWidth="1"/>
    <col min="6407" max="6407" width="15.109375" style="120" customWidth="1"/>
    <col min="6408" max="6408" width="14.44140625" style="120" customWidth="1"/>
    <col min="6409" max="6409" width="14.5546875" style="120" customWidth="1"/>
    <col min="6410" max="6410" width="13.88671875" style="120" customWidth="1"/>
    <col min="6411" max="6411" width="12" style="120" customWidth="1"/>
    <col min="6412" max="6412" width="19.33203125" style="120" customWidth="1"/>
    <col min="6413" max="6654" width="9.109375" style="120" customWidth="1"/>
    <col min="6655" max="6655" width="4.6640625" style="120" customWidth="1"/>
    <col min="6656" max="6656" width="31.5546875" style="120" customWidth="1"/>
    <col min="6657" max="6657" width="11.6640625" style="120" customWidth="1"/>
    <col min="6658" max="6658" width="10.5546875" style="120"/>
    <col min="6659" max="6659" width="4.6640625" style="120" customWidth="1"/>
    <col min="6660" max="6660" width="30.44140625" style="120" customWidth="1"/>
    <col min="6661" max="6661" width="19.5546875" style="120" customWidth="1"/>
    <col min="6662" max="6662" width="8.44140625" style="120" customWidth="1"/>
    <col min="6663" max="6663" width="15.109375" style="120" customWidth="1"/>
    <col min="6664" max="6664" width="14.44140625" style="120" customWidth="1"/>
    <col min="6665" max="6665" width="14.5546875" style="120" customWidth="1"/>
    <col min="6666" max="6666" width="13.88671875" style="120" customWidth="1"/>
    <col min="6667" max="6667" width="12" style="120" customWidth="1"/>
    <col min="6668" max="6668" width="19.33203125" style="120" customWidth="1"/>
    <col min="6669" max="6910" width="9.109375" style="120" customWidth="1"/>
    <col min="6911" max="6911" width="4.6640625" style="120" customWidth="1"/>
    <col min="6912" max="6912" width="31.5546875" style="120" customWidth="1"/>
    <col min="6913" max="6913" width="11.6640625" style="120" customWidth="1"/>
    <col min="6914" max="6914" width="10.5546875" style="120"/>
    <col min="6915" max="6915" width="4.6640625" style="120" customWidth="1"/>
    <col min="6916" max="6916" width="30.44140625" style="120" customWidth="1"/>
    <col min="6917" max="6917" width="19.5546875" style="120" customWidth="1"/>
    <col min="6918" max="6918" width="8.44140625" style="120" customWidth="1"/>
    <col min="6919" max="6919" width="15.109375" style="120" customWidth="1"/>
    <col min="6920" max="6920" width="14.44140625" style="120" customWidth="1"/>
    <col min="6921" max="6921" width="14.5546875" style="120" customWidth="1"/>
    <col min="6922" max="6922" width="13.88671875" style="120" customWidth="1"/>
    <col min="6923" max="6923" width="12" style="120" customWidth="1"/>
    <col min="6924" max="6924" width="19.33203125" style="120" customWidth="1"/>
    <col min="6925" max="7166" width="9.109375" style="120" customWidth="1"/>
    <col min="7167" max="7167" width="4.6640625" style="120" customWidth="1"/>
    <col min="7168" max="7168" width="31.5546875" style="120" customWidth="1"/>
    <col min="7169" max="7169" width="11.6640625" style="120" customWidth="1"/>
    <col min="7170" max="7170" width="10.5546875" style="120"/>
    <col min="7171" max="7171" width="4.6640625" style="120" customWidth="1"/>
    <col min="7172" max="7172" width="30.44140625" style="120" customWidth="1"/>
    <col min="7173" max="7173" width="19.5546875" style="120" customWidth="1"/>
    <col min="7174" max="7174" width="8.44140625" style="120" customWidth="1"/>
    <col min="7175" max="7175" width="15.109375" style="120" customWidth="1"/>
    <col min="7176" max="7176" width="14.44140625" style="120" customWidth="1"/>
    <col min="7177" max="7177" width="14.5546875" style="120" customWidth="1"/>
    <col min="7178" max="7178" width="13.88671875" style="120" customWidth="1"/>
    <col min="7179" max="7179" width="12" style="120" customWidth="1"/>
    <col min="7180" max="7180" width="19.33203125" style="120" customWidth="1"/>
    <col min="7181" max="7422" width="9.109375" style="120" customWidth="1"/>
    <col min="7423" max="7423" width="4.6640625" style="120" customWidth="1"/>
    <col min="7424" max="7424" width="31.5546875" style="120" customWidth="1"/>
    <col min="7425" max="7425" width="11.6640625" style="120" customWidth="1"/>
    <col min="7426" max="7426" width="10.5546875" style="120"/>
    <col min="7427" max="7427" width="4.6640625" style="120" customWidth="1"/>
    <col min="7428" max="7428" width="30.44140625" style="120" customWidth="1"/>
    <col min="7429" max="7429" width="19.5546875" style="120" customWidth="1"/>
    <col min="7430" max="7430" width="8.44140625" style="120" customWidth="1"/>
    <col min="7431" max="7431" width="15.109375" style="120" customWidth="1"/>
    <col min="7432" max="7432" width="14.44140625" style="120" customWidth="1"/>
    <col min="7433" max="7433" width="14.5546875" style="120" customWidth="1"/>
    <col min="7434" max="7434" width="13.88671875" style="120" customWidth="1"/>
    <col min="7435" max="7435" width="12" style="120" customWidth="1"/>
    <col min="7436" max="7436" width="19.33203125" style="120" customWidth="1"/>
    <col min="7437" max="7678" width="9.109375" style="120" customWidth="1"/>
    <col min="7679" max="7679" width="4.6640625" style="120" customWidth="1"/>
    <col min="7680" max="7680" width="31.5546875" style="120" customWidth="1"/>
    <col min="7681" max="7681" width="11.6640625" style="120" customWidth="1"/>
    <col min="7682" max="7682" width="10.5546875" style="120"/>
    <col min="7683" max="7683" width="4.6640625" style="120" customWidth="1"/>
    <col min="7684" max="7684" width="30.44140625" style="120" customWidth="1"/>
    <col min="7685" max="7685" width="19.5546875" style="120" customWidth="1"/>
    <col min="7686" max="7686" width="8.44140625" style="120" customWidth="1"/>
    <col min="7687" max="7687" width="15.109375" style="120" customWidth="1"/>
    <col min="7688" max="7688" width="14.44140625" style="120" customWidth="1"/>
    <col min="7689" max="7689" width="14.5546875" style="120" customWidth="1"/>
    <col min="7690" max="7690" width="13.88671875" style="120" customWidth="1"/>
    <col min="7691" max="7691" width="12" style="120" customWidth="1"/>
    <col min="7692" max="7692" width="19.33203125" style="120" customWidth="1"/>
    <col min="7693" max="7934" width="9.109375" style="120" customWidth="1"/>
    <col min="7935" max="7935" width="4.6640625" style="120" customWidth="1"/>
    <col min="7936" max="7936" width="31.5546875" style="120" customWidth="1"/>
    <col min="7937" max="7937" width="11.6640625" style="120" customWidth="1"/>
    <col min="7938" max="7938" width="10.5546875" style="120"/>
    <col min="7939" max="7939" width="4.6640625" style="120" customWidth="1"/>
    <col min="7940" max="7940" width="30.44140625" style="120" customWidth="1"/>
    <col min="7941" max="7941" width="19.5546875" style="120" customWidth="1"/>
    <col min="7942" max="7942" width="8.44140625" style="120" customWidth="1"/>
    <col min="7943" max="7943" width="15.109375" style="120" customWidth="1"/>
    <col min="7944" max="7944" width="14.44140625" style="120" customWidth="1"/>
    <col min="7945" max="7945" width="14.5546875" style="120" customWidth="1"/>
    <col min="7946" max="7946" width="13.88671875" style="120" customWidth="1"/>
    <col min="7947" max="7947" width="12" style="120" customWidth="1"/>
    <col min="7948" max="7948" width="19.33203125" style="120" customWidth="1"/>
    <col min="7949" max="8190" width="9.109375" style="120" customWidth="1"/>
    <col min="8191" max="8191" width="4.6640625" style="120" customWidth="1"/>
    <col min="8192" max="8192" width="31.5546875" style="120" customWidth="1"/>
    <col min="8193" max="8193" width="11.6640625" style="120" customWidth="1"/>
    <col min="8194" max="8194" width="10.5546875" style="120"/>
    <col min="8195" max="8195" width="4.6640625" style="120" customWidth="1"/>
    <col min="8196" max="8196" width="30.44140625" style="120" customWidth="1"/>
    <col min="8197" max="8197" width="19.5546875" style="120" customWidth="1"/>
    <col min="8198" max="8198" width="8.44140625" style="120" customWidth="1"/>
    <col min="8199" max="8199" width="15.109375" style="120" customWidth="1"/>
    <col min="8200" max="8200" width="14.44140625" style="120" customWidth="1"/>
    <col min="8201" max="8201" width="14.5546875" style="120" customWidth="1"/>
    <col min="8202" max="8202" width="13.88671875" style="120" customWidth="1"/>
    <col min="8203" max="8203" width="12" style="120" customWidth="1"/>
    <col min="8204" max="8204" width="19.33203125" style="120" customWidth="1"/>
    <col min="8205" max="8446" width="9.109375" style="120" customWidth="1"/>
    <col min="8447" max="8447" width="4.6640625" style="120" customWidth="1"/>
    <col min="8448" max="8448" width="31.5546875" style="120" customWidth="1"/>
    <col min="8449" max="8449" width="11.6640625" style="120" customWidth="1"/>
    <col min="8450" max="8450" width="10.5546875" style="120"/>
    <col min="8451" max="8451" width="4.6640625" style="120" customWidth="1"/>
    <col min="8452" max="8452" width="30.44140625" style="120" customWidth="1"/>
    <col min="8453" max="8453" width="19.5546875" style="120" customWidth="1"/>
    <col min="8454" max="8454" width="8.44140625" style="120" customWidth="1"/>
    <col min="8455" max="8455" width="15.109375" style="120" customWidth="1"/>
    <col min="8456" max="8456" width="14.44140625" style="120" customWidth="1"/>
    <col min="8457" max="8457" width="14.5546875" style="120" customWidth="1"/>
    <col min="8458" max="8458" width="13.88671875" style="120" customWidth="1"/>
    <col min="8459" max="8459" width="12" style="120" customWidth="1"/>
    <col min="8460" max="8460" width="19.33203125" style="120" customWidth="1"/>
    <col min="8461" max="8702" width="9.109375" style="120" customWidth="1"/>
    <col min="8703" max="8703" width="4.6640625" style="120" customWidth="1"/>
    <col min="8704" max="8704" width="31.5546875" style="120" customWidth="1"/>
    <col min="8705" max="8705" width="11.6640625" style="120" customWidth="1"/>
    <col min="8706" max="8706" width="10.5546875" style="120"/>
    <col min="8707" max="8707" width="4.6640625" style="120" customWidth="1"/>
    <col min="8708" max="8708" width="30.44140625" style="120" customWidth="1"/>
    <col min="8709" max="8709" width="19.5546875" style="120" customWidth="1"/>
    <col min="8710" max="8710" width="8.44140625" style="120" customWidth="1"/>
    <col min="8711" max="8711" width="15.109375" style="120" customWidth="1"/>
    <col min="8712" max="8712" width="14.44140625" style="120" customWidth="1"/>
    <col min="8713" max="8713" width="14.5546875" style="120" customWidth="1"/>
    <col min="8714" max="8714" width="13.88671875" style="120" customWidth="1"/>
    <col min="8715" max="8715" width="12" style="120" customWidth="1"/>
    <col min="8716" max="8716" width="19.33203125" style="120" customWidth="1"/>
    <col min="8717" max="8958" width="9.109375" style="120" customWidth="1"/>
    <col min="8959" max="8959" width="4.6640625" style="120" customWidth="1"/>
    <col min="8960" max="8960" width="31.5546875" style="120" customWidth="1"/>
    <col min="8961" max="8961" width="11.6640625" style="120" customWidth="1"/>
    <col min="8962" max="8962" width="10.5546875" style="120"/>
    <col min="8963" max="8963" width="4.6640625" style="120" customWidth="1"/>
    <col min="8964" max="8964" width="30.44140625" style="120" customWidth="1"/>
    <col min="8965" max="8965" width="19.5546875" style="120" customWidth="1"/>
    <col min="8966" max="8966" width="8.44140625" style="120" customWidth="1"/>
    <col min="8967" max="8967" width="15.109375" style="120" customWidth="1"/>
    <col min="8968" max="8968" width="14.44140625" style="120" customWidth="1"/>
    <col min="8969" max="8969" width="14.5546875" style="120" customWidth="1"/>
    <col min="8970" max="8970" width="13.88671875" style="120" customWidth="1"/>
    <col min="8971" max="8971" width="12" style="120" customWidth="1"/>
    <col min="8972" max="8972" width="19.33203125" style="120" customWidth="1"/>
    <col min="8973" max="9214" width="9.109375" style="120" customWidth="1"/>
    <col min="9215" max="9215" width="4.6640625" style="120" customWidth="1"/>
    <col min="9216" max="9216" width="31.5546875" style="120" customWidth="1"/>
    <col min="9217" max="9217" width="11.6640625" style="120" customWidth="1"/>
    <col min="9218" max="9218" width="10.5546875" style="120"/>
    <col min="9219" max="9219" width="4.6640625" style="120" customWidth="1"/>
    <col min="9220" max="9220" width="30.44140625" style="120" customWidth="1"/>
    <col min="9221" max="9221" width="19.5546875" style="120" customWidth="1"/>
    <col min="9222" max="9222" width="8.44140625" style="120" customWidth="1"/>
    <col min="9223" max="9223" width="15.109375" style="120" customWidth="1"/>
    <col min="9224" max="9224" width="14.44140625" style="120" customWidth="1"/>
    <col min="9225" max="9225" width="14.5546875" style="120" customWidth="1"/>
    <col min="9226" max="9226" width="13.88671875" style="120" customWidth="1"/>
    <col min="9227" max="9227" width="12" style="120" customWidth="1"/>
    <col min="9228" max="9228" width="19.33203125" style="120" customWidth="1"/>
    <col min="9229" max="9470" width="9.109375" style="120" customWidth="1"/>
    <col min="9471" max="9471" width="4.6640625" style="120" customWidth="1"/>
    <col min="9472" max="9472" width="31.5546875" style="120" customWidth="1"/>
    <col min="9473" max="9473" width="11.6640625" style="120" customWidth="1"/>
    <col min="9474" max="9474" width="10.5546875" style="120"/>
    <col min="9475" max="9475" width="4.6640625" style="120" customWidth="1"/>
    <col min="9476" max="9476" width="30.44140625" style="120" customWidth="1"/>
    <col min="9477" max="9477" width="19.5546875" style="120" customWidth="1"/>
    <col min="9478" max="9478" width="8.44140625" style="120" customWidth="1"/>
    <col min="9479" max="9479" width="15.109375" style="120" customWidth="1"/>
    <col min="9480" max="9480" width="14.44140625" style="120" customWidth="1"/>
    <col min="9481" max="9481" width="14.5546875" style="120" customWidth="1"/>
    <col min="9482" max="9482" width="13.88671875" style="120" customWidth="1"/>
    <col min="9483" max="9483" width="12" style="120" customWidth="1"/>
    <col min="9484" max="9484" width="19.33203125" style="120" customWidth="1"/>
    <col min="9485" max="9726" width="9.109375" style="120" customWidth="1"/>
    <col min="9727" max="9727" width="4.6640625" style="120" customWidth="1"/>
    <col min="9728" max="9728" width="31.5546875" style="120" customWidth="1"/>
    <col min="9729" max="9729" width="11.6640625" style="120" customWidth="1"/>
    <col min="9730" max="9730" width="10.5546875" style="120"/>
    <col min="9731" max="9731" width="4.6640625" style="120" customWidth="1"/>
    <col min="9732" max="9732" width="30.44140625" style="120" customWidth="1"/>
    <col min="9733" max="9733" width="19.5546875" style="120" customWidth="1"/>
    <col min="9734" max="9734" width="8.44140625" style="120" customWidth="1"/>
    <col min="9735" max="9735" width="15.109375" style="120" customWidth="1"/>
    <col min="9736" max="9736" width="14.44140625" style="120" customWidth="1"/>
    <col min="9737" max="9737" width="14.5546875" style="120" customWidth="1"/>
    <col min="9738" max="9738" width="13.88671875" style="120" customWidth="1"/>
    <col min="9739" max="9739" width="12" style="120" customWidth="1"/>
    <col min="9740" max="9740" width="19.33203125" style="120" customWidth="1"/>
    <col min="9741" max="9982" width="9.109375" style="120" customWidth="1"/>
    <col min="9983" max="9983" width="4.6640625" style="120" customWidth="1"/>
    <col min="9984" max="9984" width="31.5546875" style="120" customWidth="1"/>
    <col min="9985" max="9985" width="11.6640625" style="120" customWidth="1"/>
    <col min="9986" max="9986" width="10.5546875" style="120"/>
    <col min="9987" max="9987" width="4.6640625" style="120" customWidth="1"/>
    <col min="9988" max="9988" width="30.44140625" style="120" customWidth="1"/>
    <col min="9989" max="9989" width="19.5546875" style="120" customWidth="1"/>
    <col min="9990" max="9990" width="8.44140625" style="120" customWidth="1"/>
    <col min="9991" max="9991" width="15.109375" style="120" customWidth="1"/>
    <col min="9992" max="9992" width="14.44140625" style="120" customWidth="1"/>
    <col min="9993" max="9993" width="14.5546875" style="120" customWidth="1"/>
    <col min="9994" max="9994" width="13.88671875" style="120" customWidth="1"/>
    <col min="9995" max="9995" width="12" style="120" customWidth="1"/>
    <col min="9996" max="9996" width="19.33203125" style="120" customWidth="1"/>
    <col min="9997" max="10238" width="9.109375" style="120" customWidth="1"/>
    <col min="10239" max="10239" width="4.6640625" style="120" customWidth="1"/>
    <col min="10240" max="10240" width="31.5546875" style="120" customWidth="1"/>
    <col min="10241" max="10241" width="11.6640625" style="120" customWidth="1"/>
    <col min="10242" max="10242" width="10.5546875" style="120"/>
    <col min="10243" max="10243" width="4.6640625" style="120" customWidth="1"/>
    <col min="10244" max="10244" width="30.44140625" style="120" customWidth="1"/>
    <col min="10245" max="10245" width="19.5546875" style="120" customWidth="1"/>
    <col min="10246" max="10246" width="8.44140625" style="120" customWidth="1"/>
    <col min="10247" max="10247" width="15.109375" style="120" customWidth="1"/>
    <col min="10248" max="10248" width="14.44140625" style="120" customWidth="1"/>
    <col min="10249" max="10249" width="14.5546875" style="120" customWidth="1"/>
    <col min="10250" max="10250" width="13.88671875" style="120" customWidth="1"/>
    <col min="10251" max="10251" width="12" style="120" customWidth="1"/>
    <col min="10252" max="10252" width="19.33203125" style="120" customWidth="1"/>
    <col min="10253" max="10494" width="9.109375" style="120" customWidth="1"/>
    <col min="10495" max="10495" width="4.6640625" style="120" customWidth="1"/>
    <col min="10496" max="10496" width="31.5546875" style="120" customWidth="1"/>
    <col min="10497" max="10497" width="11.6640625" style="120" customWidth="1"/>
    <col min="10498" max="10498" width="10.5546875" style="120"/>
    <col min="10499" max="10499" width="4.6640625" style="120" customWidth="1"/>
    <col min="10500" max="10500" width="30.44140625" style="120" customWidth="1"/>
    <col min="10501" max="10501" width="19.5546875" style="120" customWidth="1"/>
    <col min="10502" max="10502" width="8.44140625" style="120" customWidth="1"/>
    <col min="10503" max="10503" width="15.109375" style="120" customWidth="1"/>
    <col min="10504" max="10504" width="14.44140625" style="120" customWidth="1"/>
    <col min="10505" max="10505" width="14.5546875" style="120" customWidth="1"/>
    <col min="10506" max="10506" width="13.88671875" style="120" customWidth="1"/>
    <col min="10507" max="10507" width="12" style="120" customWidth="1"/>
    <col min="10508" max="10508" width="19.33203125" style="120" customWidth="1"/>
    <col min="10509" max="10750" width="9.109375" style="120" customWidth="1"/>
    <col min="10751" max="10751" width="4.6640625" style="120" customWidth="1"/>
    <col min="10752" max="10752" width="31.5546875" style="120" customWidth="1"/>
    <col min="10753" max="10753" width="11.6640625" style="120" customWidth="1"/>
    <col min="10754" max="10754" width="10.5546875" style="120"/>
    <col min="10755" max="10755" width="4.6640625" style="120" customWidth="1"/>
    <col min="10756" max="10756" width="30.44140625" style="120" customWidth="1"/>
    <col min="10757" max="10757" width="19.5546875" style="120" customWidth="1"/>
    <col min="10758" max="10758" width="8.44140625" style="120" customWidth="1"/>
    <col min="10759" max="10759" width="15.109375" style="120" customWidth="1"/>
    <col min="10760" max="10760" width="14.44140625" style="120" customWidth="1"/>
    <col min="10761" max="10761" width="14.5546875" style="120" customWidth="1"/>
    <col min="10762" max="10762" width="13.88671875" style="120" customWidth="1"/>
    <col min="10763" max="10763" width="12" style="120" customWidth="1"/>
    <col min="10764" max="10764" width="19.33203125" style="120" customWidth="1"/>
    <col min="10765" max="11006" width="9.109375" style="120" customWidth="1"/>
    <col min="11007" max="11007" width="4.6640625" style="120" customWidth="1"/>
    <col min="11008" max="11008" width="31.5546875" style="120" customWidth="1"/>
    <col min="11009" max="11009" width="11.6640625" style="120" customWidth="1"/>
    <col min="11010" max="11010" width="10.5546875" style="120"/>
    <col min="11011" max="11011" width="4.6640625" style="120" customWidth="1"/>
    <col min="11012" max="11012" width="30.44140625" style="120" customWidth="1"/>
    <col min="11013" max="11013" width="19.5546875" style="120" customWidth="1"/>
    <col min="11014" max="11014" width="8.44140625" style="120" customWidth="1"/>
    <col min="11015" max="11015" width="15.109375" style="120" customWidth="1"/>
    <col min="11016" max="11016" width="14.44140625" style="120" customWidth="1"/>
    <col min="11017" max="11017" width="14.5546875" style="120" customWidth="1"/>
    <col min="11018" max="11018" width="13.88671875" style="120" customWidth="1"/>
    <col min="11019" max="11019" width="12" style="120" customWidth="1"/>
    <col min="11020" max="11020" width="19.33203125" style="120" customWidth="1"/>
    <col min="11021" max="11262" width="9.109375" style="120" customWidth="1"/>
    <col min="11263" max="11263" width="4.6640625" style="120" customWidth="1"/>
    <col min="11264" max="11264" width="31.5546875" style="120" customWidth="1"/>
    <col min="11265" max="11265" width="11.6640625" style="120" customWidth="1"/>
    <col min="11266" max="11266" width="10.5546875" style="120"/>
    <col min="11267" max="11267" width="4.6640625" style="120" customWidth="1"/>
    <col min="11268" max="11268" width="30.44140625" style="120" customWidth="1"/>
    <col min="11269" max="11269" width="19.5546875" style="120" customWidth="1"/>
    <col min="11270" max="11270" width="8.44140625" style="120" customWidth="1"/>
    <col min="11271" max="11271" width="15.109375" style="120" customWidth="1"/>
    <col min="11272" max="11272" width="14.44140625" style="120" customWidth="1"/>
    <col min="11273" max="11273" width="14.5546875" style="120" customWidth="1"/>
    <col min="11274" max="11274" width="13.88671875" style="120" customWidth="1"/>
    <col min="11275" max="11275" width="12" style="120" customWidth="1"/>
    <col min="11276" max="11276" width="19.33203125" style="120" customWidth="1"/>
    <col min="11277" max="11518" width="9.109375" style="120" customWidth="1"/>
    <col min="11519" max="11519" width="4.6640625" style="120" customWidth="1"/>
    <col min="11520" max="11520" width="31.5546875" style="120" customWidth="1"/>
    <col min="11521" max="11521" width="11.6640625" style="120" customWidth="1"/>
    <col min="11522" max="11522" width="10.5546875" style="120"/>
    <col min="11523" max="11523" width="4.6640625" style="120" customWidth="1"/>
    <col min="11524" max="11524" width="30.44140625" style="120" customWidth="1"/>
    <col min="11525" max="11525" width="19.5546875" style="120" customWidth="1"/>
    <col min="11526" max="11526" width="8.44140625" style="120" customWidth="1"/>
    <col min="11527" max="11527" width="15.109375" style="120" customWidth="1"/>
    <col min="11528" max="11528" width="14.44140625" style="120" customWidth="1"/>
    <col min="11529" max="11529" width="14.5546875" style="120" customWidth="1"/>
    <col min="11530" max="11530" width="13.88671875" style="120" customWidth="1"/>
    <col min="11531" max="11531" width="12" style="120" customWidth="1"/>
    <col min="11532" max="11532" width="19.33203125" style="120" customWidth="1"/>
    <col min="11533" max="11774" width="9.109375" style="120" customWidth="1"/>
    <col min="11775" max="11775" width="4.6640625" style="120" customWidth="1"/>
    <col min="11776" max="11776" width="31.5546875" style="120" customWidth="1"/>
    <col min="11777" max="11777" width="11.6640625" style="120" customWidth="1"/>
    <col min="11778" max="11778" width="10.5546875" style="120"/>
    <col min="11779" max="11779" width="4.6640625" style="120" customWidth="1"/>
    <col min="11780" max="11780" width="30.44140625" style="120" customWidth="1"/>
    <col min="11781" max="11781" width="19.5546875" style="120" customWidth="1"/>
    <col min="11782" max="11782" width="8.44140625" style="120" customWidth="1"/>
    <col min="11783" max="11783" width="15.109375" style="120" customWidth="1"/>
    <col min="11784" max="11784" width="14.44140625" style="120" customWidth="1"/>
    <col min="11785" max="11785" width="14.5546875" style="120" customWidth="1"/>
    <col min="11786" max="11786" width="13.88671875" style="120" customWidth="1"/>
    <col min="11787" max="11787" width="12" style="120" customWidth="1"/>
    <col min="11788" max="11788" width="19.33203125" style="120" customWidth="1"/>
    <col min="11789" max="12030" width="9.109375" style="120" customWidth="1"/>
    <col min="12031" max="12031" width="4.6640625" style="120" customWidth="1"/>
    <col min="12032" max="12032" width="31.5546875" style="120" customWidth="1"/>
    <col min="12033" max="12033" width="11.6640625" style="120" customWidth="1"/>
    <col min="12034" max="12034" width="10.5546875" style="120"/>
    <col min="12035" max="12035" width="4.6640625" style="120" customWidth="1"/>
    <col min="12036" max="12036" width="30.44140625" style="120" customWidth="1"/>
    <col min="12037" max="12037" width="19.5546875" style="120" customWidth="1"/>
    <col min="12038" max="12038" width="8.44140625" style="120" customWidth="1"/>
    <col min="12039" max="12039" width="15.109375" style="120" customWidth="1"/>
    <col min="12040" max="12040" width="14.44140625" style="120" customWidth="1"/>
    <col min="12041" max="12041" width="14.5546875" style="120" customWidth="1"/>
    <col min="12042" max="12042" width="13.88671875" style="120" customWidth="1"/>
    <col min="12043" max="12043" width="12" style="120" customWidth="1"/>
    <col min="12044" max="12044" width="19.33203125" style="120" customWidth="1"/>
    <col min="12045" max="12286" width="9.109375" style="120" customWidth="1"/>
    <col min="12287" max="12287" width="4.6640625" style="120" customWidth="1"/>
    <col min="12288" max="12288" width="31.5546875" style="120" customWidth="1"/>
    <col min="12289" max="12289" width="11.6640625" style="120" customWidth="1"/>
    <col min="12290" max="12290" width="10.5546875" style="120"/>
    <col min="12291" max="12291" width="4.6640625" style="120" customWidth="1"/>
    <col min="12292" max="12292" width="30.44140625" style="120" customWidth="1"/>
    <col min="12293" max="12293" width="19.5546875" style="120" customWidth="1"/>
    <col min="12294" max="12294" width="8.44140625" style="120" customWidth="1"/>
    <col min="12295" max="12295" width="15.109375" style="120" customWidth="1"/>
    <col min="12296" max="12296" width="14.44140625" style="120" customWidth="1"/>
    <col min="12297" max="12297" width="14.5546875" style="120" customWidth="1"/>
    <col min="12298" max="12298" width="13.88671875" style="120" customWidth="1"/>
    <col min="12299" max="12299" width="12" style="120" customWidth="1"/>
    <col min="12300" max="12300" width="19.33203125" style="120" customWidth="1"/>
    <col min="12301" max="12542" width="9.109375" style="120" customWidth="1"/>
    <col min="12543" max="12543" width="4.6640625" style="120" customWidth="1"/>
    <col min="12544" max="12544" width="31.5546875" style="120" customWidth="1"/>
    <col min="12545" max="12545" width="11.6640625" style="120" customWidth="1"/>
    <col min="12546" max="12546" width="10.5546875" style="120"/>
    <col min="12547" max="12547" width="4.6640625" style="120" customWidth="1"/>
    <col min="12548" max="12548" width="30.44140625" style="120" customWidth="1"/>
    <col min="12549" max="12549" width="19.5546875" style="120" customWidth="1"/>
    <col min="12550" max="12550" width="8.44140625" style="120" customWidth="1"/>
    <col min="12551" max="12551" width="15.109375" style="120" customWidth="1"/>
    <col min="12552" max="12552" width="14.44140625" style="120" customWidth="1"/>
    <col min="12553" max="12553" width="14.5546875" style="120" customWidth="1"/>
    <col min="12554" max="12554" width="13.88671875" style="120" customWidth="1"/>
    <col min="12555" max="12555" width="12" style="120" customWidth="1"/>
    <col min="12556" max="12556" width="19.33203125" style="120" customWidth="1"/>
    <col min="12557" max="12798" width="9.109375" style="120" customWidth="1"/>
    <col min="12799" max="12799" width="4.6640625" style="120" customWidth="1"/>
    <col min="12800" max="12800" width="31.5546875" style="120" customWidth="1"/>
    <col min="12801" max="12801" width="11.6640625" style="120" customWidth="1"/>
    <col min="12802" max="12802" width="10.5546875" style="120"/>
    <col min="12803" max="12803" width="4.6640625" style="120" customWidth="1"/>
    <col min="12804" max="12804" width="30.44140625" style="120" customWidth="1"/>
    <col min="12805" max="12805" width="19.5546875" style="120" customWidth="1"/>
    <col min="12806" max="12806" width="8.44140625" style="120" customWidth="1"/>
    <col min="12807" max="12807" width="15.109375" style="120" customWidth="1"/>
    <col min="12808" max="12808" width="14.44140625" style="120" customWidth="1"/>
    <col min="12809" max="12809" width="14.5546875" style="120" customWidth="1"/>
    <col min="12810" max="12810" width="13.88671875" style="120" customWidth="1"/>
    <col min="12811" max="12811" width="12" style="120" customWidth="1"/>
    <col min="12812" max="12812" width="19.33203125" style="120" customWidth="1"/>
    <col min="12813" max="13054" width="9.109375" style="120" customWidth="1"/>
    <col min="13055" max="13055" width="4.6640625" style="120" customWidth="1"/>
    <col min="13056" max="13056" width="31.5546875" style="120" customWidth="1"/>
    <col min="13057" max="13057" width="11.6640625" style="120" customWidth="1"/>
    <col min="13058" max="13058" width="10.5546875" style="120"/>
    <col min="13059" max="13059" width="4.6640625" style="120" customWidth="1"/>
    <col min="13060" max="13060" width="30.44140625" style="120" customWidth="1"/>
    <col min="13061" max="13061" width="19.5546875" style="120" customWidth="1"/>
    <col min="13062" max="13062" width="8.44140625" style="120" customWidth="1"/>
    <col min="13063" max="13063" width="15.109375" style="120" customWidth="1"/>
    <col min="13064" max="13064" width="14.44140625" style="120" customWidth="1"/>
    <col min="13065" max="13065" width="14.5546875" style="120" customWidth="1"/>
    <col min="13066" max="13066" width="13.88671875" style="120" customWidth="1"/>
    <col min="13067" max="13067" width="12" style="120" customWidth="1"/>
    <col min="13068" max="13068" width="19.33203125" style="120" customWidth="1"/>
    <col min="13069" max="13310" width="9.109375" style="120" customWidth="1"/>
    <col min="13311" max="13311" width="4.6640625" style="120" customWidth="1"/>
    <col min="13312" max="13312" width="31.5546875" style="120" customWidth="1"/>
    <col min="13313" max="13313" width="11.6640625" style="120" customWidth="1"/>
    <col min="13314" max="13314" width="10.5546875" style="120"/>
    <col min="13315" max="13315" width="4.6640625" style="120" customWidth="1"/>
    <col min="13316" max="13316" width="30.44140625" style="120" customWidth="1"/>
    <col min="13317" max="13317" width="19.5546875" style="120" customWidth="1"/>
    <col min="13318" max="13318" width="8.44140625" style="120" customWidth="1"/>
    <col min="13319" max="13319" width="15.109375" style="120" customWidth="1"/>
    <col min="13320" max="13320" width="14.44140625" style="120" customWidth="1"/>
    <col min="13321" max="13321" width="14.5546875" style="120" customWidth="1"/>
    <col min="13322" max="13322" width="13.88671875" style="120" customWidth="1"/>
    <col min="13323" max="13323" width="12" style="120" customWidth="1"/>
    <col min="13324" max="13324" width="19.33203125" style="120" customWidth="1"/>
    <col min="13325" max="13566" width="9.109375" style="120" customWidth="1"/>
    <col min="13567" max="13567" width="4.6640625" style="120" customWidth="1"/>
    <col min="13568" max="13568" width="31.5546875" style="120" customWidth="1"/>
    <col min="13569" max="13569" width="11.6640625" style="120" customWidth="1"/>
    <col min="13570" max="13570" width="10.5546875" style="120"/>
    <col min="13571" max="13571" width="4.6640625" style="120" customWidth="1"/>
    <col min="13572" max="13572" width="30.44140625" style="120" customWidth="1"/>
    <col min="13573" max="13573" width="19.5546875" style="120" customWidth="1"/>
    <col min="13574" max="13574" width="8.44140625" style="120" customWidth="1"/>
    <col min="13575" max="13575" width="15.109375" style="120" customWidth="1"/>
    <col min="13576" max="13576" width="14.44140625" style="120" customWidth="1"/>
    <col min="13577" max="13577" width="14.5546875" style="120" customWidth="1"/>
    <col min="13578" max="13578" width="13.88671875" style="120" customWidth="1"/>
    <col min="13579" max="13579" width="12" style="120" customWidth="1"/>
    <col min="13580" max="13580" width="19.33203125" style="120" customWidth="1"/>
    <col min="13581" max="13822" width="9.109375" style="120" customWidth="1"/>
    <col min="13823" max="13823" width="4.6640625" style="120" customWidth="1"/>
    <col min="13824" max="13824" width="31.5546875" style="120" customWidth="1"/>
    <col min="13825" max="13825" width="11.6640625" style="120" customWidth="1"/>
    <col min="13826" max="13826" width="10.5546875" style="120"/>
    <col min="13827" max="13827" width="4.6640625" style="120" customWidth="1"/>
    <col min="13828" max="13828" width="30.44140625" style="120" customWidth="1"/>
    <col min="13829" max="13829" width="19.5546875" style="120" customWidth="1"/>
    <col min="13830" max="13830" width="8.44140625" style="120" customWidth="1"/>
    <col min="13831" max="13831" width="15.109375" style="120" customWidth="1"/>
    <col min="13832" max="13832" width="14.44140625" style="120" customWidth="1"/>
    <col min="13833" max="13833" width="14.5546875" style="120" customWidth="1"/>
    <col min="13834" max="13834" width="13.88671875" style="120" customWidth="1"/>
    <col min="13835" max="13835" width="12" style="120" customWidth="1"/>
    <col min="13836" max="13836" width="19.33203125" style="120" customWidth="1"/>
    <col min="13837" max="14078" width="9.109375" style="120" customWidth="1"/>
    <col min="14079" max="14079" width="4.6640625" style="120" customWidth="1"/>
    <col min="14080" max="14080" width="31.5546875" style="120" customWidth="1"/>
    <col min="14081" max="14081" width="11.6640625" style="120" customWidth="1"/>
    <col min="14082" max="14082" width="10.5546875" style="120"/>
    <col min="14083" max="14083" width="4.6640625" style="120" customWidth="1"/>
    <col min="14084" max="14084" width="30.44140625" style="120" customWidth="1"/>
    <col min="14085" max="14085" width="19.5546875" style="120" customWidth="1"/>
    <col min="14086" max="14086" width="8.44140625" style="120" customWidth="1"/>
    <col min="14087" max="14087" width="15.109375" style="120" customWidth="1"/>
    <col min="14088" max="14088" width="14.44140625" style="120" customWidth="1"/>
    <col min="14089" max="14089" width="14.5546875" style="120" customWidth="1"/>
    <col min="14090" max="14090" width="13.88671875" style="120" customWidth="1"/>
    <col min="14091" max="14091" width="12" style="120" customWidth="1"/>
    <col min="14092" max="14092" width="19.33203125" style="120" customWidth="1"/>
    <col min="14093" max="14334" width="9.109375" style="120" customWidth="1"/>
    <col min="14335" max="14335" width="4.6640625" style="120" customWidth="1"/>
    <col min="14336" max="14336" width="31.5546875" style="120" customWidth="1"/>
    <col min="14337" max="14337" width="11.6640625" style="120" customWidth="1"/>
    <col min="14338" max="14338" width="10.5546875" style="120"/>
    <col min="14339" max="14339" width="4.6640625" style="120" customWidth="1"/>
    <col min="14340" max="14340" width="30.44140625" style="120" customWidth="1"/>
    <col min="14341" max="14341" width="19.5546875" style="120" customWidth="1"/>
    <col min="14342" max="14342" width="8.44140625" style="120" customWidth="1"/>
    <col min="14343" max="14343" width="15.109375" style="120" customWidth="1"/>
    <col min="14344" max="14344" width="14.44140625" style="120" customWidth="1"/>
    <col min="14345" max="14345" width="14.5546875" style="120" customWidth="1"/>
    <col min="14346" max="14346" width="13.88671875" style="120" customWidth="1"/>
    <col min="14347" max="14347" width="12" style="120" customWidth="1"/>
    <col min="14348" max="14348" width="19.33203125" style="120" customWidth="1"/>
    <col min="14349" max="14590" width="9.109375" style="120" customWidth="1"/>
    <col min="14591" max="14591" width="4.6640625" style="120" customWidth="1"/>
    <col min="14592" max="14592" width="31.5546875" style="120" customWidth="1"/>
    <col min="14593" max="14593" width="11.6640625" style="120" customWidth="1"/>
    <col min="14594" max="14594" width="10.5546875" style="120"/>
    <col min="14595" max="14595" width="4.6640625" style="120" customWidth="1"/>
    <col min="14596" max="14596" width="30.44140625" style="120" customWidth="1"/>
    <col min="14597" max="14597" width="19.5546875" style="120" customWidth="1"/>
    <col min="14598" max="14598" width="8.44140625" style="120" customWidth="1"/>
    <col min="14599" max="14599" width="15.109375" style="120" customWidth="1"/>
    <col min="14600" max="14600" width="14.44140625" style="120" customWidth="1"/>
    <col min="14601" max="14601" width="14.5546875" style="120" customWidth="1"/>
    <col min="14602" max="14602" width="13.88671875" style="120" customWidth="1"/>
    <col min="14603" max="14603" width="12" style="120" customWidth="1"/>
    <col min="14604" max="14604" width="19.33203125" style="120" customWidth="1"/>
    <col min="14605" max="14846" width="9.109375" style="120" customWidth="1"/>
    <col min="14847" max="14847" width="4.6640625" style="120" customWidth="1"/>
    <col min="14848" max="14848" width="31.5546875" style="120" customWidth="1"/>
    <col min="14849" max="14849" width="11.6640625" style="120" customWidth="1"/>
    <col min="14850" max="14850" width="10.5546875" style="120"/>
    <col min="14851" max="14851" width="4.6640625" style="120" customWidth="1"/>
    <col min="14852" max="14852" width="30.44140625" style="120" customWidth="1"/>
    <col min="14853" max="14853" width="19.5546875" style="120" customWidth="1"/>
    <col min="14854" max="14854" width="8.44140625" style="120" customWidth="1"/>
    <col min="14855" max="14855" width="15.109375" style="120" customWidth="1"/>
    <col min="14856" max="14856" width="14.44140625" style="120" customWidth="1"/>
    <col min="14857" max="14857" width="14.5546875" style="120" customWidth="1"/>
    <col min="14858" max="14858" width="13.88671875" style="120" customWidth="1"/>
    <col min="14859" max="14859" width="12" style="120" customWidth="1"/>
    <col min="14860" max="14860" width="19.33203125" style="120" customWidth="1"/>
    <col min="14861" max="15102" width="9.109375" style="120" customWidth="1"/>
    <col min="15103" max="15103" width="4.6640625" style="120" customWidth="1"/>
    <col min="15104" max="15104" width="31.5546875" style="120" customWidth="1"/>
    <col min="15105" max="15105" width="11.6640625" style="120" customWidth="1"/>
    <col min="15106" max="15106" width="10.5546875" style="120"/>
    <col min="15107" max="15107" width="4.6640625" style="120" customWidth="1"/>
    <col min="15108" max="15108" width="30.44140625" style="120" customWidth="1"/>
    <col min="15109" max="15109" width="19.5546875" style="120" customWidth="1"/>
    <col min="15110" max="15110" width="8.44140625" style="120" customWidth="1"/>
    <col min="15111" max="15111" width="15.109375" style="120" customWidth="1"/>
    <col min="15112" max="15112" width="14.44140625" style="120" customWidth="1"/>
    <col min="15113" max="15113" width="14.5546875" style="120" customWidth="1"/>
    <col min="15114" max="15114" width="13.88671875" style="120" customWidth="1"/>
    <col min="15115" max="15115" width="12" style="120" customWidth="1"/>
    <col min="15116" max="15116" width="19.33203125" style="120" customWidth="1"/>
    <col min="15117" max="15358" width="9.109375" style="120" customWidth="1"/>
    <col min="15359" max="15359" width="4.6640625" style="120" customWidth="1"/>
    <col min="15360" max="15360" width="31.5546875" style="120" customWidth="1"/>
    <col min="15361" max="15361" width="11.6640625" style="120" customWidth="1"/>
    <col min="15362" max="15362" width="10.5546875" style="120"/>
    <col min="15363" max="15363" width="4.6640625" style="120" customWidth="1"/>
    <col min="15364" max="15364" width="30.44140625" style="120" customWidth="1"/>
    <col min="15365" max="15365" width="19.5546875" style="120" customWidth="1"/>
    <col min="15366" max="15366" width="8.44140625" style="120" customWidth="1"/>
    <col min="15367" max="15367" width="15.109375" style="120" customWidth="1"/>
    <col min="15368" max="15368" width="14.44140625" style="120" customWidth="1"/>
    <col min="15369" max="15369" width="14.5546875" style="120" customWidth="1"/>
    <col min="15370" max="15370" width="13.88671875" style="120" customWidth="1"/>
    <col min="15371" max="15371" width="12" style="120" customWidth="1"/>
    <col min="15372" max="15372" width="19.33203125" style="120" customWidth="1"/>
    <col min="15373" max="15614" width="9.109375" style="120" customWidth="1"/>
    <col min="15615" max="15615" width="4.6640625" style="120" customWidth="1"/>
    <col min="15616" max="15616" width="31.5546875" style="120" customWidth="1"/>
    <col min="15617" max="15617" width="11.6640625" style="120" customWidth="1"/>
    <col min="15618" max="15618" width="10.5546875" style="120"/>
    <col min="15619" max="15619" width="4.6640625" style="120" customWidth="1"/>
    <col min="15620" max="15620" width="30.44140625" style="120" customWidth="1"/>
    <col min="15621" max="15621" width="19.5546875" style="120" customWidth="1"/>
    <col min="15622" max="15622" width="8.44140625" style="120" customWidth="1"/>
    <col min="15623" max="15623" width="15.109375" style="120" customWidth="1"/>
    <col min="15624" max="15624" width="14.44140625" style="120" customWidth="1"/>
    <col min="15625" max="15625" width="14.5546875" style="120" customWidth="1"/>
    <col min="15626" max="15626" width="13.88671875" style="120" customWidth="1"/>
    <col min="15627" max="15627" width="12" style="120" customWidth="1"/>
    <col min="15628" max="15628" width="19.33203125" style="120" customWidth="1"/>
    <col min="15629" max="15870" width="9.109375" style="120" customWidth="1"/>
    <col min="15871" max="15871" width="4.6640625" style="120" customWidth="1"/>
    <col min="15872" max="15872" width="31.5546875" style="120" customWidth="1"/>
    <col min="15873" max="15873" width="11.6640625" style="120" customWidth="1"/>
    <col min="15874" max="15874" width="10.5546875" style="120"/>
    <col min="15875" max="15875" width="4.6640625" style="120" customWidth="1"/>
    <col min="15876" max="15876" width="30.44140625" style="120" customWidth="1"/>
    <col min="15877" max="15877" width="19.5546875" style="120" customWidth="1"/>
    <col min="15878" max="15878" width="8.44140625" style="120" customWidth="1"/>
    <col min="15879" max="15879" width="15.109375" style="120" customWidth="1"/>
    <col min="15880" max="15880" width="14.44140625" style="120" customWidth="1"/>
    <col min="15881" max="15881" width="14.5546875" style="120" customWidth="1"/>
    <col min="15882" max="15882" width="13.88671875" style="120" customWidth="1"/>
    <col min="15883" max="15883" width="12" style="120" customWidth="1"/>
    <col min="15884" max="15884" width="19.33203125" style="120" customWidth="1"/>
    <col min="15885" max="16126" width="9.109375" style="120" customWidth="1"/>
    <col min="16127" max="16127" width="4.6640625" style="120" customWidth="1"/>
    <col min="16128" max="16128" width="31.5546875" style="120" customWidth="1"/>
    <col min="16129" max="16129" width="11.6640625" style="120" customWidth="1"/>
    <col min="16130" max="16130" width="10.5546875" style="120"/>
    <col min="16131" max="16131" width="4.6640625" style="120" customWidth="1"/>
    <col min="16132" max="16132" width="30.44140625" style="120" customWidth="1"/>
    <col min="16133" max="16133" width="19.5546875" style="120" customWidth="1"/>
    <col min="16134" max="16134" width="8.44140625" style="120" customWidth="1"/>
    <col min="16135" max="16135" width="15.109375" style="120" customWidth="1"/>
    <col min="16136" max="16136" width="14.44140625" style="120" customWidth="1"/>
    <col min="16137" max="16137" width="14.5546875" style="120" customWidth="1"/>
    <col min="16138" max="16138" width="13.88671875" style="120" customWidth="1"/>
    <col min="16139" max="16139" width="12" style="120" customWidth="1"/>
    <col min="16140" max="16140" width="19.33203125" style="120" customWidth="1"/>
    <col min="16141" max="16382" width="9.109375" style="120" customWidth="1"/>
    <col min="16383" max="16383" width="4.6640625" style="120" customWidth="1"/>
    <col min="16384" max="16384" width="31.5546875" style="120" customWidth="1"/>
  </cols>
  <sheetData>
    <row r="2" spans="1:18" ht="15.75" customHeight="1">
      <c r="A2" s="689" t="s">
        <v>1353</v>
      </c>
      <c r="B2" s="689"/>
      <c r="C2" s="689"/>
      <c r="D2" s="689"/>
      <c r="E2" s="689"/>
      <c r="F2" s="689"/>
      <c r="G2" s="689"/>
      <c r="H2" s="689"/>
      <c r="I2" s="689"/>
      <c r="J2" s="689"/>
      <c r="K2" s="689"/>
      <c r="L2" s="689"/>
      <c r="M2" s="689"/>
      <c r="N2" s="151"/>
      <c r="O2" s="151"/>
      <c r="P2" s="151"/>
      <c r="Q2" s="151"/>
      <c r="R2" s="151"/>
    </row>
    <row r="3" spans="1:18" ht="39" customHeight="1">
      <c r="A3" s="694" t="s">
        <v>387</v>
      </c>
      <c r="B3" s="694"/>
      <c r="C3" s="694"/>
      <c r="D3" s="694"/>
      <c r="E3" s="694"/>
      <c r="F3" s="694"/>
      <c r="G3" s="694"/>
      <c r="H3" s="694"/>
      <c r="I3" s="694"/>
      <c r="J3" s="694"/>
      <c r="K3" s="694"/>
      <c r="L3" s="694"/>
      <c r="M3" s="694"/>
    </row>
    <row r="4" spans="1:18" ht="18">
      <c r="A4" s="121"/>
      <c r="B4" s="695" t="s">
        <v>1267</v>
      </c>
      <c r="C4" s="695"/>
      <c r="D4" s="695"/>
      <c r="E4" s="695"/>
      <c r="F4" s="695"/>
      <c r="G4" s="695"/>
      <c r="H4" s="695"/>
      <c r="I4" s="695"/>
      <c r="J4" s="695"/>
      <c r="K4" s="695"/>
      <c r="L4" s="695"/>
      <c r="M4" s="695"/>
    </row>
    <row r="5" spans="1:18" ht="18">
      <c r="A5" s="121"/>
      <c r="B5" s="123"/>
      <c r="C5" s="123"/>
      <c r="D5" s="124"/>
      <c r="E5" s="561"/>
      <c r="F5" s="561"/>
      <c r="G5" s="124"/>
      <c r="H5" s="124"/>
      <c r="I5" s="124"/>
      <c r="J5" s="124"/>
      <c r="K5" s="124"/>
      <c r="L5" s="696" t="s">
        <v>440</v>
      </c>
      <c r="M5" s="696"/>
    </row>
    <row r="6" spans="1:18" ht="20.25" customHeight="1">
      <c r="A6" s="697" t="s">
        <v>216</v>
      </c>
      <c r="B6" s="697" t="s">
        <v>2</v>
      </c>
      <c r="C6" s="697" t="s">
        <v>15</v>
      </c>
      <c r="D6" s="641" t="s">
        <v>953</v>
      </c>
      <c r="E6" s="700" t="s">
        <v>1379</v>
      </c>
      <c r="F6" s="700" t="s">
        <v>1372</v>
      </c>
      <c r="G6" s="690" t="s">
        <v>219</v>
      </c>
      <c r="H6" s="690" t="s">
        <v>954</v>
      </c>
      <c r="I6" s="690" t="s">
        <v>221</v>
      </c>
      <c r="J6" s="703" t="s">
        <v>224</v>
      </c>
      <c r="K6" s="355"/>
      <c r="L6" s="691" t="s">
        <v>222</v>
      </c>
      <c r="M6" s="691" t="s">
        <v>385</v>
      </c>
    </row>
    <row r="7" spans="1:18" ht="15" customHeight="1">
      <c r="A7" s="698"/>
      <c r="B7" s="698"/>
      <c r="C7" s="698"/>
      <c r="D7" s="641"/>
      <c r="E7" s="701"/>
      <c r="F7" s="701"/>
      <c r="G7" s="690"/>
      <c r="H7" s="690"/>
      <c r="I7" s="690"/>
      <c r="J7" s="704"/>
      <c r="K7" s="356" t="s">
        <v>386</v>
      </c>
      <c r="L7" s="692"/>
      <c r="M7" s="692"/>
    </row>
    <row r="8" spans="1:18" ht="47.25" customHeight="1">
      <c r="A8" s="699"/>
      <c r="B8" s="699"/>
      <c r="C8" s="699"/>
      <c r="D8" s="641"/>
      <c r="E8" s="702"/>
      <c r="F8" s="702"/>
      <c r="G8" s="690"/>
      <c r="H8" s="690"/>
      <c r="I8" s="690"/>
      <c r="J8" s="705"/>
      <c r="K8" s="357"/>
      <c r="L8" s="693"/>
      <c r="M8" s="693"/>
    </row>
    <row r="9" spans="1:18" s="130" customFormat="1" ht="21" customHeight="1">
      <c r="A9" s="126"/>
      <c r="B9" s="127" t="s">
        <v>1029</v>
      </c>
      <c r="C9" s="126"/>
      <c r="D9" s="93"/>
      <c r="E9" s="562"/>
      <c r="F9" s="562">
        <f>SUBTOTAL(9,F10:F48)</f>
        <v>56619243000</v>
      </c>
      <c r="G9" s="131">
        <f>SUBTOTAL(9,G10:G48)</f>
        <v>13145437063</v>
      </c>
      <c r="H9" s="131">
        <f>SUBTOTAL(9,H10:H48)</f>
        <v>8967244000</v>
      </c>
      <c r="I9" s="131">
        <f>SUBTOTAL(9,I10:I48)</f>
        <v>4178193063</v>
      </c>
      <c r="J9" s="131">
        <f>SUBTOTAL(9,J10:J48)</f>
        <v>4178193063</v>
      </c>
      <c r="K9" s="131"/>
      <c r="L9" s="129"/>
      <c r="M9" s="129"/>
    </row>
    <row r="10" spans="1:18" s="130" customFormat="1" ht="12">
      <c r="A10" s="126" t="s">
        <v>142</v>
      </c>
      <c r="B10" s="127" t="s">
        <v>1028</v>
      </c>
      <c r="C10" s="126"/>
      <c r="D10" s="93"/>
      <c r="E10" s="562"/>
      <c r="F10" s="562">
        <f>SUBTOTAL(9,F11:F12)</f>
        <v>25000000000</v>
      </c>
      <c r="G10" s="131">
        <f>SUBTOTAL(9,G11:G12)</f>
        <v>1000000000</v>
      </c>
      <c r="H10" s="131">
        <f>SUBTOTAL(9,H11:H12)</f>
        <v>0</v>
      </c>
      <c r="I10" s="131">
        <f>SUBTOTAL(9,I11:I12)</f>
        <v>1000000000</v>
      </c>
      <c r="J10" s="131">
        <f>SUBTOTAL(9,J11:J12)</f>
        <v>1000000000</v>
      </c>
      <c r="K10" s="131"/>
      <c r="L10" s="129"/>
      <c r="M10" s="129"/>
    </row>
    <row r="11" spans="1:18" s="130" customFormat="1" ht="24.75" customHeight="1">
      <c r="A11" s="93"/>
      <c r="B11" s="132" t="s">
        <v>362</v>
      </c>
      <c r="C11" s="132"/>
      <c r="D11" s="93"/>
      <c r="E11" s="562"/>
      <c r="F11" s="562">
        <f t="shared" ref="F11:K11" si="0">SUBTOTAL(9,F12:F12)</f>
        <v>25000000000</v>
      </c>
      <c r="G11" s="131">
        <f t="shared" si="0"/>
        <v>1000000000</v>
      </c>
      <c r="H11" s="133">
        <f t="shared" si="0"/>
        <v>0</v>
      </c>
      <c r="I11" s="131">
        <f t="shared" si="0"/>
        <v>1000000000</v>
      </c>
      <c r="J11" s="131">
        <f t="shared" si="0"/>
        <v>1000000000</v>
      </c>
      <c r="K11" s="133">
        <f t="shared" si="0"/>
        <v>0</v>
      </c>
      <c r="L11" s="134"/>
      <c r="M11" s="128"/>
    </row>
    <row r="12" spans="1:18" s="130" customFormat="1" ht="66" customHeight="1">
      <c r="A12" s="92">
        <v>1</v>
      </c>
      <c r="B12" s="135" t="s">
        <v>955</v>
      </c>
      <c r="C12" s="92" t="s">
        <v>412</v>
      </c>
      <c r="D12" s="136" t="s">
        <v>956</v>
      </c>
      <c r="E12" s="563" t="s">
        <v>19</v>
      </c>
      <c r="F12" s="567">
        <v>25000000000</v>
      </c>
      <c r="G12" s="137">
        <v>1000000000</v>
      </c>
      <c r="H12" s="138">
        <v>0</v>
      </c>
      <c r="I12" s="137">
        <f>G12-H12</f>
        <v>1000000000</v>
      </c>
      <c r="J12" s="137">
        <f>I12</f>
        <v>1000000000</v>
      </c>
      <c r="K12" s="137"/>
      <c r="L12" s="139" t="s">
        <v>1417</v>
      </c>
      <c r="M12" s="140" t="s">
        <v>957</v>
      </c>
    </row>
    <row r="13" spans="1:18" s="130" customFormat="1" ht="24.75" customHeight="1">
      <c r="A13" s="126" t="s">
        <v>105</v>
      </c>
      <c r="B13" s="127" t="s">
        <v>1027</v>
      </c>
      <c r="C13" s="126"/>
      <c r="D13" s="93"/>
      <c r="E13" s="564"/>
      <c r="F13" s="562">
        <f>SUBTOTAL(9,F14:F48)</f>
        <v>31619243000</v>
      </c>
      <c r="G13" s="131">
        <f>SUBTOTAL(9,G14:G48)</f>
        <v>12145437063</v>
      </c>
      <c r="H13" s="131">
        <f>SUBTOTAL(9,H14:H48)</f>
        <v>8967244000</v>
      </c>
      <c r="I13" s="131">
        <f>SUBTOTAL(9,I14:I48)</f>
        <v>3178193063</v>
      </c>
      <c r="J13" s="131">
        <f>SUBTOTAL(9,J14:J48)</f>
        <v>3178193063</v>
      </c>
      <c r="K13" s="128"/>
      <c r="L13" s="129"/>
      <c r="M13" s="129"/>
    </row>
    <row r="14" spans="1:18" s="130" customFormat="1" ht="19.5" customHeight="1">
      <c r="A14" s="93" t="s">
        <v>29</v>
      </c>
      <c r="B14" s="132" t="s">
        <v>958</v>
      </c>
      <c r="C14" s="132"/>
      <c r="D14" s="93"/>
      <c r="E14" s="565"/>
      <c r="F14" s="562">
        <f>SUBTOTAL(9,F15:F32)</f>
        <v>22263708000</v>
      </c>
      <c r="G14" s="131">
        <f>SUBTOTAL(9,G15:G32)</f>
        <v>6596838000</v>
      </c>
      <c r="H14" s="131">
        <f>SUBTOTAL(9,H15:H32)</f>
        <v>5436295000</v>
      </c>
      <c r="I14" s="131">
        <f>SUBTOTAL(9,I15:I32)</f>
        <v>1160543000</v>
      </c>
      <c r="J14" s="131">
        <f>SUBTOTAL(9,J15:J32)</f>
        <v>1160543000</v>
      </c>
      <c r="K14" s="128"/>
      <c r="L14" s="128"/>
      <c r="M14" s="128"/>
    </row>
    <row r="15" spans="1:18" s="130" customFormat="1" ht="26.25" customHeight="1">
      <c r="A15" s="93"/>
      <c r="B15" s="132" t="s">
        <v>959</v>
      </c>
      <c r="C15" s="132"/>
      <c r="D15" s="93"/>
      <c r="E15" s="565"/>
      <c r="F15" s="562">
        <f>SUBTOTAL(9,F16:F32)</f>
        <v>22263708000</v>
      </c>
      <c r="G15" s="131">
        <f>SUBTOTAL(9,G16:G32)</f>
        <v>6596838000</v>
      </c>
      <c r="H15" s="131">
        <f>SUBTOTAL(9,H16:H32)</f>
        <v>5436295000</v>
      </c>
      <c r="I15" s="131">
        <f>SUBTOTAL(9,I16:I32)</f>
        <v>1160543000</v>
      </c>
      <c r="J15" s="131">
        <f>SUBTOTAL(9,J16:J32)</f>
        <v>1160543000</v>
      </c>
      <c r="K15" s="128"/>
      <c r="L15" s="134"/>
      <c r="M15" s="128"/>
    </row>
    <row r="16" spans="1:18" s="130" customFormat="1" ht="40.5" customHeight="1">
      <c r="A16" s="92">
        <v>1</v>
      </c>
      <c r="B16" s="135" t="s">
        <v>960</v>
      </c>
      <c r="C16" s="92" t="s">
        <v>28</v>
      </c>
      <c r="D16" s="136" t="s">
        <v>961</v>
      </c>
      <c r="E16" s="563" t="s">
        <v>1380</v>
      </c>
      <c r="F16" s="567">
        <v>4524000000</v>
      </c>
      <c r="G16" s="137">
        <v>94000000</v>
      </c>
      <c r="H16" s="137">
        <v>69912000</v>
      </c>
      <c r="I16" s="137">
        <f>G16-H16</f>
        <v>24088000</v>
      </c>
      <c r="J16" s="137">
        <f>I16</f>
        <v>24088000</v>
      </c>
      <c r="K16" s="140"/>
      <c r="L16" s="706" t="s">
        <v>1417</v>
      </c>
      <c r="M16" s="140" t="s">
        <v>962</v>
      </c>
    </row>
    <row r="17" spans="1:17" s="130" customFormat="1" ht="24">
      <c r="A17" s="92">
        <v>2</v>
      </c>
      <c r="B17" s="135" t="s">
        <v>963</v>
      </c>
      <c r="C17" s="92" t="s">
        <v>28</v>
      </c>
      <c r="D17" s="136" t="s">
        <v>964</v>
      </c>
      <c r="E17" s="563" t="s">
        <v>94</v>
      </c>
      <c r="F17" s="567">
        <v>496701000</v>
      </c>
      <c r="G17" s="137">
        <v>10000000</v>
      </c>
      <c r="H17" s="137">
        <v>0</v>
      </c>
      <c r="I17" s="137">
        <v>10000000</v>
      </c>
      <c r="J17" s="137">
        <v>10000000</v>
      </c>
      <c r="K17" s="140"/>
      <c r="L17" s="706"/>
      <c r="M17" s="140" t="s">
        <v>965</v>
      </c>
    </row>
    <row r="18" spans="1:17" s="130" customFormat="1" ht="51.75" customHeight="1">
      <c r="A18" s="92">
        <v>3</v>
      </c>
      <c r="B18" s="135" t="s">
        <v>966</v>
      </c>
      <c r="C18" s="92" t="s">
        <v>28</v>
      </c>
      <c r="D18" s="136" t="s">
        <v>967</v>
      </c>
      <c r="E18" s="563" t="s">
        <v>113</v>
      </c>
      <c r="F18" s="567">
        <v>969277000</v>
      </c>
      <c r="G18" s="137">
        <v>65000000</v>
      </c>
      <c r="H18" s="137">
        <v>26905000</v>
      </c>
      <c r="I18" s="137">
        <f>G18-H18</f>
        <v>38095000</v>
      </c>
      <c r="J18" s="137">
        <f>I18</f>
        <v>38095000</v>
      </c>
      <c r="K18" s="140"/>
      <c r="L18" s="706"/>
      <c r="M18" s="140" t="s">
        <v>965</v>
      </c>
    </row>
    <row r="19" spans="1:17" s="130" customFormat="1" ht="68.25" customHeight="1">
      <c r="A19" s="92">
        <v>4</v>
      </c>
      <c r="B19" s="135" t="s">
        <v>968</v>
      </c>
      <c r="C19" s="92" t="s">
        <v>28</v>
      </c>
      <c r="D19" s="136" t="s">
        <v>969</v>
      </c>
      <c r="E19" s="563" t="s">
        <v>176</v>
      </c>
      <c r="F19" s="567">
        <v>1103317000</v>
      </c>
      <c r="G19" s="137">
        <v>710000000</v>
      </c>
      <c r="H19" s="141">
        <v>639945000</v>
      </c>
      <c r="I19" s="137">
        <f>G19-H19</f>
        <v>70055000</v>
      </c>
      <c r="J19" s="137">
        <f>I19</f>
        <v>70055000</v>
      </c>
      <c r="K19" s="140"/>
      <c r="L19" s="706"/>
      <c r="M19" s="140" t="s">
        <v>965</v>
      </c>
    </row>
    <row r="20" spans="1:17" s="130" customFormat="1" ht="41.25" customHeight="1">
      <c r="A20" s="92">
        <v>5</v>
      </c>
      <c r="B20" s="135" t="s">
        <v>970</v>
      </c>
      <c r="C20" s="92" t="s">
        <v>28</v>
      </c>
      <c r="D20" s="136" t="s">
        <v>971</v>
      </c>
      <c r="E20" s="563" t="s">
        <v>176</v>
      </c>
      <c r="F20" s="567">
        <v>610668000</v>
      </c>
      <c r="G20" s="137">
        <v>250000000</v>
      </c>
      <c r="H20" s="137">
        <v>207617000</v>
      </c>
      <c r="I20" s="137">
        <f t="shared" ref="I20:I32" si="1">G20-H20</f>
        <v>42383000</v>
      </c>
      <c r="J20" s="137">
        <f t="shared" ref="J20:J32" si="2">I20</f>
        <v>42383000</v>
      </c>
      <c r="K20" s="140"/>
      <c r="L20" s="706"/>
      <c r="M20" s="140" t="s">
        <v>965</v>
      </c>
    </row>
    <row r="21" spans="1:17" s="130" customFormat="1" ht="63" customHeight="1">
      <c r="A21" s="92">
        <v>6</v>
      </c>
      <c r="B21" s="135" t="s">
        <v>972</v>
      </c>
      <c r="C21" s="92" t="s">
        <v>28</v>
      </c>
      <c r="D21" s="136" t="s">
        <v>973</v>
      </c>
      <c r="E21" s="563" t="s">
        <v>176</v>
      </c>
      <c r="F21" s="567">
        <v>1118863000</v>
      </c>
      <c r="G21" s="137">
        <v>743000000</v>
      </c>
      <c r="H21" s="137">
        <v>628751000</v>
      </c>
      <c r="I21" s="137">
        <f t="shared" si="1"/>
        <v>114249000</v>
      </c>
      <c r="J21" s="137">
        <f t="shared" si="2"/>
        <v>114249000</v>
      </c>
      <c r="K21" s="140"/>
      <c r="L21" s="706"/>
      <c r="M21" s="140" t="s">
        <v>965</v>
      </c>
    </row>
    <row r="22" spans="1:17" s="130" customFormat="1" ht="52.5" customHeight="1">
      <c r="A22" s="92">
        <v>7</v>
      </c>
      <c r="B22" s="135" t="s">
        <v>974</v>
      </c>
      <c r="C22" s="92" t="s">
        <v>28</v>
      </c>
      <c r="D22" s="136" t="s">
        <v>975</v>
      </c>
      <c r="E22" s="563" t="s">
        <v>176</v>
      </c>
      <c r="F22" s="567">
        <v>514113000</v>
      </c>
      <c r="G22" s="137">
        <v>200000000</v>
      </c>
      <c r="H22" s="137">
        <v>122453000</v>
      </c>
      <c r="I22" s="137">
        <f t="shared" si="1"/>
        <v>77547000</v>
      </c>
      <c r="J22" s="137">
        <f t="shared" si="2"/>
        <v>77547000</v>
      </c>
      <c r="K22" s="140"/>
      <c r="L22" s="706"/>
      <c r="M22" s="140" t="s">
        <v>965</v>
      </c>
    </row>
    <row r="23" spans="1:17" s="130" customFormat="1" ht="49.5" customHeight="1">
      <c r="A23" s="92">
        <v>8</v>
      </c>
      <c r="B23" s="135" t="s">
        <v>976</v>
      </c>
      <c r="C23" s="92" t="s">
        <v>28</v>
      </c>
      <c r="D23" s="136" t="s">
        <v>977</v>
      </c>
      <c r="E23" s="563" t="s">
        <v>176</v>
      </c>
      <c r="F23" s="567">
        <v>1112026000</v>
      </c>
      <c r="G23" s="141">
        <v>1048590000</v>
      </c>
      <c r="H23" s="141">
        <v>1030881000</v>
      </c>
      <c r="I23" s="137">
        <f t="shared" si="1"/>
        <v>17709000</v>
      </c>
      <c r="J23" s="137">
        <f t="shared" si="2"/>
        <v>17709000</v>
      </c>
      <c r="K23" s="140"/>
      <c r="L23" s="706"/>
      <c r="M23" s="140" t="s">
        <v>978</v>
      </c>
    </row>
    <row r="24" spans="1:17" s="130" customFormat="1" ht="36.75" customHeight="1">
      <c r="A24" s="92">
        <v>9</v>
      </c>
      <c r="B24" s="135" t="s">
        <v>979</v>
      </c>
      <c r="C24" s="92" t="s">
        <v>28</v>
      </c>
      <c r="D24" s="136" t="s">
        <v>980</v>
      </c>
      <c r="E24" s="563" t="s">
        <v>176</v>
      </c>
      <c r="F24" s="567">
        <v>3750000000</v>
      </c>
      <c r="G24" s="141">
        <v>1000000000</v>
      </c>
      <c r="H24" s="141">
        <v>989381000</v>
      </c>
      <c r="I24" s="137">
        <f t="shared" si="1"/>
        <v>10619000</v>
      </c>
      <c r="J24" s="137">
        <f t="shared" si="2"/>
        <v>10619000</v>
      </c>
      <c r="K24" s="140"/>
      <c r="L24" s="683" t="s">
        <v>1417</v>
      </c>
      <c r="M24" s="140" t="s">
        <v>978</v>
      </c>
    </row>
    <row r="25" spans="1:17" s="130" customFormat="1" ht="25.5" customHeight="1">
      <c r="A25" s="92">
        <v>10</v>
      </c>
      <c r="B25" s="135" t="s">
        <v>981</v>
      </c>
      <c r="C25" s="92" t="s">
        <v>28</v>
      </c>
      <c r="D25" s="136" t="s">
        <v>982</v>
      </c>
      <c r="E25" s="563" t="s">
        <v>149</v>
      </c>
      <c r="F25" s="567">
        <v>518150000</v>
      </c>
      <c r="G25" s="141">
        <v>518000000</v>
      </c>
      <c r="H25" s="137"/>
      <c r="I25" s="137">
        <f t="shared" si="1"/>
        <v>518000000</v>
      </c>
      <c r="J25" s="137">
        <f t="shared" si="2"/>
        <v>518000000</v>
      </c>
      <c r="K25" s="140"/>
      <c r="L25" s="684"/>
      <c r="M25" s="140" t="s">
        <v>978</v>
      </c>
    </row>
    <row r="26" spans="1:17" s="130" customFormat="1" ht="31.5" customHeight="1">
      <c r="A26" s="92">
        <v>11</v>
      </c>
      <c r="B26" s="135" t="s">
        <v>983</v>
      </c>
      <c r="C26" s="92" t="s">
        <v>28</v>
      </c>
      <c r="D26" s="136" t="s">
        <v>984</v>
      </c>
      <c r="E26" s="563" t="s">
        <v>176</v>
      </c>
      <c r="F26" s="567">
        <v>525365000</v>
      </c>
      <c r="G26" s="141">
        <v>518000000</v>
      </c>
      <c r="H26" s="141">
        <v>512944000</v>
      </c>
      <c r="I26" s="137">
        <f t="shared" si="1"/>
        <v>5056000</v>
      </c>
      <c r="J26" s="137">
        <f t="shared" si="2"/>
        <v>5056000</v>
      </c>
      <c r="K26" s="140"/>
      <c r="L26" s="684"/>
      <c r="M26" s="140" t="s">
        <v>985</v>
      </c>
    </row>
    <row r="27" spans="1:17" s="130" customFormat="1" ht="44.25" customHeight="1">
      <c r="A27" s="92">
        <v>12</v>
      </c>
      <c r="B27" s="142" t="s">
        <v>986</v>
      </c>
      <c r="C27" s="92" t="s">
        <v>28</v>
      </c>
      <c r="D27" s="136" t="s">
        <v>987</v>
      </c>
      <c r="E27" s="563" t="s">
        <v>1381</v>
      </c>
      <c r="F27" s="567">
        <v>2500000000</v>
      </c>
      <c r="G27" s="137">
        <v>125000000</v>
      </c>
      <c r="H27" s="137"/>
      <c r="I27" s="137">
        <f t="shared" si="1"/>
        <v>125000000</v>
      </c>
      <c r="J27" s="137">
        <f t="shared" si="2"/>
        <v>125000000</v>
      </c>
      <c r="K27" s="140"/>
      <c r="L27" s="685"/>
      <c r="M27" s="140" t="s">
        <v>965</v>
      </c>
    </row>
    <row r="28" spans="1:17" s="130" customFormat="1" ht="48.75" customHeight="1">
      <c r="A28" s="92">
        <v>13</v>
      </c>
      <c r="B28" s="142" t="s">
        <v>988</v>
      </c>
      <c r="C28" s="92" t="s">
        <v>28</v>
      </c>
      <c r="D28" s="136" t="s">
        <v>989</v>
      </c>
      <c r="E28" s="563" t="s">
        <v>1373</v>
      </c>
      <c r="F28" s="567">
        <v>1154939000</v>
      </c>
      <c r="G28" s="143">
        <v>171594000</v>
      </c>
      <c r="H28" s="143">
        <v>156064000</v>
      </c>
      <c r="I28" s="137">
        <f t="shared" si="1"/>
        <v>15530000</v>
      </c>
      <c r="J28" s="137">
        <f t="shared" si="2"/>
        <v>15530000</v>
      </c>
      <c r="K28" s="140"/>
      <c r="L28" s="683" t="s">
        <v>1417</v>
      </c>
      <c r="M28" s="140" t="s">
        <v>965</v>
      </c>
    </row>
    <row r="29" spans="1:17" s="130" customFormat="1" ht="50.25" customHeight="1">
      <c r="A29" s="92">
        <v>14</v>
      </c>
      <c r="B29" s="142" t="s">
        <v>990</v>
      </c>
      <c r="C29" s="92" t="s">
        <v>28</v>
      </c>
      <c r="D29" s="136" t="s">
        <v>991</v>
      </c>
      <c r="E29" s="563" t="s">
        <v>1373</v>
      </c>
      <c r="F29" s="567">
        <v>836420000</v>
      </c>
      <c r="G29" s="143">
        <v>188588000</v>
      </c>
      <c r="H29" s="143">
        <v>148687000</v>
      </c>
      <c r="I29" s="137">
        <f>G29-H29</f>
        <v>39901000</v>
      </c>
      <c r="J29" s="137">
        <f t="shared" si="2"/>
        <v>39901000</v>
      </c>
      <c r="K29" s="140"/>
      <c r="L29" s="684"/>
      <c r="M29" s="140" t="s">
        <v>965</v>
      </c>
    </row>
    <row r="30" spans="1:17" s="130" customFormat="1" ht="41.25" customHeight="1">
      <c r="A30" s="92">
        <v>15</v>
      </c>
      <c r="B30" s="142" t="s">
        <v>992</v>
      </c>
      <c r="C30" s="92" t="s">
        <v>28</v>
      </c>
      <c r="D30" s="136" t="s">
        <v>993</v>
      </c>
      <c r="E30" s="563" t="s">
        <v>1373</v>
      </c>
      <c r="F30" s="567">
        <v>1090604000</v>
      </c>
      <c r="G30" s="143">
        <v>321017000</v>
      </c>
      <c r="H30" s="137">
        <v>298548000</v>
      </c>
      <c r="I30" s="137">
        <f t="shared" si="1"/>
        <v>22469000</v>
      </c>
      <c r="J30" s="137">
        <f t="shared" si="2"/>
        <v>22469000</v>
      </c>
      <c r="K30" s="140"/>
      <c r="L30" s="685"/>
      <c r="M30" s="140" t="s">
        <v>965</v>
      </c>
    </row>
    <row r="31" spans="1:17" s="130" customFormat="1" ht="50.25" customHeight="1">
      <c r="A31" s="92">
        <v>16</v>
      </c>
      <c r="B31" s="142" t="s">
        <v>994</v>
      </c>
      <c r="C31" s="92" t="s">
        <v>28</v>
      </c>
      <c r="D31" s="136" t="s">
        <v>995</v>
      </c>
      <c r="E31" s="563" t="s">
        <v>1373</v>
      </c>
      <c r="F31" s="567">
        <v>888959000</v>
      </c>
      <c r="G31" s="143">
        <v>184049000</v>
      </c>
      <c r="H31" s="137">
        <v>166207000</v>
      </c>
      <c r="I31" s="137">
        <f t="shared" si="1"/>
        <v>17842000</v>
      </c>
      <c r="J31" s="137">
        <f t="shared" si="2"/>
        <v>17842000</v>
      </c>
      <c r="K31" s="128"/>
      <c r="L31" s="683" t="s">
        <v>1417</v>
      </c>
      <c r="M31" s="140" t="s">
        <v>965</v>
      </c>
    </row>
    <row r="32" spans="1:17" s="130" customFormat="1" ht="51.75" customHeight="1">
      <c r="A32" s="94">
        <v>17</v>
      </c>
      <c r="B32" s="144" t="s">
        <v>996</v>
      </c>
      <c r="C32" s="92" t="s">
        <v>28</v>
      </c>
      <c r="D32" s="136" t="s">
        <v>997</v>
      </c>
      <c r="E32" s="563" t="s">
        <v>176</v>
      </c>
      <c r="F32" s="567">
        <v>550306000</v>
      </c>
      <c r="G32" s="145">
        <v>450000000</v>
      </c>
      <c r="H32" s="145">
        <v>438000000</v>
      </c>
      <c r="I32" s="145">
        <f t="shared" si="1"/>
        <v>12000000</v>
      </c>
      <c r="J32" s="145">
        <f t="shared" si="2"/>
        <v>12000000</v>
      </c>
      <c r="K32" s="134"/>
      <c r="L32" s="685"/>
      <c r="M32" s="140" t="s">
        <v>978</v>
      </c>
      <c r="Q32" s="125"/>
    </row>
    <row r="33" spans="1:13" s="130" customFormat="1" ht="19.5" customHeight="1">
      <c r="A33" s="93" t="s">
        <v>31</v>
      </c>
      <c r="B33" s="132" t="s">
        <v>998</v>
      </c>
      <c r="C33" s="132"/>
      <c r="D33" s="136"/>
      <c r="E33" s="565"/>
      <c r="F33" s="562">
        <f>SUBTOTAL(9,F34:F37)</f>
        <v>1378119000</v>
      </c>
      <c r="G33" s="131">
        <f>SUBTOTAL(9,G34:G37)</f>
        <v>700000000</v>
      </c>
      <c r="H33" s="131">
        <f>SUBTOTAL(9,H34:H37)</f>
        <v>97797000</v>
      </c>
      <c r="I33" s="131">
        <f>SUBTOTAL(9,I34:I37)</f>
        <v>602203000</v>
      </c>
      <c r="J33" s="131">
        <f>SUBTOTAL(9,J34:J37)</f>
        <v>602203000</v>
      </c>
      <c r="K33" s="128"/>
      <c r="L33" s="128"/>
      <c r="M33" s="128"/>
    </row>
    <row r="34" spans="1:13" s="130" customFormat="1" ht="26.25" customHeight="1">
      <c r="A34" s="93"/>
      <c r="B34" s="132" t="s">
        <v>959</v>
      </c>
      <c r="C34" s="132"/>
      <c r="D34" s="136"/>
      <c r="E34" s="565"/>
      <c r="F34" s="562">
        <f>SUBTOTAL(9,F35:F37)</f>
        <v>1378119000</v>
      </c>
      <c r="G34" s="131">
        <f>SUBTOTAL(9,G35:G37)</f>
        <v>700000000</v>
      </c>
      <c r="H34" s="131">
        <f>SUBTOTAL(9,H35:H37)</f>
        <v>97797000</v>
      </c>
      <c r="I34" s="131">
        <f>SUBTOTAL(9,I35:I37)</f>
        <v>602203000</v>
      </c>
      <c r="J34" s="131">
        <f>SUBTOTAL(9,J35:J37)</f>
        <v>602203000</v>
      </c>
      <c r="K34" s="128"/>
      <c r="L34" s="128"/>
      <c r="M34" s="128"/>
    </row>
    <row r="35" spans="1:13" s="130" customFormat="1" ht="50.25" customHeight="1">
      <c r="A35" s="92">
        <v>1</v>
      </c>
      <c r="B35" s="135" t="s">
        <v>999</v>
      </c>
      <c r="C35" s="92" t="s">
        <v>1000</v>
      </c>
      <c r="D35" s="136" t="s">
        <v>1001</v>
      </c>
      <c r="E35" s="563" t="s">
        <v>176</v>
      </c>
      <c r="F35" s="569">
        <v>619027000</v>
      </c>
      <c r="G35" s="137">
        <v>400000000</v>
      </c>
      <c r="H35" s="137">
        <v>40779000</v>
      </c>
      <c r="I35" s="137">
        <f>G35-H35</f>
        <v>359221000</v>
      </c>
      <c r="J35" s="137">
        <f>I35</f>
        <v>359221000</v>
      </c>
      <c r="K35" s="140"/>
      <c r="L35" s="683" t="s">
        <v>1417</v>
      </c>
      <c r="M35" s="140" t="s">
        <v>1002</v>
      </c>
    </row>
    <row r="36" spans="1:13" s="130" customFormat="1" ht="36" customHeight="1">
      <c r="A36" s="92">
        <v>2</v>
      </c>
      <c r="B36" s="135" t="s">
        <v>1003</v>
      </c>
      <c r="C36" s="92" t="s">
        <v>1000</v>
      </c>
      <c r="D36" s="136" t="s">
        <v>1004</v>
      </c>
      <c r="E36" s="563" t="s">
        <v>176</v>
      </c>
      <c r="F36" s="569">
        <v>403099000</v>
      </c>
      <c r="G36" s="137">
        <v>200000000</v>
      </c>
      <c r="H36" s="137">
        <v>30449000</v>
      </c>
      <c r="I36" s="137">
        <f>G36-H36</f>
        <v>169551000</v>
      </c>
      <c r="J36" s="137">
        <f>I36</f>
        <v>169551000</v>
      </c>
      <c r="K36" s="140"/>
      <c r="L36" s="684"/>
      <c r="M36" s="140" t="s">
        <v>1005</v>
      </c>
    </row>
    <row r="37" spans="1:13" s="130" customFormat="1" ht="34.5" customHeight="1">
      <c r="A37" s="92">
        <v>3</v>
      </c>
      <c r="B37" s="135" t="s">
        <v>1006</v>
      </c>
      <c r="C37" s="92" t="s">
        <v>1000</v>
      </c>
      <c r="D37" s="136" t="s">
        <v>1007</v>
      </c>
      <c r="E37" s="563" t="s">
        <v>176</v>
      </c>
      <c r="F37" s="569">
        <v>355993000</v>
      </c>
      <c r="G37" s="137">
        <v>100000000</v>
      </c>
      <c r="H37" s="137">
        <v>26569000</v>
      </c>
      <c r="I37" s="137">
        <f>G37-H37</f>
        <v>73431000</v>
      </c>
      <c r="J37" s="137">
        <f>I37</f>
        <v>73431000</v>
      </c>
      <c r="K37" s="140"/>
      <c r="L37" s="685"/>
      <c r="M37" s="140" t="s">
        <v>1005</v>
      </c>
    </row>
    <row r="38" spans="1:13" s="130" customFormat="1" ht="19.5" customHeight="1">
      <c r="A38" s="93" t="s">
        <v>141</v>
      </c>
      <c r="B38" s="132" t="s">
        <v>1008</v>
      </c>
      <c r="C38" s="132"/>
      <c r="D38" s="136"/>
      <c r="E38" s="565"/>
      <c r="F38" s="562">
        <f>SUBTOTAL(9,F39:F43)</f>
        <v>3887126000</v>
      </c>
      <c r="G38" s="131">
        <f>SUBTOTAL(9,G39:G43)</f>
        <v>3558309063</v>
      </c>
      <c r="H38" s="131">
        <f>SUBTOTAL(9,H39:H43)</f>
        <v>2425143000</v>
      </c>
      <c r="I38" s="131">
        <f>SUBTOTAL(9,I39:I43)</f>
        <v>1133166063</v>
      </c>
      <c r="J38" s="131">
        <f>SUBTOTAL(9,J39:J43)</f>
        <v>1133166063</v>
      </c>
      <c r="K38" s="128"/>
      <c r="L38" s="128"/>
      <c r="M38" s="128"/>
    </row>
    <row r="39" spans="1:13" s="130" customFormat="1" ht="26.25" customHeight="1">
      <c r="A39" s="93"/>
      <c r="B39" s="132" t="s">
        <v>959</v>
      </c>
      <c r="C39" s="132"/>
      <c r="D39" s="136"/>
      <c r="E39" s="565"/>
      <c r="F39" s="562">
        <f>SUBTOTAL(9,F40:F43)</f>
        <v>3887126000</v>
      </c>
      <c r="G39" s="131">
        <f>SUBTOTAL(9,G40:G43)</f>
        <v>3558309063</v>
      </c>
      <c r="H39" s="131">
        <f>SUBTOTAL(9,H40:H43)</f>
        <v>2425143000</v>
      </c>
      <c r="I39" s="131">
        <f>SUBTOTAL(9,I40:I43)</f>
        <v>1133166063</v>
      </c>
      <c r="J39" s="131">
        <f>SUBTOTAL(9,J40:J43)</f>
        <v>1133166063</v>
      </c>
      <c r="K39" s="128"/>
      <c r="L39" s="128"/>
      <c r="M39" s="128"/>
    </row>
    <row r="40" spans="1:13" s="130" customFormat="1" ht="24">
      <c r="A40" s="92">
        <v>1</v>
      </c>
      <c r="B40" s="135" t="s">
        <v>1009</v>
      </c>
      <c r="C40" s="92" t="s">
        <v>1010</v>
      </c>
      <c r="D40" s="136" t="s">
        <v>1011</v>
      </c>
      <c r="E40" s="563" t="s">
        <v>176</v>
      </c>
      <c r="F40" s="569">
        <v>1300000000</v>
      </c>
      <c r="G40" s="137">
        <v>975439063</v>
      </c>
      <c r="H40" s="137">
        <v>567045000</v>
      </c>
      <c r="I40" s="137">
        <f>G40-H40</f>
        <v>408394063</v>
      </c>
      <c r="J40" s="137">
        <f>I40</f>
        <v>408394063</v>
      </c>
      <c r="K40" s="140"/>
      <c r="L40" s="683" t="s">
        <v>1417</v>
      </c>
      <c r="M40" s="140" t="s">
        <v>1012</v>
      </c>
    </row>
    <row r="41" spans="1:13" s="130" customFormat="1" ht="36.75" customHeight="1">
      <c r="A41" s="92">
        <v>2</v>
      </c>
      <c r="B41" s="135" t="s">
        <v>1013</v>
      </c>
      <c r="C41" s="92" t="s">
        <v>1010</v>
      </c>
      <c r="D41" s="136" t="s">
        <v>1014</v>
      </c>
      <c r="E41" s="563" t="s">
        <v>176</v>
      </c>
      <c r="F41" s="569">
        <v>1096181000</v>
      </c>
      <c r="G41" s="137">
        <v>1096181000</v>
      </c>
      <c r="H41" s="137">
        <v>929808000</v>
      </c>
      <c r="I41" s="137">
        <f>G41-H41</f>
        <v>166373000</v>
      </c>
      <c r="J41" s="137">
        <f>I41</f>
        <v>166373000</v>
      </c>
      <c r="K41" s="140"/>
      <c r="L41" s="684"/>
      <c r="M41" s="140" t="s">
        <v>1015</v>
      </c>
    </row>
    <row r="42" spans="1:13" s="130" customFormat="1" ht="34.5" customHeight="1">
      <c r="A42" s="92">
        <v>3</v>
      </c>
      <c r="B42" s="135" t="s">
        <v>1016</v>
      </c>
      <c r="C42" s="92" t="s">
        <v>1010</v>
      </c>
      <c r="D42" s="136" t="s">
        <v>1017</v>
      </c>
      <c r="E42" s="563" t="s">
        <v>176</v>
      </c>
      <c r="F42" s="569">
        <v>359894000</v>
      </c>
      <c r="G42" s="137">
        <v>355638000</v>
      </c>
      <c r="H42" s="137">
        <v>272438000</v>
      </c>
      <c r="I42" s="137">
        <f>G42-H42</f>
        <v>83200000</v>
      </c>
      <c r="J42" s="137">
        <f>I42</f>
        <v>83200000</v>
      </c>
      <c r="K42" s="140"/>
      <c r="L42" s="684"/>
      <c r="M42" s="140" t="s">
        <v>1018</v>
      </c>
    </row>
    <row r="43" spans="1:13" s="130" customFormat="1" ht="32.25" customHeight="1">
      <c r="A43" s="92">
        <v>4</v>
      </c>
      <c r="B43" s="135" t="s">
        <v>1019</v>
      </c>
      <c r="C43" s="92" t="s">
        <v>1010</v>
      </c>
      <c r="D43" s="136" t="s">
        <v>1020</v>
      </c>
      <c r="E43" s="563" t="s">
        <v>176</v>
      </c>
      <c r="F43" s="569">
        <v>1131051000</v>
      </c>
      <c r="G43" s="137">
        <v>1131051000</v>
      </c>
      <c r="H43" s="137">
        <v>655852000</v>
      </c>
      <c r="I43" s="137">
        <f>G43-H43</f>
        <v>475199000</v>
      </c>
      <c r="J43" s="137">
        <f>I43</f>
        <v>475199000</v>
      </c>
      <c r="K43" s="140"/>
      <c r="L43" s="685"/>
      <c r="M43" s="140" t="s">
        <v>1021</v>
      </c>
    </row>
    <row r="44" spans="1:13" s="130" customFormat="1" ht="21.75" customHeight="1">
      <c r="A44" s="93" t="s">
        <v>277</v>
      </c>
      <c r="B44" s="132" t="s">
        <v>1022</v>
      </c>
      <c r="C44" s="132"/>
      <c r="D44" s="136"/>
      <c r="E44" s="565"/>
      <c r="F44" s="562">
        <f>SUBTOTAL(9,F45:F48)</f>
        <v>4090290000</v>
      </c>
      <c r="G44" s="131">
        <f>SUBTOTAL(9,G45:G48)</f>
        <v>1290290000</v>
      </c>
      <c r="H44" s="131">
        <f>SUBTOTAL(9,H45:H48)</f>
        <v>1008009000</v>
      </c>
      <c r="I44" s="131">
        <f>SUBTOTAL(9,I45:I48)</f>
        <v>282281000</v>
      </c>
      <c r="J44" s="131">
        <f>SUBTOTAL(9,J45:J48)</f>
        <v>282281000</v>
      </c>
      <c r="K44" s="128"/>
      <c r="L44" s="128"/>
      <c r="M44" s="128"/>
    </row>
    <row r="45" spans="1:13" s="130" customFormat="1" ht="26.25" customHeight="1">
      <c r="A45" s="93"/>
      <c r="B45" s="132" t="s">
        <v>362</v>
      </c>
      <c r="C45" s="132"/>
      <c r="D45" s="136"/>
      <c r="E45" s="565"/>
      <c r="F45" s="568">
        <f>SUBTOTAL(9,F46:F48)</f>
        <v>4090290000</v>
      </c>
      <c r="G45" s="146">
        <f>SUBTOTAL(9,G46:G48)</f>
        <v>1290290000</v>
      </c>
      <c r="H45" s="146">
        <f>SUBTOTAL(9,H46:H48)</f>
        <v>1008009000</v>
      </c>
      <c r="I45" s="146">
        <f>SUBTOTAL(9,I46:I48)</f>
        <v>282281000</v>
      </c>
      <c r="J45" s="146">
        <f>SUBTOTAL(9,J46:J48)</f>
        <v>282281000</v>
      </c>
      <c r="K45" s="147"/>
      <c r="L45" s="147"/>
      <c r="M45" s="147"/>
    </row>
    <row r="46" spans="1:13" s="91" customFormat="1" ht="30.75" customHeight="1">
      <c r="A46" s="90">
        <v>1</v>
      </c>
      <c r="B46" s="148" t="s">
        <v>1354</v>
      </c>
      <c r="C46" s="92" t="s">
        <v>1023</v>
      </c>
      <c r="D46" s="136">
        <v>7898428</v>
      </c>
      <c r="E46" s="563">
        <v>2021</v>
      </c>
      <c r="F46" s="569">
        <v>600000000</v>
      </c>
      <c r="G46" s="137">
        <v>200000000</v>
      </c>
      <c r="H46" s="137">
        <v>75596000</v>
      </c>
      <c r="I46" s="137">
        <f>G46-H46</f>
        <v>124404000</v>
      </c>
      <c r="J46" s="137">
        <f>G46-H46</f>
        <v>124404000</v>
      </c>
      <c r="K46" s="140"/>
      <c r="L46" s="686" t="s">
        <v>1417</v>
      </c>
      <c r="M46" s="140" t="s">
        <v>1024</v>
      </c>
    </row>
    <row r="47" spans="1:13" s="150" customFormat="1" ht="39.75" customHeight="1">
      <c r="A47" s="149">
        <v>2</v>
      </c>
      <c r="B47" s="148" t="s">
        <v>1355</v>
      </c>
      <c r="C47" s="92" t="s">
        <v>1023</v>
      </c>
      <c r="D47" s="136">
        <v>7894495</v>
      </c>
      <c r="E47" s="563" t="s">
        <v>176</v>
      </c>
      <c r="F47" s="569">
        <v>3000000000</v>
      </c>
      <c r="G47" s="137">
        <v>1000000000</v>
      </c>
      <c r="H47" s="137">
        <v>908281000</v>
      </c>
      <c r="I47" s="137">
        <f>G47-H47</f>
        <v>91719000</v>
      </c>
      <c r="J47" s="137">
        <f>G47-H47</f>
        <v>91719000</v>
      </c>
      <c r="K47" s="140"/>
      <c r="L47" s="687"/>
      <c r="M47" s="140" t="s">
        <v>1025</v>
      </c>
    </row>
    <row r="48" spans="1:13" s="150" customFormat="1" ht="41.25" customHeight="1">
      <c r="A48" s="149">
        <v>3</v>
      </c>
      <c r="B48" s="148" t="s">
        <v>1356</v>
      </c>
      <c r="C48" s="92" t="s">
        <v>1023</v>
      </c>
      <c r="D48" s="136">
        <v>7919271</v>
      </c>
      <c r="E48" s="563">
        <v>2021</v>
      </c>
      <c r="F48" s="569">
        <v>490290000</v>
      </c>
      <c r="G48" s="137">
        <v>90290000</v>
      </c>
      <c r="H48" s="137">
        <v>24132000</v>
      </c>
      <c r="I48" s="137">
        <f>G48-H48</f>
        <v>66158000</v>
      </c>
      <c r="J48" s="137">
        <f>G48-H48</f>
        <v>66158000</v>
      </c>
      <c r="K48" s="140"/>
      <c r="L48" s="688"/>
      <c r="M48" s="140" t="s">
        <v>1026</v>
      </c>
    </row>
  </sheetData>
  <mergeCells count="23">
    <mergeCell ref="E6:E8"/>
    <mergeCell ref="F6:F8"/>
    <mergeCell ref="J6:J8"/>
    <mergeCell ref="L16:L23"/>
    <mergeCell ref="L35:L37"/>
    <mergeCell ref="L28:L30"/>
    <mergeCell ref="L31:L32"/>
    <mergeCell ref="L40:L43"/>
    <mergeCell ref="L46:L48"/>
    <mergeCell ref="A2:M2"/>
    <mergeCell ref="I6:I8"/>
    <mergeCell ref="L6:L8"/>
    <mergeCell ref="M6:M8"/>
    <mergeCell ref="A3:M3"/>
    <mergeCell ref="B4:M4"/>
    <mergeCell ref="L5:M5"/>
    <mergeCell ref="A6:A8"/>
    <mergeCell ref="B6:B8"/>
    <mergeCell ref="C6:C8"/>
    <mergeCell ref="D6:D8"/>
    <mergeCell ref="G6:G8"/>
    <mergeCell ref="L24:L27"/>
    <mergeCell ref="H6:H8"/>
  </mergeCells>
  <pageMargins left="0.31496062992126" right="0.31496062992126" top="0.74803149606299202" bottom="0.74803149606299202" header="0.31496062992126" footer="0.31496062992126"/>
  <pageSetup paperSize="9" scale="68" orientation="portrait" r:id="rId1"/>
  <headerFoot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6"/>
  <sheetViews>
    <sheetView view="pageLayout" topLeftCell="A4" zoomScaleNormal="100" workbookViewId="0">
      <selection activeCell="C8" sqref="C8:G8"/>
    </sheetView>
  </sheetViews>
  <sheetFormatPr defaultRowHeight="13.2"/>
  <cols>
    <col min="1" max="1" width="7.5546875" style="154" customWidth="1"/>
    <col min="2" max="2" width="38" style="152" customWidth="1"/>
    <col min="3" max="3" width="11.33203125" style="152" customWidth="1"/>
    <col min="4" max="4" width="11" style="152" hidden="1" customWidth="1"/>
    <col min="5" max="5" width="10.109375" style="152" hidden="1" customWidth="1"/>
    <col min="6" max="6" width="10.88671875" style="152" hidden="1" customWidth="1"/>
    <col min="7" max="7" width="14.5546875" style="152" customWidth="1"/>
    <col min="8" max="8" width="15.33203125" style="152" hidden="1" customWidth="1"/>
    <col min="9" max="9" width="0.109375" style="152" hidden="1" customWidth="1"/>
    <col min="10" max="10" width="14.44140625" style="152" customWidth="1"/>
    <col min="11" max="11" width="7.88671875" style="152" hidden="1" customWidth="1"/>
    <col min="12" max="12" width="21.6640625" style="152" customWidth="1"/>
    <col min="13" max="13" width="18.88671875" style="152" customWidth="1"/>
    <col min="14" max="14" width="20.88671875" style="152" hidden="1" customWidth="1"/>
    <col min="15" max="258" width="9.109375" style="152"/>
    <col min="259" max="259" width="5" style="152" customWidth="1"/>
    <col min="260" max="260" width="32" style="152" customWidth="1"/>
    <col min="261" max="261" width="14.88671875" style="152" customWidth="1"/>
    <col min="262" max="262" width="12.88671875" style="152" customWidth="1"/>
    <col min="263" max="263" width="16" style="152" customWidth="1"/>
    <col min="264" max="264" width="15.33203125" style="152" customWidth="1"/>
    <col min="265" max="265" width="12.5546875" style="152" customWidth="1"/>
    <col min="266" max="266" width="12" style="152" customWidth="1"/>
    <col min="267" max="267" width="12.33203125" style="152" customWidth="1"/>
    <col min="268" max="268" width="15.44140625" style="152" customWidth="1"/>
    <col min="269" max="269" width="18.88671875" style="152" customWidth="1"/>
    <col min="270" max="270" width="20.88671875" style="152" customWidth="1"/>
    <col min="271" max="514" width="9.109375" style="152"/>
    <col min="515" max="515" width="5" style="152" customWidth="1"/>
    <col min="516" max="516" width="32" style="152" customWidth="1"/>
    <col min="517" max="517" width="14.88671875" style="152" customWidth="1"/>
    <col min="518" max="518" width="12.88671875" style="152" customWidth="1"/>
    <col min="519" max="519" width="16" style="152" customWidth="1"/>
    <col min="520" max="520" width="15.33203125" style="152" customWidth="1"/>
    <col min="521" max="521" width="12.5546875" style="152" customWidth="1"/>
    <col min="522" max="522" width="12" style="152" customWidth="1"/>
    <col min="523" max="523" width="12.33203125" style="152" customWidth="1"/>
    <col min="524" max="524" width="15.44140625" style="152" customWidth="1"/>
    <col min="525" max="525" width="18.88671875" style="152" customWidth="1"/>
    <col min="526" max="526" width="20.88671875" style="152" customWidth="1"/>
    <col min="527" max="770" width="9.109375" style="152"/>
    <col min="771" max="771" width="5" style="152" customWidth="1"/>
    <col min="772" max="772" width="32" style="152" customWidth="1"/>
    <col min="773" max="773" width="14.88671875" style="152" customWidth="1"/>
    <col min="774" max="774" width="12.88671875" style="152" customWidth="1"/>
    <col min="775" max="775" width="16" style="152" customWidth="1"/>
    <col min="776" max="776" width="15.33203125" style="152" customWidth="1"/>
    <col min="777" max="777" width="12.5546875" style="152" customWidth="1"/>
    <col min="778" max="778" width="12" style="152" customWidth="1"/>
    <col min="779" max="779" width="12.33203125" style="152" customWidth="1"/>
    <col min="780" max="780" width="15.44140625" style="152" customWidth="1"/>
    <col min="781" max="781" width="18.88671875" style="152" customWidth="1"/>
    <col min="782" max="782" width="20.88671875" style="152" customWidth="1"/>
    <col min="783" max="1026" width="9.109375" style="152"/>
    <col min="1027" max="1027" width="5" style="152" customWidth="1"/>
    <col min="1028" max="1028" width="32" style="152" customWidth="1"/>
    <col min="1029" max="1029" width="14.88671875" style="152" customWidth="1"/>
    <col min="1030" max="1030" width="12.88671875" style="152" customWidth="1"/>
    <col min="1031" max="1031" width="16" style="152" customWidth="1"/>
    <col min="1032" max="1032" width="15.33203125" style="152" customWidth="1"/>
    <col min="1033" max="1033" width="12.5546875" style="152" customWidth="1"/>
    <col min="1034" max="1034" width="12" style="152" customWidth="1"/>
    <col min="1035" max="1035" width="12.33203125" style="152" customWidth="1"/>
    <col min="1036" max="1036" width="15.44140625" style="152" customWidth="1"/>
    <col min="1037" max="1037" width="18.88671875" style="152" customWidth="1"/>
    <col min="1038" max="1038" width="20.88671875" style="152" customWidth="1"/>
    <col min="1039" max="1282" width="9.109375" style="152"/>
    <col min="1283" max="1283" width="5" style="152" customWidth="1"/>
    <col min="1284" max="1284" width="32" style="152" customWidth="1"/>
    <col min="1285" max="1285" width="14.88671875" style="152" customWidth="1"/>
    <col min="1286" max="1286" width="12.88671875" style="152" customWidth="1"/>
    <col min="1287" max="1287" width="16" style="152" customWidth="1"/>
    <col min="1288" max="1288" width="15.33203125" style="152" customWidth="1"/>
    <col min="1289" max="1289" width="12.5546875" style="152" customWidth="1"/>
    <col min="1290" max="1290" width="12" style="152" customWidth="1"/>
    <col min="1291" max="1291" width="12.33203125" style="152" customWidth="1"/>
    <col min="1292" max="1292" width="15.44140625" style="152" customWidth="1"/>
    <col min="1293" max="1293" width="18.88671875" style="152" customWidth="1"/>
    <col min="1294" max="1294" width="20.88671875" style="152" customWidth="1"/>
    <col min="1295" max="1538" width="9.109375" style="152"/>
    <col min="1539" max="1539" width="5" style="152" customWidth="1"/>
    <col min="1540" max="1540" width="32" style="152" customWidth="1"/>
    <col min="1541" max="1541" width="14.88671875" style="152" customWidth="1"/>
    <col min="1542" max="1542" width="12.88671875" style="152" customWidth="1"/>
    <col min="1543" max="1543" width="16" style="152" customWidth="1"/>
    <col min="1544" max="1544" width="15.33203125" style="152" customWidth="1"/>
    <col min="1545" max="1545" width="12.5546875" style="152" customWidth="1"/>
    <col min="1546" max="1546" width="12" style="152" customWidth="1"/>
    <col min="1547" max="1547" width="12.33203125" style="152" customWidth="1"/>
    <col min="1548" max="1548" width="15.44140625" style="152" customWidth="1"/>
    <col min="1549" max="1549" width="18.88671875" style="152" customWidth="1"/>
    <col min="1550" max="1550" width="20.88671875" style="152" customWidth="1"/>
    <col min="1551" max="1794" width="9.109375" style="152"/>
    <col min="1795" max="1795" width="5" style="152" customWidth="1"/>
    <col min="1796" max="1796" width="32" style="152" customWidth="1"/>
    <col min="1797" max="1797" width="14.88671875" style="152" customWidth="1"/>
    <col min="1798" max="1798" width="12.88671875" style="152" customWidth="1"/>
    <col min="1799" max="1799" width="16" style="152" customWidth="1"/>
    <col min="1800" max="1800" width="15.33203125" style="152" customWidth="1"/>
    <col min="1801" max="1801" width="12.5546875" style="152" customWidth="1"/>
    <col min="1802" max="1802" width="12" style="152" customWidth="1"/>
    <col min="1803" max="1803" width="12.33203125" style="152" customWidth="1"/>
    <col min="1804" max="1804" width="15.44140625" style="152" customWidth="1"/>
    <col min="1805" max="1805" width="18.88671875" style="152" customWidth="1"/>
    <col min="1806" max="1806" width="20.88671875" style="152" customWidth="1"/>
    <col min="1807" max="2050" width="9.109375" style="152"/>
    <col min="2051" max="2051" width="5" style="152" customWidth="1"/>
    <col min="2052" max="2052" width="32" style="152" customWidth="1"/>
    <col min="2053" max="2053" width="14.88671875" style="152" customWidth="1"/>
    <col min="2054" max="2054" width="12.88671875" style="152" customWidth="1"/>
    <col min="2055" max="2055" width="16" style="152" customWidth="1"/>
    <col min="2056" max="2056" width="15.33203125" style="152" customWidth="1"/>
    <col min="2057" max="2057" width="12.5546875" style="152" customWidth="1"/>
    <col min="2058" max="2058" width="12" style="152" customWidth="1"/>
    <col min="2059" max="2059" width="12.33203125" style="152" customWidth="1"/>
    <col min="2060" max="2060" width="15.44140625" style="152" customWidth="1"/>
    <col min="2061" max="2061" width="18.88671875" style="152" customWidth="1"/>
    <col min="2062" max="2062" width="20.88671875" style="152" customWidth="1"/>
    <col min="2063" max="2306" width="9.109375" style="152"/>
    <col min="2307" max="2307" width="5" style="152" customWidth="1"/>
    <col min="2308" max="2308" width="32" style="152" customWidth="1"/>
    <col min="2309" max="2309" width="14.88671875" style="152" customWidth="1"/>
    <col min="2310" max="2310" width="12.88671875" style="152" customWidth="1"/>
    <col min="2311" max="2311" width="16" style="152" customWidth="1"/>
    <col min="2312" max="2312" width="15.33203125" style="152" customWidth="1"/>
    <col min="2313" max="2313" width="12.5546875" style="152" customWidth="1"/>
    <col min="2314" max="2314" width="12" style="152" customWidth="1"/>
    <col min="2315" max="2315" width="12.33203125" style="152" customWidth="1"/>
    <col min="2316" max="2316" width="15.44140625" style="152" customWidth="1"/>
    <col min="2317" max="2317" width="18.88671875" style="152" customWidth="1"/>
    <col min="2318" max="2318" width="20.88671875" style="152" customWidth="1"/>
    <col min="2319" max="2562" width="9.109375" style="152"/>
    <col min="2563" max="2563" width="5" style="152" customWidth="1"/>
    <col min="2564" max="2564" width="32" style="152" customWidth="1"/>
    <col min="2565" max="2565" width="14.88671875" style="152" customWidth="1"/>
    <col min="2566" max="2566" width="12.88671875" style="152" customWidth="1"/>
    <col min="2567" max="2567" width="16" style="152" customWidth="1"/>
    <col min="2568" max="2568" width="15.33203125" style="152" customWidth="1"/>
    <col min="2569" max="2569" width="12.5546875" style="152" customWidth="1"/>
    <col min="2570" max="2570" width="12" style="152" customWidth="1"/>
    <col min="2571" max="2571" width="12.33203125" style="152" customWidth="1"/>
    <col min="2572" max="2572" width="15.44140625" style="152" customWidth="1"/>
    <col min="2573" max="2573" width="18.88671875" style="152" customWidth="1"/>
    <col min="2574" max="2574" width="20.88671875" style="152" customWidth="1"/>
    <col min="2575" max="2818" width="9.109375" style="152"/>
    <col min="2819" max="2819" width="5" style="152" customWidth="1"/>
    <col min="2820" max="2820" width="32" style="152" customWidth="1"/>
    <col min="2821" max="2821" width="14.88671875" style="152" customWidth="1"/>
    <col min="2822" max="2822" width="12.88671875" style="152" customWidth="1"/>
    <col min="2823" max="2823" width="16" style="152" customWidth="1"/>
    <col min="2824" max="2824" width="15.33203125" style="152" customWidth="1"/>
    <col min="2825" max="2825" width="12.5546875" style="152" customWidth="1"/>
    <col min="2826" max="2826" width="12" style="152" customWidth="1"/>
    <col min="2827" max="2827" width="12.33203125" style="152" customWidth="1"/>
    <col min="2828" max="2828" width="15.44140625" style="152" customWidth="1"/>
    <col min="2829" max="2829" width="18.88671875" style="152" customWidth="1"/>
    <col min="2830" max="2830" width="20.88671875" style="152" customWidth="1"/>
    <col min="2831" max="3074" width="9.109375" style="152"/>
    <col min="3075" max="3075" width="5" style="152" customWidth="1"/>
    <col min="3076" max="3076" width="32" style="152" customWidth="1"/>
    <col min="3077" max="3077" width="14.88671875" style="152" customWidth="1"/>
    <col min="3078" max="3078" width="12.88671875" style="152" customWidth="1"/>
    <col min="3079" max="3079" width="16" style="152" customWidth="1"/>
    <col min="3080" max="3080" width="15.33203125" style="152" customWidth="1"/>
    <col min="3081" max="3081" width="12.5546875" style="152" customWidth="1"/>
    <col min="3082" max="3082" width="12" style="152" customWidth="1"/>
    <col min="3083" max="3083" width="12.33203125" style="152" customWidth="1"/>
    <col min="3084" max="3084" width="15.44140625" style="152" customWidth="1"/>
    <col min="3085" max="3085" width="18.88671875" style="152" customWidth="1"/>
    <col min="3086" max="3086" width="20.88671875" style="152" customWidth="1"/>
    <col min="3087" max="3330" width="9.109375" style="152"/>
    <col min="3331" max="3331" width="5" style="152" customWidth="1"/>
    <col min="3332" max="3332" width="32" style="152" customWidth="1"/>
    <col min="3333" max="3333" width="14.88671875" style="152" customWidth="1"/>
    <col min="3334" max="3334" width="12.88671875" style="152" customWidth="1"/>
    <col min="3335" max="3335" width="16" style="152" customWidth="1"/>
    <col min="3336" max="3336" width="15.33203125" style="152" customWidth="1"/>
    <col min="3337" max="3337" width="12.5546875" style="152" customWidth="1"/>
    <col min="3338" max="3338" width="12" style="152" customWidth="1"/>
    <col min="3339" max="3339" width="12.33203125" style="152" customWidth="1"/>
    <col min="3340" max="3340" width="15.44140625" style="152" customWidth="1"/>
    <col min="3341" max="3341" width="18.88671875" style="152" customWidth="1"/>
    <col min="3342" max="3342" width="20.88671875" style="152" customWidth="1"/>
    <col min="3343" max="3586" width="9.109375" style="152"/>
    <col min="3587" max="3587" width="5" style="152" customWidth="1"/>
    <col min="3588" max="3588" width="32" style="152" customWidth="1"/>
    <col min="3589" max="3589" width="14.88671875" style="152" customWidth="1"/>
    <col min="3590" max="3590" width="12.88671875" style="152" customWidth="1"/>
    <col min="3591" max="3591" width="16" style="152" customWidth="1"/>
    <col min="3592" max="3592" width="15.33203125" style="152" customWidth="1"/>
    <col min="3593" max="3593" width="12.5546875" style="152" customWidth="1"/>
    <col min="3594" max="3594" width="12" style="152" customWidth="1"/>
    <col min="3595" max="3595" width="12.33203125" style="152" customWidth="1"/>
    <col min="3596" max="3596" width="15.44140625" style="152" customWidth="1"/>
    <col min="3597" max="3597" width="18.88671875" style="152" customWidth="1"/>
    <col min="3598" max="3598" width="20.88671875" style="152" customWidth="1"/>
    <col min="3599" max="3842" width="9.109375" style="152"/>
    <col min="3843" max="3843" width="5" style="152" customWidth="1"/>
    <col min="3844" max="3844" width="32" style="152" customWidth="1"/>
    <col min="3845" max="3845" width="14.88671875" style="152" customWidth="1"/>
    <col min="3846" max="3846" width="12.88671875" style="152" customWidth="1"/>
    <col min="3847" max="3847" width="16" style="152" customWidth="1"/>
    <col min="3848" max="3848" width="15.33203125" style="152" customWidth="1"/>
    <col min="3849" max="3849" width="12.5546875" style="152" customWidth="1"/>
    <col min="3850" max="3850" width="12" style="152" customWidth="1"/>
    <col min="3851" max="3851" width="12.33203125" style="152" customWidth="1"/>
    <col min="3852" max="3852" width="15.44140625" style="152" customWidth="1"/>
    <col min="3853" max="3853" width="18.88671875" style="152" customWidth="1"/>
    <col min="3854" max="3854" width="20.88671875" style="152" customWidth="1"/>
    <col min="3855" max="4098" width="9.109375" style="152"/>
    <col min="4099" max="4099" width="5" style="152" customWidth="1"/>
    <col min="4100" max="4100" width="32" style="152" customWidth="1"/>
    <col min="4101" max="4101" width="14.88671875" style="152" customWidth="1"/>
    <col min="4102" max="4102" width="12.88671875" style="152" customWidth="1"/>
    <col min="4103" max="4103" width="16" style="152" customWidth="1"/>
    <col min="4104" max="4104" width="15.33203125" style="152" customWidth="1"/>
    <col min="4105" max="4105" width="12.5546875" style="152" customWidth="1"/>
    <col min="4106" max="4106" width="12" style="152" customWidth="1"/>
    <col min="4107" max="4107" width="12.33203125" style="152" customWidth="1"/>
    <col min="4108" max="4108" width="15.44140625" style="152" customWidth="1"/>
    <col min="4109" max="4109" width="18.88671875" style="152" customWidth="1"/>
    <col min="4110" max="4110" width="20.88671875" style="152" customWidth="1"/>
    <col min="4111" max="4354" width="9.109375" style="152"/>
    <col min="4355" max="4355" width="5" style="152" customWidth="1"/>
    <col min="4356" max="4356" width="32" style="152" customWidth="1"/>
    <col min="4357" max="4357" width="14.88671875" style="152" customWidth="1"/>
    <col min="4358" max="4358" width="12.88671875" style="152" customWidth="1"/>
    <col min="4359" max="4359" width="16" style="152" customWidth="1"/>
    <col min="4360" max="4360" width="15.33203125" style="152" customWidth="1"/>
    <col min="4361" max="4361" width="12.5546875" style="152" customWidth="1"/>
    <col min="4362" max="4362" width="12" style="152" customWidth="1"/>
    <col min="4363" max="4363" width="12.33203125" style="152" customWidth="1"/>
    <col min="4364" max="4364" width="15.44140625" style="152" customWidth="1"/>
    <col min="4365" max="4365" width="18.88671875" style="152" customWidth="1"/>
    <col min="4366" max="4366" width="20.88671875" style="152" customWidth="1"/>
    <col min="4367" max="4610" width="9.109375" style="152"/>
    <col min="4611" max="4611" width="5" style="152" customWidth="1"/>
    <col min="4612" max="4612" width="32" style="152" customWidth="1"/>
    <col min="4613" max="4613" width="14.88671875" style="152" customWidth="1"/>
    <col min="4614" max="4614" width="12.88671875" style="152" customWidth="1"/>
    <col min="4615" max="4615" width="16" style="152" customWidth="1"/>
    <col min="4616" max="4616" width="15.33203125" style="152" customWidth="1"/>
    <col min="4617" max="4617" width="12.5546875" style="152" customWidth="1"/>
    <col min="4618" max="4618" width="12" style="152" customWidth="1"/>
    <col min="4619" max="4619" width="12.33203125" style="152" customWidth="1"/>
    <col min="4620" max="4620" width="15.44140625" style="152" customWidth="1"/>
    <col min="4621" max="4621" width="18.88671875" style="152" customWidth="1"/>
    <col min="4622" max="4622" width="20.88671875" style="152" customWidth="1"/>
    <col min="4623" max="4866" width="9.109375" style="152"/>
    <col min="4867" max="4867" width="5" style="152" customWidth="1"/>
    <col min="4868" max="4868" width="32" style="152" customWidth="1"/>
    <col min="4869" max="4869" width="14.88671875" style="152" customWidth="1"/>
    <col min="4870" max="4870" width="12.88671875" style="152" customWidth="1"/>
    <col min="4871" max="4871" width="16" style="152" customWidth="1"/>
    <col min="4872" max="4872" width="15.33203125" style="152" customWidth="1"/>
    <col min="4873" max="4873" width="12.5546875" style="152" customWidth="1"/>
    <col min="4874" max="4874" width="12" style="152" customWidth="1"/>
    <col min="4875" max="4875" width="12.33203125" style="152" customWidth="1"/>
    <col min="4876" max="4876" width="15.44140625" style="152" customWidth="1"/>
    <col min="4877" max="4877" width="18.88671875" style="152" customWidth="1"/>
    <col min="4878" max="4878" width="20.88671875" style="152" customWidth="1"/>
    <col min="4879" max="5122" width="9.109375" style="152"/>
    <col min="5123" max="5123" width="5" style="152" customWidth="1"/>
    <col min="5124" max="5124" width="32" style="152" customWidth="1"/>
    <col min="5125" max="5125" width="14.88671875" style="152" customWidth="1"/>
    <col min="5126" max="5126" width="12.88671875" style="152" customWidth="1"/>
    <col min="5127" max="5127" width="16" style="152" customWidth="1"/>
    <col min="5128" max="5128" width="15.33203125" style="152" customWidth="1"/>
    <col min="5129" max="5129" width="12.5546875" style="152" customWidth="1"/>
    <col min="5130" max="5130" width="12" style="152" customWidth="1"/>
    <col min="5131" max="5131" width="12.33203125" style="152" customWidth="1"/>
    <col min="5132" max="5132" width="15.44140625" style="152" customWidth="1"/>
    <col min="5133" max="5133" width="18.88671875" style="152" customWidth="1"/>
    <col min="5134" max="5134" width="20.88671875" style="152" customWidth="1"/>
    <col min="5135" max="5378" width="9.109375" style="152"/>
    <col min="5379" max="5379" width="5" style="152" customWidth="1"/>
    <col min="5380" max="5380" width="32" style="152" customWidth="1"/>
    <col min="5381" max="5381" width="14.88671875" style="152" customWidth="1"/>
    <col min="5382" max="5382" width="12.88671875" style="152" customWidth="1"/>
    <col min="5383" max="5383" width="16" style="152" customWidth="1"/>
    <col min="5384" max="5384" width="15.33203125" style="152" customWidth="1"/>
    <col min="5385" max="5385" width="12.5546875" style="152" customWidth="1"/>
    <col min="5386" max="5386" width="12" style="152" customWidth="1"/>
    <col min="5387" max="5387" width="12.33203125" style="152" customWidth="1"/>
    <col min="5388" max="5388" width="15.44140625" style="152" customWidth="1"/>
    <col min="5389" max="5389" width="18.88671875" style="152" customWidth="1"/>
    <col min="5390" max="5390" width="20.88671875" style="152" customWidth="1"/>
    <col min="5391" max="5634" width="9.109375" style="152"/>
    <col min="5635" max="5635" width="5" style="152" customWidth="1"/>
    <col min="5636" max="5636" width="32" style="152" customWidth="1"/>
    <col min="5637" max="5637" width="14.88671875" style="152" customWidth="1"/>
    <col min="5638" max="5638" width="12.88671875" style="152" customWidth="1"/>
    <col min="5639" max="5639" width="16" style="152" customWidth="1"/>
    <col min="5640" max="5640" width="15.33203125" style="152" customWidth="1"/>
    <col min="5641" max="5641" width="12.5546875" style="152" customWidth="1"/>
    <col min="5642" max="5642" width="12" style="152" customWidth="1"/>
    <col min="5643" max="5643" width="12.33203125" style="152" customWidth="1"/>
    <col min="5644" max="5644" width="15.44140625" style="152" customWidth="1"/>
    <col min="5645" max="5645" width="18.88671875" style="152" customWidth="1"/>
    <col min="5646" max="5646" width="20.88671875" style="152" customWidth="1"/>
    <col min="5647" max="5890" width="9.109375" style="152"/>
    <col min="5891" max="5891" width="5" style="152" customWidth="1"/>
    <col min="5892" max="5892" width="32" style="152" customWidth="1"/>
    <col min="5893" max="5893" width="14.88671875" style="152" customWidth="1"/>
    <col min="5894" max="5894" width="12.88671875" style="152" customWidth="1"/>
    <col min="5895" max="5895" width="16" style="152" customWidth="1"/>
    <col min="5896" max="5896" width="15.33203125" style="152" customWidth="1"/>
    <col min="5897" max="5897" width="12.5546875" style="152" customWidth="1"/>
    <col min="5898" max="5898" width="12" style="152" customWidth="1"/>
    <col min="5899" max="5899" width="12.33203125" style="152" customWidth="1"/>
    <col min="5900" max="5900" width="15.44140625" style="152" customWidth="1"/>
    <col min="5901" max="5901" width="18.88671875" style="152" customWidth="1"/>
    <col min="5902" max="5902" width="20.88671875" style="152" customWidth="1"/>
    <col min="5903" max="6146" width="9.109375" style="152"/>
    <col min="6147" max="6147" width="5" style="152" customWidth="1"/>
    <col min="6148" max="6148" width="32" style="152" customWidth="1"/>
    <col min="6149" max="6149" width="14.88671875" style="152" customWidth="1"/>
    <col min="6150" max="6150" width="12.88671875" style="152" customWidth="1"/>
    <col min="6151" max="6151" width="16" style="152" customWidth="1"/>
    <col min="6152" max="6152" width="15.33203125" style="152" customWidth="1"/>
    <col min="6153" max="6153" width="12.5546875" style="152" customWidth="1"/>
    <col min="6154" max="6154" width="12" style="152" customWidth="1"/>
    <col min="6155" max="6155" width="12.33203125" style="152" customWidth="1"/>
    <col min="6156" max="6156" width="15.44140625" style="152" customWidth="1"/>
    <col min="6157" max="6157" width="18.88671875" style="152" customWidth="1"/>
    <col min="6158" max="6158" width="20.88671875" style="152" customWidth="1"/>
    <col min="6159" max="6402" width="9.109375" style="152"/>
    <col min="6403" max="6403" width="5" style="152" customWidth="1"/>
    <col min="6404" max="6404" width="32" style="152" customWidth="1"/>
    <col min="6405" max="6405" width="14.88671875" style="152" customWidth="1"/>
    <col min="6406" max="6406" width="12.88671875" style="152" customWidth="1"/>
    <col min="6407" max="6407" width="16" style="152" customWidth="1"/>
    <col min="6408" max="6408" width="15.33203125" style="152" customWidth="1"/>
    <col min="6409" max="6409" width="12.5546875" style="152" customWidth="1"/>
    <col min="6410" max="6410" width="12" style="152" customWidth="1"/>
    <col min="6411" max="6411" width="12.33203125" style="152" customWidth="1"/>
    <col min="6412" max="6412" width="15.44140625" style="152" customWidth="1"/>
    <col min="6413" max="6413" width="18.88671875" style="152" customWidth="1"/>
    <col min="6414" max="6414" width="20.88671875" style="152" customWidth="1"/>
    <col min="6415" max="6658" width="9.109375" style="152"/>
    <col min="6659" max="6659" width="5" style="152" customWidth="1"/>
    <col min="6660" max="6660" width="32" style="152" customWidth="1"/>
    <col min="6661" max="6661" width="14.88671875" style="152" customWidth="1"/>
    <col min="6662" max="6662" width="12.88671875" style="152" customWidth="1"/>
    <col min="6663" max="6663" width="16" style="152" customWidth="1"/>
    <col min="6664" max="6664" width="15.33203125" style="152" customWidth="1"/>
    <col min="6665" max="6665" width="12.5546875" style="152" customWidth="1"/>
    <col min="6666" max="6666" width="12" style="152" customWidth="1"/>
    <col min="6667" max="6667" width="12.33203125" style="152" customWidth="1"/>
    <col min="6668" max="6668" width="15.44140625" style="152" customWidth="1"/>
    <col min="6669" max="6669" width="18.88671875" style="152" customWidth="1"/>
    <col min="6670" max="6670" width="20.88671875" style="152" customWidth="1"/>
    <col min="6671" max="6914" width="9.109375" style="152"/>
    <col min="6915" max="6915" width="5" style="152" customWidth="1"/>
    <col min="6916" max="6916" width="32" style="152" customWidth="1"/>
    <col min="6917" max="6917" width="14.88671875" style="152" customWidth="1"/>
    <col min="6918" max="6918" width="12.88671875" style="152" customWidth="1"/>
    <col min="6919" max="6919" width="16" style="152" customWidth="1"/>
    <col min="6920" max="6920" width="15.33203125" style="152" customWidth="1"/>
    <col min="6921" max="6921" width="12.5546875" style="152" customWidth="1"/>
    <col min="6922" max="6922" width="12" style="152" customWidth="1"/>
    <col min="6923" max="6923" width="12.33203125" style="152" customWidth="1"/>
    <col min="6924" max="6924" width="15.44140625" style="152" customWidth="1"/>
    <col min="6925" max="6925" width="18.88671875" style="152" customWidth="1"/>
    <col min="6926" max="6926" width="20.88671875" style="152" customWidth="1"/>
    <col min="6927" max="7170" width="9.109375" style="152"/>
    <col min="7171" max="7171" width="5" style="152" customWidth="1"/>
    <col min="7172" max="7172" width="32" style="152" customWidth="1"/>
    <col min="7173" max="7173" width="14.88671875" style="152" customWidth="1"/>
    <col min="7174" max="7174" width="12.88671875" style="152" customWidth="1"/>
    <col min="7175" max="7175" width="16" style="152" customWidth="1"/>
    <col min="7176" max="7176" width="15.33203125" style="152" customWidth="1"/>
    <col min="7177" max="7177" width="12.5546875" style="152" customWidth="1"/>
    <col min="7178" max="7178" width="12" style="152" customWidth="1"/>
    <col min="7179" max="7179" width="12.33203125" style="152" customWidth="1"/>
    <col min="7180" max="7180" width="15.44140625" style="152" customWidth="1"/>
    <col min="7181" max="7181" width="18.88671875" style="152" customWidth="1"/>
    <col min="7182" max="7182" width="20.88671875" style="152" customWidth="1"/>
    <col min="7183" max="7426" width="9.109375" style="152"/>
    <col min="7427" max="7427" width="5" style="152" customWidth="1"/>
    <col min="7428" max="7428" width="32" style="152" customWidth="1"/>
    <col min="7429" max="7429" width="14.88671875" style="152" customWidth="1"/>
    <col min="7430" max="7430" width="12.88671875" style="152" customWidth="1"/>
    <col min="7431" max="7431" width="16" style="152" customWidth="1"/>
    <col min="7432" max="7432" width="15.33203125" style="152" customWidth="1"/>
    <col min="7433" max="7433" width="12.5546875" style="152" customWidth="1"/>
    <col min="7434" max="7434" width="12" style="152" customWidth="1"/>
    <col min="7435" max="7435" width="12.33203125" style="152" customWidth="1"/>
    <col min="7436" max="7436" width="15.44140625" style="152" customWidth="1"/>
    <col min="7437" max="7437" width="18.88671875" style="152" customWidth="1"/>
    <col min="7438" max="7438" width="20.88671875" style="152" customWidth="1"/>
    <col min="7439" max="7682" width="9.109375" style="152"/>
    <col min="7683" max="7683" width="5" style="152" customWidth="1"/>
    <col min="7684" max="7684" width="32" style="152" customWidth="1"/>
    <col min="7685" max="7685" width="14.88671875" style="152" customWidth="1"/>
    <col min="7686" max="7686" width="12.88671875" style="152" customWidth="1"/>
    <col min="7687" max="7687" width="16" style="152" customWidth="1"/>
    <col min="7688" max="7688" width="15.33203125" style="152" customWidth="1"/>
    <col min="7689" max="7689" width="12.5546875" style="152" customWidth="1"/>
    <col min="7690" max="7690" width="12" style="152" customWidth="1"/>
    <col min="7691" max="7691" width="12.33203125" style="152" customWidth="1"/>
    <col min="7692" max="7692" width="15.44140625" style="152" customWidth="1"/>
    <col min="7693" max="7693" width="18.88671875" style="152" customWidth="1"/>
    <col min="7694" max="7694" width="20.88671875" style="152" customWidth="1"/>
    <col min="7695" max="7938" width="9.109375" style="152"/>
    <col min="7939" max="7939" width="5" style="152" customWidth="1"/>
    <col min="7940" max="7940" width="32" style="152" customWidth="1"/>
    <col min="7941" max="7941" width="14.88671875" style="152" customWidth="1"/>
    <col min="7942" max="7942" width="12.88671875" style="152" customWidth="1"/>
    <col min="7943" max="7943" width="16" style="152" customWidth="1"/>
    <col min="7944" max="7944" width="15.33203125" style="152" customWidth="1"/>
    <col min="7945" max="7945" width="12.5546875" style="152" customWidth="1"/>
    <col min="7946" max="7946" width="12" style="152" customWidth="1"/>
    <col min="7947" max="7947" width="12.33203125" style="152" customWidth="1"/>
    <col min="7948" max="7948" width="15.44140625" style="152" customWidth="1"/>
    <col min="7949" max="7949" width="18.88671875" style="152" customWidth="1"/>
    <col min="7950" max="7950" width="20.88671875" style="152" customWidth="1"/>
    <col min="7951" max="8194" width="9.109375" style="152"/>
    <col min="8195" max="8195" width="5" style="152" customWidth="1"/>
    <col min="8196" max="8196" width="32" style="152" customWidth="1"/>
    <col min="8197" max="8197" width="14.88671875" style="152" customWidth="1"/>
    <col min="8198" max="8198" width="12.88671875" style="152" customWidth="1"/>
    <col min="8199" max="8199" width="16" style="152" customWidth="1"/>
    <col min="8200" max="8200" width="15.33203125" style="152" customWidth="1"/>
    <col min="8201" max="8201" width="12.5546875" style="152" customWidth="1"/>
    <col min="8202" max="8202" width="12" style="152" customWidth="1"/>
    <col min="8203" max="8203" width="12.33203125" style="152" customWidth="1"/>
    <col min="8204" max="8204" width="15.44140625" style="152" customWidth="1"/>
    <col min="8205" max="8205" width="18.88671875" style="152" customWidth="1"/>
    <col min="8206" max="8206" width="20.88671875" style="152" customWidth="1"/>
    <col min="8207" max="8450" width="9.109375" style="152"/>
    <col min="8451" max="8451" width="5" style="152" customWidth="1"/>
    <col min="8452" max="8452" width="32" style="152" customWidth="1"/>
    <col min="8453" max="8453" width="14.88671875" style="152" customWidth="1"/>
    <col min="8454" max="8454" width="12.88671875" style="152" customWidth="1"/>
    <col min="8455" max="8455" width="16" style="152" customWidth="1"/>
    <col min="8456" max="8456" width="15.33203125" style="152" customWidth="1"/>
    <col min="8457" max="8457" width="12.5546875" style="152" customWidth="1"/>
    <col min="8458" max="8458" width="12" style="152" customWidth="1"/>
    <col min="8459" max="8459" width="12.33203125" style="152" customWidth="1"/>
    <col min="8460" max="8460" width="15.44140625" style="152" customWidth="1"/>
    <col min="8461" max="8461" width="18.88671875" style="152" customWidth="1"/>
    <col min="8462" max="8462" width="20.88671875" style="152" customWidth="1"/>
    <col min="8463" max="8706" width="9.109375" style="152"/>
    <col min="8707" max="8707" width="5" style="152" customWidth="1"/>
    <col min="8708" max="8708" width="32" style="152" customWidth="1"/>
    <col min="8709" max="8709" width="14.88671875" style="152" customWidth="1"/>
    <col min="8710" max="8710" width="12.88671875" style="152" customWidth="1"/>
    <col min="8711" max="8711" width="16" style="152" customWidth="1"/>
    <col min="8712" max="8712" width="15.33203125" style="152" customWidth="1"/>
    <col min="8713" max="8713" width="12.5546875" style="152" customWidth="1"/>
    <col min="8714" max="8714" width="12" style="152" customWidth="1"/>
    <col min="8715" max="8715" width="12.33203125" style="152" customWidth="1"/>
    <col min="8716" max="8716" width="15.44140625" style="152" customWidth="1"/>
    <col min="8717" max="8717" width="18.88671875" style="152" customWidth="1"/>
    <col min="8718" max="8718" width="20.88671875" style="152" customWidth="1"/>
    <col min="8719" max="8962" width="9.109375" style="152"/>
    <col min="8963" max="8963" width="5" style="152" customWidth="1"/>
    <col min="8964" max="8964" width="32" style="152" customWidth="1"/>
    <col min="8965" max="8965" width="14.88671875" style="152" customWidth="1"/>
    <col min="8966" max="8966" width="12.88671875" style="152" customWidth="1"/>
    <col min="8967" max="8967" width="16" style="152" customWidth="1"/>
    <col min="8968" max="8968" width="15.33203125" style="152" customWidth="1"/>
    <col min="8969" max="8969" width="12.5546875" style="152" customWidth="1"/>
    <col min="8970" max="8970" width="12" style="152" customWidth="1"/>
    <col min="8971" max="8971" width="12.33203125" style="152" customWidth="1"/>
    <col min="8972" max="8972" width="15.44140625" style="152" customWidth="1"/>
    <col min="8973" max="8973" width="18.88671875" style="152" customWidth="1"/>
    <col min="8974" max="8974" width="20.88671875" style="152" customWidth="1"/>
    <col min="8975" max="9218" width="9.109375" style="152"/>
    <col min="9219" max="9219" width="5" style="152" customWidth="1"/>
    <col min="9220" max="9220" width="32" style="152" customWidth="1"/>
    <col min="9221" max="9221" width="14.88671875" style="152" customWidth="1"/>
    <col min="9222" max="9222" width="12.88671875" style="152" customWidth="1"/>
    <col min="9223" max="9223" width="16" style="152" customWidth="1"/>
    <col min="9224" max="9224" width="15.33203125" style="152" customWidth="1"/>
    <col min="9225" max="9225" width="12.5546875" style="152" customWidth="1"/>
    <col min="9226" max="9226" width="12" style="152" customWidth="1"/>
    <col min="9227" max="9227" width="12.33203125" style="152" customWidth="1"/>
    <col min="9228" max="9228" width="15.44140625" style="152" customWidth="1"/>
    <col min="9229" max="9229" width="18.88671875" style="152" customWidth="1"/>
    <col min="9230" max="9230" width="20.88671875" style="152" customWidth="1"/>
    <col min="9231" max="9474" width="9.109375" style="152"/>
    <col min="9475" max="9475" width="5" style="152" customWidth="1"/>
    <col min="9476" max="9476" width="32" style="152" customWidth="1"/>
    <col min="9477" max="9477" width="14.88671875" style="152" customWidth="1"/>
    <col min="9478" max="9478" width="12.88671875" style="152" customWidth="1"/>
    <col min="9479" max="9479" width="16" style="152" customWidth="1"/>
    <col min="9480" max="9480" width="15.33203125" style="152" customWidth="1"/>
    <col min="9481" max="9481" width="12.5546875" style="152" customWidth="1"/>
    <col min="9482" max="9482" width="12" style="152" customWidth="1"/>
    <col min="9483" max="9483" width="12.33203125" style="152" customWidth="1"/>
    <col min="9484" max="9484" width="15.44140625" style="152" customWidth="1"/>
    <col min="9485" max="9485" width="18.88671875" style="152" customWidth="1"/>
    <col min="9486" max="9486" width="20.88671875" style="152" customWidth="1"/>
    <col min="9487" max="9730" width="9.109375" style="152"/>
    <col min="9731" max="9731" width="5" style="152" customWidth="1"/>
    <col min="9732" max="9732" width="32" style="152" customWidth="1"/>
    <col min="9733" max="9733" width="14.88671875" style="152" customWidth="1"/>
    <col min="9734" max="9734" width="12.88671875" style="152" customWidth="1"/>
    <col min="9735" max="9735" width="16" style="152" customWidth="1"/>
    <col min="9736" max="9736" width="15.33203125" style="152" customWidth="1"/>
    <col min="9737" max="9737" width="12.5546875" style="152" customWidth="1"/>
    <col min="9738" max="9738" width="12" style="152" customWidth="1"/>
    <col min="9739" max="9739" width="12.33203125" style="152" customWidth="1"/>
    <col min="9740" max="9740" width="15.44140625" style="152" customWidth="1"/>
    <col min="9741" max="9741" width="18.88671875" style="152" customWidth="1"/>
    <col min="9742" max="9742" width="20.88671875" style="152" customWidth="1"/>
    <col min="9743" max="9986" width="9.109375" style="152"/>
    <col min="9987" max="9987" width="5" style="152" customWidth="1"/>
    <col min="9988" max="9988" width="32" style="152" customWidth="1"/>
    <col min="9989" max="9989" width="14.88671875" style="152" customWidth="1"/>
    <col min="9990" max="9990" width="12.88671875" style="152" customWidth="1"/>
    <col min="9991" max="9991" width="16" style="152" customWidth="1"/>
    <col min="9992" max="9992" width="15.33203125" style="152" customWidth="1"/>
    <col min="9993" max="9993" width="12.5546875" style="152" customWidth="1"/>
    <col min="9994" max="9994" width="12" style="152" customWidth="1"/>
    <col min="9995" max="9995" width="12.33203125" style="152" customWidth="1"/>
    <col min="9996" max="9996" width="15.44140625" style="152" customWidth="1"/>
    <col min="9997" max="9997" width="18.88671875" style="152" customWidth="1"/>
    <col min="9998" max="9998" width="20.88671875" style="152" customWidth="1"/>
    <col min="9999" max="10242" width="9.109375" style="152"/>
    <col min="10243" max="10243" width="5" style="152" customWidth="1"/>
    <col min="10244" max="10244" width="32" style="152" customWidth="1"/>
    <col min="10245" max="10245" width="14.88671875" style="152" customWidth="1"/>
    <col min="10246" max="10246" width="12.88671875" style="152" customWidth="1"/>
    <col min="10247" max="10247" width="16" style="152" customWidth="1"/>
    <col min="10248" max="10248" width="15.33203125" style="152" customWidth="1"/>
    <col min="10249" max="10249" width="12.5546875" style="152" customWidth="1"/>
    <col min="10250" max="10250" width="12" style="152" customWidth="1"/>
    <col min="10251" max="10251" width="12.33203125" style="152" customWidth="1"/>
    <col min="10252" max="10252" width="15.44140625" style="152" customWidth="1"/>
    <col min="10253" max="10253" width="18.88671875" style="152" customWidth="1"/>
    <col min="10254" max="10254" width="20.88671875" style="152" customWidth="1"/>
    <col min="10255" max="10498" width="9.109375" style="152"/>
    <col min="10499" max="10499" width="5" style="152" customWidth="1"/>
    <col min="10500" max="10500" width="32" style="152" customWidth="1"/>
    <col min="10501" max="10501" width="14.88671875" style="152" customWidth="1"/>
    <col min="10502" max="10502" width="12.88671875" style="152" customWidth="1"/>
    <col min="10503" max="10503" width="16" style="152" customWidth="1"/>
    <col min="10504" max="10504" width="15.33203125" style="152" customWidth="1"/>
    <col min="10505" max="10505" width="12.5546875" style="152" customWidth="1"/>
    <col min="10506" max="10506" width="12" style="152" customWidth="1"/>
    <col min="10507" max="10507" width="12.33203125" style="152" customWidth="1"/>
    <col min="10508" max="10508" width="15.44140625" style="152" customWidth="1"/>
    <col min="10509" max="10509" width="18.88671875" style="152" customWidth="1"/>
    <col min="10510" max="10510" width="20.88671875" style="152" customWidth="1"/>
    <col min="10511" max="10754" width="9.109375" style="152"/>
    <col min="10755" max="10755" width="5" style="152" customWidth="1"/>
    <col min="10756" max="10756" width="32" style="152" customWidth="1"/>
    <col min="10757" max="10757" width="14.88671875" style="152" customWidth="1"/>
    <col min="10758" max="10758" width="12.88671875" style="152" customWidth="1"/>
    <col min="10759" max="10759" width="16" style="152" customWidth="1"/>
    <col min="10760" max="10760" width="15.33203125" style="152" customWidth="1"/>
    <col min="10761" max="10761" width="12.5546875" style="152" customWidth="1"/>
    <col min="10762" max="10762" width="12" style="152" customWidth="1"/>
    <col min="10763" max="10763" width="12.33203125" style="152" customWidth="1"/>
    <col min="10764" max="10764" width="15.44140625" style="152" customWidth="1"/>
    <col min="10765" max="10765" width="18.88671875" style="152" customWidth="1"/>
    <col min="10766" max="10766" width="20.88671875" style="152" customWidth="1"/>
    <col min="10767" max="11010" width="9.109375" style="152"/>
    <col min="11011" max="11011" width="5" style="152" customWidth="1"/>
    <col min="11012" max="11012" width="32" style="152" customWidth="1"/>
    <col min="11013" max="11013" width="14.88671875" style="152" customWidth="1"/>
    <col min="11014" max="11014" width="12.88671875" style="152" customWidth="1"/>
    <col min="11015" max="11015" width="16" style="152" customWidth="1"/>
    <col min="11016" max="11016" width="15.33203125" style="152" customWidth="1"/>
    <col min="11017" max="11017" width="12.5546875" style="152" customWidth="1"/>
    <col min="11018" max="11018" width="12" style="152" customWidth="1"/>
    <col min="11019" max="11019" width="12.33203125" style="152" customWidth="1"/>
    <col min="11020" max="11020" width="15.44140625" style="152" customWidth="1"/>
    <col min="11021" max="11021" width="18.88671875" style="152" customWidth="1"/>
    <col min="11022" max="11022" width="20.88671875" style="152" customWidth="1"/>
    <col min="11023" max="11266" width="9.109375" style="152"/>
    <col min="11267" max="11267" width="5" style="152" customWidth="1"/>
    <col min="11268" max="11268" width="32" style="152" customWidth="1"/>
    <col min="11269" max="11269" width="14.88671875" style="152" customWidth="1"/>
    <col min="11270" max="11270" width="12.88671875" style="152" customWidth="1"/>
    <col min="11271" max="11271" width="16" style="152" customWidth="1"/>
    <col min="11272" max="11272" width="15.33203125" style="152" customWidth="1"/>
    <col min="11273" max="11273" width="12.5546875" style="152" customWidth="1"/>
    <col min="11274" max="11274" width="12" style="152" customWidth="1"/>
    <col min="11275" max="11275" width="12.33203125" style="152" customWidth="1"/>
    <col min="11276" max="11276" width="15.44140625" style="152" customWidth="1"/>
    <col min="11277" max="11277" width="18.88671875" style="152" customWidth="1"/>
    <col min="11278" max="11278" width="20.88671875" style="152" customWidth="1"/>
    <col min="11279" max="11522" width="9.109375" style="152"/>
    <col min="11523" max="11523" width="5" style="152" customWidth="1"/>
    <col min="11524" max="11524" width="32" style="152" customWidth="1"/>
    <col min="11525" max="11525" width="14.88671875" style="152" customWidth="1"/>
    <col min="11526" max="11526" width="12.88671875" style="152" customWidth="1"/>
    <col min="11527" max="11527" width="16" style="152" customWidth="1"/>
    <col min="11528" max="11528" width="15.33203125" style="152" customWidth="1"/>
    <col min="11529" max="11529" width="12.5546875" style="152" customWidth="1"/>
    <col min="11530" max="11530" width="12" style="152" customWidth="1"/>
    <col min="11531" max="11531" width="12.33203125" style="152" customWidth="1"/>
    <col min="11532" max="11532" width="15.44140625" style="152" customWidth="1"/>
    <col min="11533" max="11533" width="18.88671875" style="152" customWidth="1"/>
    <col min="11534" max="11534" width="20.88671875" style="152" customWidth="1"/>
    <col min="11535" max="11778" width="9.109375" style="152"/>
    <col min="11779" max="11779" width="5" style="152" customWidth="1"/>
    <col min="11780" max="11780" width="32" style="152" customWidth="1"/>
    <col min="11781" max="11781" width="14.88671875" style="152" customWidth="1"/>
    <col min="11782" max="11782" width="12.88671875" style="152" customWidth="1"/>
    <col min="11783" max="11783" width="16" style="152" customWidth="1"/>
    <col min="11784" max="11784" width="15.33203125" style="152" customWidth="1"/>
    <col min="11785" max="11785" width="12.5546875" style="152" customWidth="1"/>
    <col min="11786" max="11786" width="12" style="152" customWidth="1"/>
    <col min="11787" max="11787" width="12.33203125" style="152" customWidth="1"/>
    <col min="11788" max="11788" width="15.44140625" style="152" customWidth="1"/>
    <col min="11789" max="11789" width="18.88671875" style="152" customWidth="1"/>
    <col min="11790" max="11790" width="20.88671875" style="152" customWidth="1"/>
    <col min="11791" max="12034" width="9.109375" style="152"/>
    <col min="12035" max="12035" width="5" style="152" customWidth="1"/>
    <col min="12036" max="12036" width="32" style="152" customWidth="1"/>
    <col min="12037" max="12037" width="14.88671875" style="152" customWidth="1"/>
    <col min="12038" max="12038" width="12.88671875" style="152" customWidth="1"/>
    <col min="12039" max="12039" width="16" style="152" customWidth="1"/>
    <col min="12040" max="12040" width="15.33203125" style="152" customWidth="1"/>
    <col min="12041" max="12041" width="12.5546875" style="152" customWidth="1"/>
    <col min="12042" max="12042" width="12" style="152" customWidth="1"/>
    <col min="12043" max="12043" width="12.33203125" style="152" customWidth="1"/>
    <col min="12044" max="12044" width="15.44140625" style="152" customWidth="1"/>
    <col min="12045" max="12045" width="18.88671875" style="152" customWidth="1"/>
    <col min="12046" max="12046" width="20.88671875" style="152" customWidth="1"/>
    <col min="12047" max="12290" width="9.109375" style="152"/>
    <col min="12291" max="12291" width="5" style="152" customWidth="1"/>
    <col min="12292" max="12292" width="32" style="152" customWidth="1"/>
    <col min="12293" max="12293" width="14.88671875" style="152" customWidth="1"/>
    <col min="12294" max="12294" width="12.88671875" style="152" customWidth="1"/>
    <col min="12295" max="12295" width="16" style="152" customWidth="1"/>
    <col min="12296" max="12296" width="15.33203125" style="152" customWidth="1"/>
    <col min="12297" max="12297" width="12.5546875" style="152" customWidth="1"/>
    <col min="12298" max="12298" width="12" style="152" customWidth="1"/>
    <col min="12299" max="12299" width="12.33203125" style="152" customWidth="1"/>
    <col min="12300" max="12300" width="15.44140625" style="152" customWidth="1"/>
    <col min="12301" max="12301" width="18.88671875" style="152" customWidth="1"/>
    <col min="12302" max="12302" width="20.88671875" style="152" customWidth="1"/>
    <col min="12303" max="12546" width="9.109375" style="152"/>
    <col min="12547" max="12547" width="5" style="152" customWidth="1"/>
    <col min="12548" max="12548" width="32" style="152" customWidth="1"/>
    <col min="12549" max="12549" width="14.88671875" style="152" customWidth="1"/>
    <col min="12550" max="12550" width="12.88671875" style="152" customWidth="1"/>
    <col min="12551" max="12551" width="16" style="152" customWidth="1"/>
    <col min="12552" max="12552" width="15.33203125" style="152" customWidth="1"/>
    <col min="12553" max="12553" width="12.5546875" style="152" customWidth="1"/>
    <col min="12554" max="12554" width="12" style="152" customWidth="1"/>
    <col min="12555" max="12555" width="12.33203125" style="152" customWidth="1"/>
    <col min="12556" max="12556" width="15.44140625" style="152" customWidth="1"/>
    <col min="12557" max="12557" width="18.88671875" style="152" customWidth="1"/>
    <col min="12558" max="12558" width="20.88671875" style="152" customWidth="1"/>
    <col min="12559" max="12802" width="9.109375" style="152"/>
    <col min="12803" max="12803" width="5" style="152" customWidth="1"/>
    <col min="12804" max="12804" width="32" style="152" customWidth="1"/>
    <col min="12805" max="12805" width="14.88671875" style="152" customWidth="1"/>
    <col min="12806" max="12806" width="12.88671875" style="152" customWidth="1"/>
    <col min="12807" max="12807" width="16" style="152" customWidth="1"/>
    <col min="12808" max="12808" width="15.33203125" style="152" customWidth="1"/>
    <col min="12809" max="12809" width="12.5546875" style="152" customWidth="1"/>
    <col min="12810" max="12810" width="12" style="152" customWidth="1"/>
    <col min="12811" max="12811" width="12.33203125" style="152" customWidth="1"/>
    <col min="12812" max="12812" width="15.44140625" style="152" customWidth="1"/>
    <col min="12813" max="12813" width="18.88671875" style="152" customWidth="1"/>
    <col min="12814" max="12814" width="20.88671875" style="152" customWidth="1"/>
    <col min="12815" max="13058" width="9.109375" style="152"/>
    <col min="13059" max="13059" width="5" style="152" customWidth="1"/>
    <col min="13060" max="13060" width="32" style="152" customWidth="1"/>
    <col min="13061" max="13061" width="14.88671875" style="152" customWidth="1"/>
    <col min="13062" max="13062" width="12.88671875" style="152" customWidth="1"/>
    <col min="13063" max="13063" width="16" style="152" customWidth="1"/>
    <col min="13064" max="13064" width="15.33203125" style="152" customWidth="1"/>
    <col min="13065" max="13065" width="12.5546875" style="152" customWidth="1"/>
    <col min="13066" max="13066" width="12" style="152" customWidth="1"/>
    <col min="13067" max="13067" width="12.33203125" style="152" customWidth="1"/>
    <col min="13068" max="13068" width="15.44140625" style="152" customWidth="1"/>
    <col min="13069" max="13069" width="18.88671875" style="152" customWidth="1"/>
    <col min="13070" max="13070" width="20.88671875" style="152" customWidth="1"/>
    <col min="13071" max="13314" width="9.109375" style="152"/>
    <col min="13315" max="13315" width="5" style="152" customWidth="1"/>
    <col min="13316" max="13316" width="32" style="152" customWidth="1"/>
    <col min="13317" max="13317" width="14.88671875" style="152" customWidth="1"/>
    <col min="13318" max="13318" width="12.88671875" style="152" customWidth="1"/>
    <col min="13319" max="13319" width="16" style="152" customWidth="1"/>
    <col min="13320" max="13320" width="15.33203125" style="152" customWidth="1"/>
    <col min="13321" max="13321" width="12.5546875" style="152" customWidth="1"/>
    <col min="13322" max="13322" width="12" style="152" customWidth="1"/>
    <col min="13323" max="13323" width="12.33203125" style="152" customWidth="1"/>
    <col min="13324" max="13324" width="15.44140625" style="152" customWidth="1"/>
    <col min="13325" max="13325" width="18.88671875" style="152" customWidth="1"/>
    <col min="13326" max="13326" width="20.88671875" style="152" customWidth="1"/>
    <col min="13327" max="13570" width="9.109375" style="152"/>
    <col min="13571" max="13571" width="5" style="152" customWidth="1"/>
    <col min="13572" max="13572" width="32" style="152" customWidth="1"/>
    <col min="13573" max="13573" width="14.88671875" style="152" customWidth="1"/>
    <col min="13574" max="13574" width="12.88671875" style="152" customWidth="1"/>
    <col min="13575" max="13575" width="16" style="152" customWidth="1"/>
    <col min="13576" max="13576" width="15.33203125" style="152" customWidth="1"/>
    <col min="13577" max="13577" width="12.5546875" style="152" customWidth="1"/>
    <col min="13578" max="13578" width="12" style="152" customWidth="1"/>
    <col min="13579" max="13579" width="12.33203125" style="152" customWidth="1"/>
    <col min="13580" max="13580" width="15.44140625" style="152" customWidth="1"/>
    <col min="13581" max="13581" width="18.88671875" style="152" customWidth="1"/>
    <col min="13582" max="13582" width="20.88671875" style="152" customWidth="1"/>
    <col min="13583" max="13826" width="9.109375" style="152"/>
    <col min="13827" max="13827" width="5" style="152" customWidth="1"/>
    <col min="13828" max="13828" width="32" style="152" customWidth="1"/>
    <col min="13829" max="13829" width="14.88671875" style="152" customWidth="1"/>
    <col min="13830" max="13830" width="12.88671875" style="152" customWidth="1"/>
    <col min="13831" max="13831" width="16" style="152" customWidth="1"/>
    <col min="13832" max="13832" width="15.33203125" style="152" customWidth="1"/>
    <col min="13833" max="13833" width="12.5546875" style="152" customWidth="1"/>
    <col min="13834" max="13834" width="12" style="152" customWidth="1"/>
    <col min="13835" max="13835" width="12.33203125" style="152" customWidth="1"/>
    <col min="13836" max="13836" width="15.44140625" style="152" customWidth="1"/>
    <col min="13837" max="13837" width="18.88671875" style="152" customWidth="1"/>
    <col min="13838" max="13838" width="20.88671875" style="152" customWidth="1"/>
    <col min="13839" max="14082" width="9.109375" style="152"/>
    <col min="14083" max="14083" width="5" style="152" customWidth="1"/>
    <col min="14084" max="14084" width="32" style="152" customWidth="1"/>
    <col min="14085" max="14085" width="14.88671875" style="152" customWidth="1"/>
    <col min="14086" max="14086" width="12.88671875" style="152" customWidth="1"/>
    <col min="14087" max="14087" width="16" style="152" customWidth="1"/>
    <col min="14088" max="14088" width="15.33203125" style="152" customWidth="1"/>
    <col min="14089" max="14089" width="12.5546875" style="152" customWidth="1"/>
    <col min="14090" max="14090" width="12" style="152" customWidth="1"/>
    <col min="14091" max="14091" width="12.33203125" style="152" customWidth="1"/>
    <col min="14092" max="14092" width="15.44140625" style="152" customWidth="1"/>
    <col min="14093" max="14093" width="18.88671875" style="152" customWidth="1"/>
    <col min="14094" max="14094" width="20.88671875" style="152" customWidth="1"/>
    <col min="14095" max="14338" width="9.109375" style="152"/>
    <col min="14339" max="14339" width="5" style="152" customWidth="1"/>
    <col min="14340" max="14340" width="32" style="152" customWidth="1"/>
    <col min="14341" max="14341" width="14.88671875" style="152" customWidth="1"/>
    <col min="14342" max="14342" width="12.88671875" style="152" customWidth="1"/>
    <col min="14343" max="14343" width="16" style="152" customWidth="1"/>
    <col min="14344" max="14344" width="15.33203125" style="152" customWidth="1"/>
    <col min="14345" max="14345" width="12.5546875" style="152" customWidth="1"/>
    <col min="14346" max="14346" width="12" style="152" customWidth="1"/>
    <col min="14347" max="14347" width="12.33203125" style="152" customWidth="1"/>
    <col min="14348" max="14348" width="15.44140625" style="152" customWidth="1"/>
    <col min="14349" max="14349" width="18.88671875" style="152" customWidth="1"/>
    <col min="14350" max="14350" width="20.88671875" style="152" customWidth="1"/>
    <col min="14351" max="14594" width="9.109375" style="152"/>
    <col min="14595" max="14595" width="5" style="152" customWidth="1"/>
    <col min="14596" max="14596" width="32" style="152" customWidth="1"/>
    <col min="14597" max="14597" width="14.88671875" style="152" customWidth="1"/>
    <col min="14598" max="14598" width="12.88671875" style="152" customWidth="1"/>
    <col min="14599" max="14599" width="16" style="152" customWidth="1"/>
    <col min="14600" max="14600" width="15.33203125" style="152" customWidth="1"/>
    <col min="14601" max="14601" width="12.5546875" style="152" customWidth="1"/>
    <col min="14602" max="14602" width="12" style="152" customWidth="1"/>
    <col min="14603" max="14603" width="12.33203125" style="152" customWidth="1"/>
    <col min="14604" max="14604" width="15.44140625" style="152" customWidth="1"/>
    <col min="14605" max="14605" width="18.88671875" style="152" customWidth="1"/>
    <col min="14606" max="14606" width="20.88671875" style="152" customWidth="1"/>
    <col min="14607" max="14850" width="9.109375" style="152"/>
    <col min="14851" max="14851" width="5" style="152" customWidth="1"/>
    <col min="14852" max="14852" width="32" style="152" customWidth="1"/>
    <col min="14853" max="14853" width="14.88671875" style="152" customWidth="1"/>
    <col min="14854" max="14854" width="12.88671875" style="152" customWidth="1"/>
    <col min="14855" max="14855" width="16" style="152" customWidth="1"/>
    <col min="14856" max="14856" width="15.33203125" style="152" customWidth="1"/>
    <col min="14857" max="14857" width="12.5546875" style="152" customWidth="1"/>
    <col min="14858" max="14858" width="12" style="152" customWidth="1"/>
    <col min="14859" max="14859" width="12.33203125" style="152" customWidth="1"/>
    <col min="14860" max="14860" width="15.44140625" style="152" customWidth="1"/>
    <col min="14861" max="14861" width="18.88671875" style="152" customWidth="1"/>
    <col min="14862" max="14862" width="20.88671875" style="152" customWidth="1"/>
    <col min="14863" max="15106" width="9.109375" style="152"/>
    <col min="15107" max="15107" width="5" style="152" customWidth="1"/>
    <col min="15108" max="15108" width="32" style="152" customWidth="1"/>
    <col min="15109" max="15109" width="14.88671875" style="152" customWidth="1"/>
    <col min="15110" max="15110" width="12.88671875" style="152" customWidth="1"/>
    <col min="15111" max="15111" width="16" style="152" customWidth="1"/>
    <col min="15112" max="15112" width="15.33203125" style="152" customWidth="1"/>
    <col min="15113" max="15113" width="12.5546875" style="152" customWidth="1"/>
    <col min="15114" max="15114" width="12" style="152" customWidth="1"/>
    <col min="15115" max="15115" width="12.33203125" style="152" customWidth="1"/>
    <col min="15116" max="15116" width="15.44140625" style="152" customWidth="1"/>
    <col min="15117" max="15117" width="18.88671875" style="152" customWidth="1"/>
    <col min="15118" max="15118" width="20.88671875" style="152" customWidth="1"/>
    <col min="15119" max="15362" width="9.109375" style="152"/>
    <col min="15363" max="15363" width="5" style="152" customWidth="1"/>
    <col min="15364" max="15364" width="32" style="152" customWidth="1"/>
    <col min="15365" max="15365" width="14.88671875" style="152" customWidth="1"/>
    <col min="15366" max="15366" width="12.88671875" style="152" customWidth="1"/>
    <col min="15367" max="15367" width="16" style="152" customWidth="1"/>
    <col min="15368" max="15368" width="15.33203125" style="152" customWidth="1"/>
    <col min="15369" max="15369" width="12.5546875" style="152" customWidth="1"/>
    <col min="15370" max="15370" width="12" style="152" customWidth="1"/>
    <col min="15371" max="15371" width="12.33203125" style="152" customWidth="1"/>
    <col min="15372" max="15372" width="15.44140625" style="152" customWidth="1"/>
    <col min="15373" max="15373" width="18.88671875" style="152" customWidth="1"/>
    <col min="15374" max="15374" width="20.88671875" style="152" customWidth="1"/>
    <col min="15375" max="15618" width="9.109375" style="152"/>
    <col min="15619" max="15619" width="5" style="152" customWidth="1"/>
    <col min="15620" max="15620" width="32" style="152" customWidth="1"/>
    <col min="15621" max="15621" width="14.88671875" style="152" customWidth="1"/>
    <col min="15622" max="15622" width="12.88671875" style="152" customWidth="1"/>
    <col min="15623" max="15623" width="16" style="152" customWidth="1"/>
    <col min="15624" max="15624" width="15.33203125" style="152" customWidth="1"/>
    <col min="15625" max="15625" width="12.5546875" style="152" customWidth="1"/>
    <col min="15626" max="15626" width="12" style="152" customWidth="1"/>
    <col min="15627" max="15627" width="12.33203125" style="152" customWidth="1"/>
    <col min="15628" max="15628" width="15.44140625" style="152" customWidth="1"/>
    <col min="15629" max="15629" width="18.88671875" style="152" customWidth="1"/>
    <col min="15630" max="15630" width="20.88671875" style="152" customWidth="1"/>
    <col min="15631" max="15874" width="9.109375" style="152"/>
    <col min="15875" max="15875" width="5" style="152" customWidth="1"/>
    <col min="15876" max="15876" width="32" style="152" customWidth="1"/>
    <col min="15877" max="15877" width="14.88671875" style="152" customWidth="1"/>
    <col min="15878" max="15878" width="12.88671875" style="152" customWidth="1"/>
    <col min="15879" max="15879" width="16" style="152" customWidth="1"/>
    <col min="15880" max="15880" width="15.33203125" style="152" customWidth="1"/>
    <col min="15881" max="15881" width="12.5546875" style="152" customWidth="1"/>
    <col min="15882" max="15882" width="12" style="152" customWidth="1"/>
    <col min="15883" max="15883" width="12.33203125" style="152" customWidth="1"/>
    <col min="15884" max="15884" width="15.44140625" style="152" customWidth="1"/>
    <col min="15885" max="15885" width="18.88671875" style="152" customWidth="1"/>
    <col min="15886" max="15886" width="20.88671875" style="152" customWidth="1"/>
    <col min="15887" max="16130" width="9.109375" style="152"/>
    <col min="16131" max="16131" width="5" style="152" customWidth="1"/>
    <col min="16132" max="16132" width="32" style="152" customWidth="1"/>
    <col min="16133" max="16133" width="14.88671875" style="152" customWidth="1"/>
    <col min="16134" max="16134" width="12.88671875" style="152" customWidth="1"/>
    <col min="16135" max="16135" width="16" style="152" customWidth="1"/>
    <col min="16136" max="16136" width="15.33203125" style="152" customWidth="1"/>
    <col min="16137" max="16137" width="12.5546875" style="152" customWidth="1"/>
    <col min="16138" max="16138" width="12" style="152" customWidth="1"/>
    <col min="16139" max="16139" width="12.33203125" style="152" customWidth="1"/>
    <col min="16140" max="16140" width="15.44140625" style="152" customWidth="1"/>
    <col min="16141" max="16141" width="18.88671875" style="152" customWidth="1"/>
    <col min="16142" max="16142" width="20.88671875" style="152" customWidth="1"/>
    <col min="16143" max="16384" width="9.109375" style="152"/>
  </cols>
  <sheetData>
    <row r="1" spans="1:14" ht="15.75" customHeight="1">
      <c r="A1" s="709" t="s">
        <v>1360</v>
      </c>
      <c r="B1" s="709"/>
      <c r="C1" s="709"/>
      <c r="D1" s="709"/>
      <c r="E1" s="709"/>
      <c r="F1" s="709"/>
      <c r="G1" s="709"/>
      <c r="H1" s="709"/>
      <c r="I1" s="709"/>
      <c r="J1" s="709"/>
      <c r="K1" s="709"/>
      <c r="L1" s="709"/>
      <c r="M1" s="709"/>
      <c r="N1" s="709"/>
    </row>
    <row r="2" spans="1:14" s="153" customFormat="1" ht="28.5" customHeight="1">
      <c r="A2" s="709" t="s">
        <v>387</v>
      </c>
      <c r="B2" s="709"/>
      <c r="C2" s="709"/>
      <c r="D2" s="709"/>
      <c r="E2" s="709"/>
      <c r="F2" s="709"/>
      <c r="G2" s="709"/>
      <c r="H2" s="709"/>
      <c r="I2" s="709"/>
      <c r="J2" s="709"/>
      <c r="K2" s="709"/>
      <c r="L2" s="709"/>
      <c r="M2" s="709"/>
      <c r="N2" s="709"/>
    </row>
    <row r="3" spans="1:14">
      <c r="A3" s="710" t="s">
        <v>1267</v>
      </c>
      <c r="B3" s="710"/>
      <c r="C3" s="710"/>
      <c r="D3" s="710"/>
      <c r="E3" s="710"/>
      <c r="F3" s="710"/>
      <c r="G3" s="710"/>
      <c r="H3" s="710"/>
      <c r="I3" s="710"/>
      <c r="J3" s="710"/>
      <c r="K3" s="710"/>
      <c r="L3" s="710"/>
      <c r="M3" s="710"/>
      <c r="N3" s="710"/>
    </row>
    <row r="4" spans="1:14">
      <c r="M4" s="711" t="s">
        <v>1030</v>
      </c>
      <c r="N4" s="711"/>
    </row>
    <row r="5" spans="1:14" s="153" customFormat="1" ht="15" customHeight="1">
      <c r="A5" s="712" t="s">
        <v>216</v>
      </c>
      <c r="B5" s="712" t="s">
        <v>1031</v>
      </c>
      <c r="C5" s="712" t="s">
        <v>1032</v>
      </c>
      <c r="D5" s="712" t="s">
        <v>953</v>
      </c>
      <c r="E5" s="707" t="s">
        <v>1371</v>
      </c>
      <c r="F5" s="707" t="s">
        <v>1372</v>
      </c>
      <c r="G5" s="712" t="s">
        <v>219</v>
      </c>
      <c r="H5" s="712" t="s">
        <v>220</v>
      </c>
      <c r="I5" s="712" t="s">
        <v>1033</v>
      </c>
      <c r="J5" s="713" t="s">
        <v>224</v>
      </c>
      <c r="K5" s="298"/>
      <c r="L5" s="712" t="s">
        <v>222</v>
      </c>
      <c r="M5" s="712" t="s">
        <v>1034</v>
      </c>
      <c r="N5" s="712" t="s">
        <v>1035</v>
      </c>
    </row>
    <row r="6" spans="1:14" s="153" customFormat="1" ht="52.8">
      <c r="A6" s="712"/>
      <c r="B6" s="712"/>
      <c r="C6" s="712"/>
      <c r="D6" s="712"/>
      <c r="E6" s="708"/>
      <c r="F6" s="708"/>
      <c r="G6" s="712"/>
      <c r="H6" s="712"/>
      <c r="I6" s="712"/>
      <c r="J6" s="714"/>
      <c r="K6" s="155" t="s">
        <v>386</v>
      </c>
      <c r="L6" s="712"/>
      <c r="M6" s="712"/>
      <c r="N6" s="712"/>
    </row>
    <row r="7" spans="1:14" s="153" customFormat="1" ht="23.25" customHeight="1">
      <c r="A7" s="526"/>
      <c r="B7" s="156" t="s">
        <v>1212</v>
      </c>
      <c r="C7" s="526"/>
      <c r="D7" s="526"/>
      <c r="E7" s="539"/>
      <c r="F7" s="131">
        <f t="shared" ref="F7:J7" si="0">F8</f>
        <v>2665093000</v>
      </c>
      <c r="G7" s="131">
        <f t="shared" si="0"/>
        <v>1018803000</v>
      </c>
      <c r="H7" s="131">
        <f t="shared" si="0"/>
        <v>678771000</v>
      </c>
      <c r="I7" s="131">
        <f t="shared" si="0"/>
        <v>340032000</v>
      </c>
      <c r="J7" s="131">
        <f t="shared" si="0"/>
        <v>340032000</v>
      </c>
      <c r="K7" s="131"/>
      <c r="L7" s="526"/>
      <c r="M7" s="526"/>
      <c r="N7" s="526"/>
    </row>
    <row r="8" spans="1:14" s="158" customFormat="1" ht="26.25" customHeight="1">
      <c r="A8" s="71" t="s">
        <v>142</v>
      </c>
      <c r="B8" s="157" t="s">
        <v>1051</v>
      </c>
      <c r="C8" s="71"/>
      <c r="D8" s="71"/>
      <c r="E8" s="71"/>
      <c r="F8" s="131">
        <f t="shared" ref="F8:J8" si="1">F9+F14</f>
        <v>2665093000</v>
      </c>
      <c r="G8" s="131">
        <f>G9+G14</f>
        <v>1018803000</v>
      </c>
      <c r="H8" s="131">
        <f t="shared" si="1"/>
        <v>678771000</v>
      </c>
      <c r="I8" s="131">
        <f t="shared" si="1"/>
        <v>340032000</v>
      </c>
      <c r="J8" s="131">
        <f t="shared" si="1"/>
        <v>340032000</v>
      </c>
      <c r="K8" s="131"/>
      <c r="L8" s="71"/>
      <c r="M8" s="71"/>
      <c r="N8" s="71"/>
    </row>
    <row r="9" spans="1:14" s="161" customFormat="1" ht="24.9" customHeight="1">
      <c r="A9" s="112" t="s">
        <v>29</v>
      </c>
      <c r="B9" s="157" t="s">
        <v>1036</v>
      </c>
      <c r="C9" s="159"/>
      <c r="D9" s="159"/>
      <c r="E9" s="159"/>
      <c r="F9" s="131">
        <f>SUBTOTAL(9,F11:F13)</f>
        <v>1971213000</v>
      </c>
      <c r="G9" s="131">
        <f t="shared" ref="G9:I9" si="2">SUBTOTAL(9,G11:G13)</f>
        <v>450000000</v>
      </c>
      <c r="H9" s="131">
        <f t="shared" si="2"/>
        <v>142594000</v>
      </c>
      <c r="I9" s="131">
        <f t="shared" si="2"/>
        <v>307406000</v>
      </c>
      <c r="J9" s="131">
        <f>SUBTOTAL(9,J11:J13)</f>
        <v>307406000</v>
      </c>
      <c r="K9" s="160"/>
      <c r="L9" s="159"/>
      <c r="M9" s="159"/>
      <c r="N9" s="159"/>
    </row>
    <row r="10" spans="1:14" s="161" customFormat="1" ht="24.9" customHeight="1">
      <c r="A10" s="112"/>
      <c r="B10" s="157" t="s">
        <v>1306</v>
      </c>
      <c r="C10" s="159"/>
      <c r="D10" s="159"/>
      <c r="E10" s="159"/>
      <c r="F10" s="159"/>
      <c r="G10" s="131"/>
      <c r="H10" s="131"/>
      <c r="I10" s="131"/>
      <c r="J10" s="131"/>
      <c r="K10" s="160"/>
      <c r="L10" s="159"/>
      <c r="M10" s="159"/>
      <c r="N10" s="159"/>
    </row>
    <row r="11" spans="1:14" s="161" customFormat="1" ht="58.5" customHeight="1">
      <c r="A11" s="65">
        <v>1</v>
      </c>
      <c r="B11" s="32" t="s">
        <v>1038</v>
      </c>
      <c r="C11" s="33" t="s">
        <v>1039</v>
      </c>
      <c r="D11" s="65">
        <v>7935482</v>
      </c>
      <c r="E11" s="65">
        <v>2021</v>
      </c>
      <c r="F11" s="35">
        <v>1500000000</v>
      </c>
      <c r="G11" s="35">
        <v>150000000</v>
      </c>
      <c r="H11" s="162">
        <v>0</v>
      </c>
      <c r="I11" s="35">
        <f>G11-H11</f>
        <v>150000000</v>
      </c>
      <c r="J11" s="35">
        <f>I11</f>
        <v>150000000</v>
      </c>
      <c r="K11" s="160"/>
      <c r="L11" s="32" t="s">
        <v>1048</v>
      </c>
      <c r="M11" s="32" t="s">
        <v>1040</v>
      </c>
      <c r="N11" s="32" t="s">
        <v>1047</v>
      </c>
    </row>
    <row r="12" spans="1:14" s="161" customFormat="1" ht="28.5" customHeight="1">
      <c r="A12" s="112"/>
      <c r="B12" s="157" t="s">
        <v>1307</v>
      </c>
      <c r="C12" s="71"/>
      <c r="D12" s="112"/>
      <c r="E12" s="112"/>
      <c r="F12" s="112"/>
      <c r="G12" s="160"/>
      <c r="H12" s="398"/>
      <c r="I12" s="160"/>
      <c r="J12" s="160"/>
      <c r="K12" s="160"/>
      <c r="L12" s="157"/>
      <c r="M12" s="157"/>
      <c r="N12" s="157"/>
    </row>
    <row r="13" spans="1:14" s="161" customFormat="1" ht="62.25" customHeight="1">
      <c r="A13" s="65">
        <v>2</v>
      </c>
      <c r="B13" s="32" t="s">
        <v>1041</v>
      </c>
      <c r="C13" s="33" t="s">
        <v>1042</v>
      </c>
      <c r="D13" s="65">
        <v>7872988</v>
      </c>
      <c r="E13" s="65" t="s">
        <v>1373</v>
      </c>
      <c r="F13" s="35">
        <v>471213000</v>
      </c>
      <c r="G13" s="35">
        <v>300000000</v>
      </c>
      <c r="H13" s="162">
        <v>142594000</v>
      </c>
      <c r="I13" s="35">
        <f>G13-H13</f>
        <v>157406000</v>
      </c>
      <c r="J13" s="35">
        <f>I13</f>
        <v>157406000</v>
      </c>
      <c r="K13" s="160"/>
      <c r="L13" s="32" t="s">
        <v>1049</v>
      </c>
      <c r="M13" s="32" t="s">
        <v>1043</v>
      </c>
      <c r="N13" s="32"/>
    </row>
    <row r="14" spans="1:14" s="161" customFormat="1" ht="36" customHeight="1">
      <c r="A14" s="112" t="s">
        <v>31</v>
      </c>
      <c r="B14" s="157" t="s">
        <v>1037</v>
      </c>
      <c r="C14" s="159"/>
      <c r="D14" s="159"/>
      <c r="E14" s="159"/>
      <c r="F14" s="131">
        <f t="shared" ref="F14:I14" si="3">SUBTOTAL(9,F16:F16)</f>
        <v>693880000</v>
      </c>
      <c r="G14" s="131">
        <f t="shared" si="3"/>
        <v>568803000</v>
      </c>
      <c r="H14" s="131">
        <f t="shared" si="3"/>
        <v>536177000</v>
      </c>
      <c r="I14" s="131">
        <f t="shared" si="3"/>
        <v>32626000</v>
      </c>
      <c r="J14" s="131">
        <f>SUBTOTAL(9,J16:J16)</f>
        <v>32626000</v>
      </c>
      <c r="K14" s="131"/>
      <c r="L14" s="159"/>
      <c r="M14" s="159"/>
      <c r="N14" s="159"/>
    </row>
    <row r="15" spans="1:14" s="161" customFormat="1" ht="24.75" customHeight="1">
      <c r="A15" s="112"/>
      <c r="B15" s="157" t="s">
        <v>1308</v>
      </c>
      <c r="C15" s="159"/>
      <c r="D15" s="159"/>
      <c r="E15" s="159"/>
      <c r="F15" s="159"/>
      <c r="G15" s="131"/>
      <c r="H15" s="131"/>
      <c r="I15" s="131"/>
      <c r="J15" s="131"/>
      <c r="K15" s="131"/>
      <c r="L15" s="159"/>
      <c r="M15" s="159"/>
      <c r="N15" s="159"/>
    </row>
    <row r="16" spans="1:14" s="161" customFormat="1" ht="57" customHeight="1">
      <c r="A16" s="65">
        <v>1</v>
      </c>
      <c r="B16" s="32" t="s">
        <v>1044</v>
      </c>
      <c r="C16" s="33" t="s">
        <v>1045</v>
      </c>
      <c r="D16" s="65">
        <v>7919269</v>
      </c>
      <c r="E16" s="65">
        <v>2021</v>
      </c>
      <c r="F16" s="35">
        <v>693880000</v>
      </c>
      <c r="G16" s="35">
        <v>568803000</v>
      </c>
      <c r="H16" s="162">
        <v>536177000</v>
      </c>
      <c r="I16" s="35">
        <f t="shared" ref="I16" si="4">G16-H16</f>
        <v>32626000</v>
      </c>
      <c r="J16" s="35">
        <f>I16</f>
        <v>32626000</v>
      </c>
      <c r="K16" s="160"/>
      <c r="L16" s="32" t="s">
        <v>1050</v>
      </c>
      <c r="M16" s="32" t="s">
        <v>1046</v>
      </c>
      <c r="N16" s="32"/>
    </row>
  </sheetData>
  <mergeCells count="17">
    <mergeCell ref="J5:J6"/>
    <mergeCell ref="E5:E6"/>
    <mergeCell ref="F5:F6"/>
    <mergeCell ref="A1:N1"/>
    <mergeCell ref="A2:N2"/>
    <mergeCell ref="A3:N3"/>
    <mergeCell ref="M4:N4"/>
    <mergeCell ref="A5:A6"/>
    <mergeCell ref="B5:B6"/>
    <mergeCell ref="C5:C6"/>
    <mergeCell ref="D5:D6"/>
    <mergeCell ref="G5:G6"/>
    <mergeCell ref="H5:H6"/>
    <mergeCell ref="I5:I6"/>
    <mergeCell ref="L5:L6"/>
    <mergeCell ref="M5:M6"/>
    <mergeCell ref="N5:N6"/>
  </mergeCells>
  <pageMargins left="0.70866141732283505" right="0.70866141732283505" top="0.74803149606299202" bottom="0.74803149606299202" header="0.31496062992126" footer="0.31496062992126"/>
  <pageSetup paperSize="9" scale="65"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TỈNH</vt:lpstr>
      <vt:lpstr>(3) DHOI</vt:lpstr>
      <vt:lpstr>Sheet1</vt:lpstr>
      <vt:lpstr>Sheet2</vt:lpstr>
      <vt:lpstr>(6)HUYỆN TUYÊN HÓA</vt:lpstr>
      <vt:lpstr>(2) QUẢNG NINH</vt:lpstr>
      <vt:lpstr>MINH HÓA </vt:lpstr>
      <vt:lpstr>(1) LE THUY</vt:lpstr>
      <vt:lpstr>(4) QUẢNG TRẠCH</vt:lpstr>
      <vt:lpstr>(5) THỊ XÃ BA ĐỒN</vt:lpstr>
      <vt:lpstr>TỔNG HỢP CÁC HUYỆN</vt:lpstr>
      <vt:lpstr>'(2) QUẢNG NINH'!Print_Titles</vt:lpstr>
      <vt:lpstr>'(3) DHOI'!Print_Titles</vt:lpstr>
      <vt:lpstr>'(4) QUẢNG TRẠCH'!Print_Titles</vt:lpstr>
      <vt:lpstr>'(5) THỊ XÃ BA ĐỒN'!Print_Titles</vt:lpstr>
      <vt:lpstr>'(6)HUYỆN TUYÊN HÓA'!Print_Titles</vt:lpstr>
      <vt:lpstr>'MINH HÓA '!Print_Titles</vt:lpstr>
      <vt:lpstr>TỈNH!Print_Titles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Hoang Lan</dc:creator>
  <cp:lastModifiedBy>Windows</cp:lastModifiedBy>
  <cp:lastPrinted>2022-05-20T10:11:43Z</cp:lastPrinted>
  <dcterms:created xsi:type="dcterms:W3CDTF">2019-04-09T06:20:59Z</dcterms:created>
  <dcterms:modified xsi:type="dcterms:W3CDTF">2022-05-26T01:46:54Z</dcterms:modified>
</cp:coreProperties>
</file>