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nh Khánh\Năm 2025\Các kỳ họp HĐND tỉnh\Kỳ họp tháng 10 (Kỳ họp chuyên đề)\Tờ trình, dự thảo NQ\Sau thẩm tra\"/>
    </mc:Choice>
  </mc:AlternateContent>
  <bookViews>
    <workbookView xWindow="-105" yWindow="-105" windowWidth="19425" windowHeight="10305" activeTab="2"/>
  </bookViews>
  <sheets>
    <sheet name="1.NSCD" sheetId="4" r:id="rId1"/>
    <sheet name="2.TH Dat" sheetId="2" r:id="rId2"/>
    <sheet name="3. DAT" sheetId="1" r:id="rId3"/>
    <sheet name="Sheet1" sheetId="3" r:id="rId4"/>
  </sheets>
  <definedNames>
    <definedName name="_xlnm.Print_Area" localSheetId="0">'1.NSCD'!$A$1:$S$36</definedName>
    <definedName name="_xlnm.Print_Area" localSheetId="1">'2.TH Dat'!$A$1:$F$22</definedName>
    <definedName name="_xlnm.Print_Area" localSheetId="2">'3. DAT'!$A$1:$O$82</definedName>
    <definedName name="_xlnm.Print_Titles" localSheetId="0">'1.NSCD'!$6:$8</definedName>
    <definedName name="_xlnm.Print_Titles" localSheetId="2">'3. DAT'!$6:$7</definedName>
  </definedNames>
  <calcPr calcId="152511"/>
</workbook>
</file>

<file path=xl/calcChain.xml><?xml version="1.0" encoding="utf-8"?>
<calcChain xmlns="http://schemas.openxmlformats.org/spreadsheetml/2006/main">
  <c r="M29" i="4" l="1"/>
  <c r="M28" i="4"/>
  <c r="M27" i="4"/>
  <c r="M26" i="4"/>
  <c r="M24" i="4"/>
  <c r="M23" i="4"/>
  <c r="M22" i="4"/>
  <c r="M21" i="4"/>
  <c r="M13" i="4"/>
  <c r="H31" i="4"/>
  <c r="H18" i="4" s="1"/>
  <c r="H29" i="4"/>
  <c r="H36" i="4"/>
  <c r="H34" i="4"/>
  <c r="H33" i="4"/>
  <c r="H32" i="4"/>
  <c r="O18" i="4"/>
  <c r="N18" i="4"/>
  <c r="I18" i="4"/>
  <c r="H10" i="4" l="1"/>
  <c r="G10" i="4"/>
  <c r="Q15" i="4" l="1"/>
  <c r="N17" i="4" l="1"/>
  <c r="L17" i="4"/>
  <c r="N16" i="4"/>
  <c r="I16" i="4"/>
  <c r="I10" i="4" s="1"/>
  <c r="Q13" i="4"/>
  <c r="L13" i="4"/>
  <c r="L15" i="4"/>
  <c r="L12" i="4"/>
  <c r="P10" i="4"/>
  <c r="O10" i="4"/>
  <c r="K10" i="4"/>
  <c r="J10" i="4"/>
  <c r="Q29" i="4"/>
  <c r="J29" i="4"/>
  <c r="P36" i="4"/>
  <c r="Q35" i="4"/>
  <c r="K35" i="4"/>
  <c r="L35" i="4" s="1"/>
  <c r="Q32" i="4"/>
  <c r="K32" i="4"/>
  <c r="L32" i="4" s="1"/>
  <c r="Q28" i="4"/>
  <c r="J28" i="4"/>
  <c r="L28" i="4" s="1"/>
  <c r="Q34" i="4"/>
  <c r="K34" i="4"/>
  <c r="L34" i="4" s="1"/>
  <c r="Q31" i="4"/>
  <c r="K31" i="4"/>
  <c r="Q27" i="4"/>
  <c r="J27" i="4"/>
  <c r="L27" i="4" s="1"/>
  <c r="Q26" i="4"/>
  <c r="J26" i="4"/>
  <c r="L26" i="4" s="1"/>
  <c r="Q25" i="4"/>
  <c r="M18" i="4"/>
  <c r="J25" i="4"/>
  <c r="L25" i="4" s="1"/>
  <c r="Q33" i="4"/>
  <c r="K33" i="4"/>
  <c r="L33" i="4" s="1"/>
  <c r="Q24" i="4"/>
  <c r="J24" i="4"/>
  <c r="L24" i="4" s="1"/>
  <c r="Q23" i="4"/>
  <c r="J23" i="4"/>
  <c r="L23" i="4" s="1"/>
  <c r="Q22" i="4"/>
  <c r="J22" i="4"/>
  <c r="L22" i="4" s="1"/>
  <c r="Q21" i="4"/>
  <c r="J21" i="4"/>
  <c r="Q20" i="4"/>
  <c r="L20" i="4"/>
  <c r="H9" i="4"/>
  <c r="G18" i="4"/>
  <c r="G9" i="4" s="1"/>
  <c r="Q17" i="4" l="1"/>
  <c r="M17" i="4"/>
  <c r="Q16" i="4"/>
  <c r="M16" i="4"/>
  <c r="M10" i="4" s="1"/>
  <c r="M9" i="4" s="1"/>
  <c r="L31" i="4"/>
  <c r="L21" i="4"/>
  <c r="J18" i="4"/>
  <c r="J9" i="4" s="1"/>
  <c r="K36" i="4"/>
  <c r="K18" i="4" s="1"/>
  <c r="K9" i="4" s="1"/>
  <c r="P18" i="4"/>
  <c r="T3" i="4" s="1"/>
  <c r="I9" i="4"/>
  <c r="O9" i="4"/>
  <c r="Q10" i="4"/>
  <c r="Q36" i="4"/>
  <c r="Q18" i="4" s="1"/>
  <c r="N10" i="4"/>
  <c r="N9" i="4" s="1"/>
  <c r="L16" i="4"/>
  <c r="L10" i="4" s="1"/>
  <c r="E21" i="2"/>
  <c r="G10" i="2"/>
  <c r="M34" i="1"/>
  <c r="M31" i="1"/>
  <c r="M29" i="1"/>
  <c r="M37" i="1"/>
  <c r="L36" i="4" l="1"/>
  <c r="L18" i="4" s="1"/>
  <c r="L9" i="4" s="1"/>
  <c r="P9" i="4"/>
  <c r="Q9" i="4"/>
  <c r="M40" i="1"/>
  <c r="R40" i="1"/>
  <c r="M33" i="1" l="1"/>
  <c r="H25" i="1"/>
  <c r="H69" i="1" l="1"/>
  <c r="L13" i="1" l="1"/>
  <c r="L14" i="1"/>
  <c r="L11" i="1" s="1"/>
  <c r="L15" i="1"/>
  <c r="L16" i="1"/>
  <c r="L21" i="1"/>
  <c r="L31" i="1"/>
  <c r="D16" i="2" l="1"/>
  <c r="E16" i="2" s="1"/>
  <c r="D12" i="2"/>
  <c r="E12" i="2" s="1"/>
  <c r="M80" i="1" l="1"/>
  <c r="M76" i="1"/>
  <c r="N47" i="1"/>
  <c r="N70" i="1"/>
  <c r="N71" i="1"/>
  <c r="N72" i="1"/>
  <c r="N66" i="1"/>
  <c r="N65" i="1"/>
  <c r="N64" i="1"/>
  <c r="N63" i="1"/>
  <c r="N62" i="1"/>
  <c r="N61" i="1"/>
  <c r="N60" i="1"/>
  <c r="N59" i="1"/>
  <c r="N58" i="1"/>
  <c r="N57" i="1"/>
  <c r="N56" i="1"/>
  <c r="N55" i="1"/>
  <c r="N54" i="1"/>
  <c r="N53" i="1"/>
  <c r="N52" i="1"/>
  <c r="N51" i="1"/>
  <c r="N67" i="1"/>
  <c r="M69" i="1"/>
  <c r="N69" i="1" s="1"/>
  <c r="M68" i="1"/>
  <c r="M48" i="1" l="1"/>
  <c r="M46" i="1" s="1"/>
  <c r="P48" i="1" s="1"/>
  <c r="M75" i="1"/>
  <c r="D20" i="2" s="1"/>
  <c r="E20" i="2" s="1"/>
  <c r="N76" i="1"/>
  <c r="N75" i="1" s="1"/>
  <c r="N68" i="1"/>
  <c r="N50" i="1"/>
  <c r="N49" i="1"/>
  <c r="N10" i="1"/>
  <c r="D17" i="2" l="1"/>
  <c r="D15" i="2" s="1"/>
  <c r="N48" i="1"/>
  <c r="M74" i="1"/>
  <c r="D19" i="2" s="1"/>
  <c r="D18" i="2" s="1"/>
  <c r="E19" i="2"/>
  <c r="E18" i="2" s="1"/>
  <c r="M73" i="1" l="1"/>
  <c r="E17" i="2"/>
  <c r="E15" i="2" s="1"/>
  <c r="N74" i="1"/>
  <c r="N26" i="1"/>
  <c r="N27" i="1"/>
  <c r="N28" i="1"/>
  <c r="N29" i="1"/>
  <c r="N30" i="1"/>
  <c r="N31" i="1"/>
  <c r="N32" i="1"/>
  <c r="N33" i="1"/>
  <c r="N34" i="1"/>
  <c r="N35" i="1"/>
  <c r="N37" i="1"/>
  <c r="N38" i="1"/>
  <c r="P38" i="1" s="1"/>
  <c r="N40" i="1"/>
  <c r="N41" i="1"/>
  <c r="N42" i="1"/>
  <c r="N43" i="1"/>
  <c r="N45" i="1"/>
  <c r="N25" i="1"/>
  <c r="N24" i="1"/>
  <c r="N23" i="1"/>
  <c r="N22" i="1"/>
  <c r="N20" i="1"/>
  <c r="N19" i="1"/>
  <c r="N18" i="1"/>
  <c r="N17" i="1"/>
  <c r="N16" i="1"/>
  <c r="N15" i="1"/>
  <c r="N14" i="1"/>
  <c r="N13" i="1"/>
  <c r="N12" i="1"/>
  <c r="K21" i="1"/>
  <c r="M11" i="1"/>
  <c r="D13" i="2" s="1"/>
  <c r="K11" i="1"/>
  <c r="E13" i="2" l="1"/>
  <c r="N21" i="1"/>
  <c r="N11" i="1" l="1"/>
  <c r="N9" i="1" s="1"/>
  <c r="J13" i="2"/>
  <c r="J14" i="2"/>
  <c r="J12" i="2"/>
  <c r="I11" i="2"/>
  <c r="L14" i="2"/>
  <c r="L13" i="2"/>
  <c r="L12" i="2"/>
  <c r="N13" i="2"/>
  <c r="J11" i="2" l="1"/>
  <c r="M21" i="1"/>
  <c r="C18" i="2"/>
  <c r="H18" i="2" s="1"/>
  <c r="C15" i="2"/>
  <c r="H15" i="2" s="1"/>
  <c r="C11" i="2"/>
  <c r="H11" i="2" s="1"/>
  <c r="C10" i="2" l="1"/>
  <c r="D14" i="2"/>
  <c r="E14" i="2" s="1"/>
  <c r="E11" i="2" s="1"/>
  <c r="E10" i="2" s="1"/>
  <c r="E8" i="2" s="1"/>
  <c r="E7" i="2" s="1"/>
  <c r="P2" i="1"/>
  <c r="K12" i="2"/>
  <c r="K13" i="2"/>
  <c r="M9" i="1"/>
  <c r="J75" i="1"/>
  <c r="J73" i="1" s="1"/>
  <c r="N73" i="1" s="1"/>
  <c r="J46" i="1"/>
  <c r="N46" i="1" s="1"/>
  <c r="I48" i="1"/>
  <c r="I46" i="1" s="1"/>
  <c r="J21" i="1"/>
  <c r="I21" i="1"/>
  <c r="J11" i="1"/>
  <c r="I11" i="1"/>
  <c r="I81" i="1"/>
  <c r="I80" i="1"/>
  <c r="I79" i="1"/>
  <c r="I77" i="1"/>
  <c r="I76" i="1"/>
  <c r="I74" i="1"/>
  <c r="C8" i="2" l="1"/>
  <c r="C7" i="2" s="1"/>
  <c r="H10" i="2"/>
  <c r="D11" i="2"/>
  <c r="D10" i="2" s="1"/>
  <c r="D8" i="2" s="1"/>
  <c r="D7" i="2" s="1"/>
  <c r="J9" i="1"/>
  <c r="I9" i="1"/>
  <c r="N8" i="1"/>
  <c r="I75" i="1"/>
  <c r="I73" i="1" s="1"/>
  <c r="J8" i="1"/>
  <c r="M8" i="1"/>
</calcChain>
</file>

<file path=xl/sharedStrings.xml><?xml version="1.0" encoding="utf-8"?>
<sst xmlns="http://schemas.openxmlformats.org/spreadsheetml/2006/main" count="417" uniqueCount="280">
  <si>
    <t>I</t>
  </si>
  <si>
    <t>NGUỒN THU TỪ ĐẤU GIÁ QSD ĐẤT Ở</t>
  </si>
  <si>
    <t>I.1</t>
  </si>
  <si>
    <t>Đo đạc địa chính và quỹ phát triển đất</t>
  </si>
  <si>
    <t>I.2</t>
  </si>
  <si>
    <t>Bố trí các công trình phát triển quỹ đất</t>
  </si>
  <si>
    <t>-</t>
  </si>
  <si>
    <t>Khu đô thị Tân Vĩnh</t>
  </si>
  <si>
    <t>Lát vỉa hè các tuyến đường còn lại khu đô thị Nam Đông Hà giai đoạn 1</t>
  </si>
  <si>
    <t>Xây dựng chỉnh trang, hoàn thiện đồng bộ cơ sở hạ tầng khu đô thị Nam Đông Hà giai đoạn 2</t>
  </si>
  <si>
    <t>Giải phóng mặt bằng tạo quỹ đất sạch phục vụ đấu giá quyền sử  dụng đất để thực hiện dự án Khu đô thị Thương mại - Dịch vụ Nam Đông Hà</t>
  </si>
  <si>
    <t>Khu đô thị phía Đông đường Thành Cổ</t>
  </si>
  <si>
    <t>Nghĩa trang phục vụ di dời mộ khu vực Bắc sông Hiếu</t>
  </si>
  <si>
    <t>Khu đô thị Bắc sông Hiếu giai đoạn 2</t>
  </si>
  <si>
    <t>Khu đô thị sinh thái Nam Đông Hà</t>
  </si>
  <si>
    <t>Quy hoạch chi tiết tỷ lệ 1/500 cơ sở hạ tầng khu dân cư Thượng Nghĩa, phường Đông Giang, thành phố Đông Hà (khu tái định cư)</t>
  </si>
  <si>
    <t>I.3</t>
  </si>
  <si>
    <t>Bố trí cho các công trình phát triển kinh tế xã hội khác</t>
  </si>
  <si>
    <t>Đường Trường Chinh, thành phố Đông Hà (đoạn từ đường Lê Lợi đến đường Hùng Vương)</t>
  </si>
  <si>
    <t xml:space="preserve">Đường Trần Bình Trọng đoạn từ Đập ngăn mặn sông Hiếu đến Quốc lộ 9 </t>
  </si>
  <si>
    <t>Đường nối từ cầu Thạch Hãn đến trung tâm phường An Đôn, TX Quảng Trị</t>
  </si>
  <si>
    <t>Vỉa hè và hệ thống thoát nước đường Lê Lợi, TP Đông Hà</t>
  </si>
  <si>
    <t>Dự án Phát triển các đô thị dọc hành lang tiểu vùng sông Mê Kông</t>
  </si>
  <si>
    <t>Nâng cấp một số tuyến đường nội thị thị trấn Hồ Xá, huyện Vĩnh Linh</t>
  </si>
  <si>
    <t>Hệ thống thoát nước khu vực trường THCS Phan Đình Phùng và khu phố 2 phường 5</t>
  </si>
  <si>
    <t>Hạ tầng cơ bản cho phát triển toàn diện tỉnh Quảng Trị</t>
  </si>
  <si>
    <t>Đường Trần Quang Khải nối dài (đoạn từ đường Hàn Mặc Tử đến đường Lê Thánh Tông)</t>
  </si>
  <si>
    <t>Đường giao thông vào thác Ba Vòi, huyện Đakrông</t>
  </si>
  <si>
    <t>Mô hình điểm trung chuyển rác, xử lý rác tại các xã thuộc địa bàn huyện Hải Lăng, Vĩnh Linh, Triệu Phong</t>
  </si>
  <si>
    <t>Hệ thống cấp nước tập trung vùng nông thôn</t>
  </si>
  <si>
    <t>Hỗ trợ ưu đãi đầu tư</t>
  </si>
  <si>
    <t>Hỗ trợ phát triển kinh tế tập thể, hợp tác xã</t>
  </si>
  <si>
    <t>Bổ sung quỹ Hỗ trợ phát triển HTX tỉnh Quảng Trị</t>
  </si>
  <si>
    <t>Thực hiện Chương trình phát triển kinh tế tập thể, HTX</t>
  </si>
  <si>
    <t>Hỗ trợ các huyện đăng ký xây dựng huyện đạt chuẩn nông thôn mới giai đoạn 2021-2025</t>
  </si>
  <si>
    <t>Hỗ trợ huyện Vĩnh Linh đăng ký xây dựng huyện đạt chuẩn nông thôn mới giai đoạn 2021-2025</t>
  </si>
  <si>
    <t>Hỗ trợ huyện Gio Linh đăng ký xây dựng huyện đạt chuẩn nông thôn mới giai đoạn 2021-2025</t>
  </si>
  <si>
    <t>Hỗ trợ huyện Triệu Phong đăng ký xây dựng huyện đạt chuẩn nông thôn mới giai đoạn 2021-2025</t>
  </si>
  <si>
    <t>Hỗ trợ huyện Hải Lăng đăng ký xây dựng huyện đạt chuẩn nông thôn mới giai đoạn 2021-2025</t>
  </si>
  <si>
    <t>Đường ven biển kết nối với hành lang kinh tế Đông Tây</t>
  </si>
  <si>
    <t>Đầu tư xây dựng các khu tái định cư</t>
  </si>
  <si>
    <t>II</t>
  </si>
  <si>
    <t>NGUỒN THU TỪ ĐẤU GIÁ, ĐẤU THẦU CÁC KHU ĐẤT CHO NHÀ ĐẦU TƯ SỬ DỤNG</t>
  </si>
  <si>
    <t>II.1</t>
  </si>
  <si>
    <t>II.2</t>
  </si>
  <si>
    <t>Các dự án phát triển KTXH</t>
  </si>
  <si>
    <t>Khen thưởng huyện Cam Lộ đạt chuẩn nông thôn mới</t>
  </si>
  <si>
    <t>Hỗ trợ khuyến khích doanh nghiệp đầu tư vào nông nghiệp, nông thôn</t>
  </si>
  <si>
    <t>Xây dựng các cầu vượt lũ trên tuyến ĐT.586 qua địa bàn huyện Hướng Hóa</t>
  </si>
  <si>
    <t>Tuyến đường kết nối từ cổng phụ Trung tâm hành hương đức mẹ La Vang đến cụm công nghiệp Hải Lệ và bãi đổ xe số 01 theo quy hoạch đô thị La Vang</t>
  </si>
  <si>
    <t>Nâng cấp, mở rộng tuyến đường Tân Liên - Thuận (ĐH.86), đoạn qua xã Tân Liên</t>
  </si>
  <si>
    <t>Đường ven biển kết nối với hành lang kinh tế Đông Tây, tỉnh Quảng Trị - giai đoạn 1</t>
  </si>
  <si>
    <t xml:space="preserve"> Hợp phần đầu tư xây dựng các khu tái định cư</t>
  </si>
  <si>
    <t>Trường Mầm non Gio Hải (cơ sở 2)</t>
  </si>
  <si>
    <t>Trường Tiểu học và THCS Gio Hải (cơ sở 2)</t>
  </si>
  <si>
    <t>San nền và HTKT thiết yếu tại khu vực TTCK quốc tế La Lay - tỉnh Quảng Trị (giai đoạn 2)</t>
  </si>
  <si>
    <t>Trụ sở làm việc xã Xy</t>
  </si>
  <si>
    <t>Trụ sở UBND xã Hướng Linh</t>
  </si>
  <si>
    <t>Trụ sở UBND xã Tà Long</t>
  </si>
  <si>
    <t>Trụ sở UBND xã Triệu Long</t>
  </si>
  <si>
    <t>Trụ sở làm việc HĐND&amp;UBND xã Gio Sơn; Hạng mục: nhà làm việc</t>
  </si>
  <si>
    <t>Trụ sở UBND xã Vĩnh Thái, huyện Vĩnh Linh; Hạng mục: nhà làm việc 2 tầng</t>
  </si>
  <si>
    <t>Phát triển đô thị ven biển miền Trung hướng tới tăng trưởng xanh và ứng phó biến đổi khí hậu thành phố Đông Hà</t>
  </si>
  <si>
    <t>Nhà ở vận động viên năng khiếu tỉnh</t>
  </si>
  <si>
    <t>Chi thực hiện các dự án từ nguồn Chính phủ vay về cho vay lại</t>
  </si>
  <si>
    <t>Đường dân sinh kết nối Khu phố 3 và Khu phố 4, phường Đông Lễ, thành phố Đông Hà</t>
  </si>
  <si>
    <t>Đường hầm sở chỉ huy thống nhất thời chiến của lãnh đạo Tỉnh ủy, HĐND, UBND tỉnh Quảng Trị (Mật danh: CH5-02) (giai đoạn 2)</t>
  </si>
  <si>
    <t>Đường Nguyễn Trãi nối dài (đoạn từ quốc lộ 9 đến đường Trần Bình Trọng)</t>
  </si>
  <si>
    <t>Nâng cấp một số tuyến đường nội thị thị trấn Khe Sanh, huyện Hướng Hóa</t>
  </si>
  <si>
    <t>Chợ trung tâm khu vực Tà Rụt, huyện Đakrông</t>
  </si>
  <si>
    <t>III</t>
  </si>
  <si>
    <t>NGUỒN THU ĐẤU GIÁ QSD ĐẤT Ở TẠI KKT THƯƠNG MẠI ĐẶC BIỆT LAO BẢO</t>
  </si>
  <si>
    <t>III.1</t>
  </si>
  <si>
    <t>III.2</t>
  </si>
  <si>
    <t>Các công trình phát triển quỹ đất và phát triển KTXH khác</t>
  </si>
  <si>
    <t>Đường tránh phía Đông TP Đông Hà tỉnh Quảng Trị (đoạn từ nút giao đường Nguyễn Hoàng đến Nam cầu sông Hiếu)</t>
  </si>
  <si>
    <t>Tuyến RD-01 và RD-04 Khu công nghiệp Quán Ngang</t>
  </si>
  <si>
    <t>Nhiệm vụ quy hoạch (do BQL KKT thực hiện)</t>
  </si>
  <si>
    <t>Điều chỉnh quy hoạch chung xây dựng Khu kinh tế Đông Nam Quảng Trị, tỉnh Quảng Trị đến năm 2045</t>
  </si>
  <si>
    <t>Phân bổ sau</t>
  </si>
  <si>
    <t>Trung tâm PTQĐ tỉnh</t>
  </si>
  <si>
    <t>Sở Xây dựng</t>
  </si>
  <si>
    <t>Ban QLDA ĐTXD tỉnh</t>
  </si>
  <si>
    <t>Sở Tài chính</t>
  </si>
  <si>
    <t>Trung tâm nước sạch và vệ sinh môi trường nông thôn</t>
  </si>
  <si>
    <t>UBND huyện Triệu Phong</t>
  </si>
  <si>
    <t>Ban QLDA, PTQĐ &amp; CCN Huyện Hướng Hóa</t>
  </si>
  <si>
    <t>BQL KKT tỉnh</t>
  </si>
  <si>
    <t>Ban QLDA, PTQĐ&amp;CCN huyện Hướng Hóa</t>
  </si>
  <si>
    <t>Ban QLDA, PTQĐ&amp;CCN huyện Đakrông</t>
  </si>
  <si>
    <t>Ban QLDA, PTQĐ&amp;CCN huyện Gio Linh</t>
  </si>
  <si>
    <t>Ban QLDA, PTQĐ&amp;CCN huyện Vĩnh Linh</t>
  </si>
  <si>
    <t>Ban QLDA ĐTXD tỉnh</t>
  </si>
  <si>
    <t>Bộ CHQS tỉnh</t>
  </si>
  <si>
    <t>Danh mục</t>
  </si>
  <si>
    <t>Chủ đầu tư</t>
  </si>
  <si>
    <t>Kế hoạch 2025</t>
  </si>
  <si>
    <t>TT</t>
  </si>
  <si>
    <t>TỔNG CỘNG</t>
  </si>
  <si>
    <t>Đầu năm</t>
  </si>
  <si>
    <t>Ban QLDA ĐTXD phường Đông Hà</t>
  </si>
  <si>
    <t>Ban QLDA, PTQĐ&amp;CCN, DLB xã Vĩnh Linh</t>
  </si>
  <si>
    <t>Ban QLDA ĐTXD, PTQĐ &amp;CCN xã Diên Sanh</t>
  </si>
  <si>
    <t>Ban QLDA, PTQD&amp;CCN xã Gio Linh</t>
  </si>
  <si>
    <t>Ban QLDA, PTQĐ&amp;CCN xã Khe Sanh</t>
  </si>
  <si>
    <t>Ban QLDA, PTQĐ&amp;CCN xã Hướng Hiệp</t>
  </si>
  <si>
    <t>Trung tâm Quan trắc NN&amp;MT tỉnh Quảng Trị</t>
  </si>
  <si>
    <t>ĐVT: triệu đồng</t>
  </si>
  <si>
    <t>NGUỒN VỐN ĐẦU TƯ TỪ NGUỒN THU SỬ DỤNG ĐẤT CẤP TỈNH QUẢN LÝ</t>
  </si>
  <si>
    <t>Kế hoạch 2025 sau điều chỉnh</t>
  </si>
  <si>
    <t>Số giảm</t>
  </si>
  <si>
    <t>Dự toán đã nhập đến 30/8/2025</t>
  </si>
  <si>
    <t>Ghi chú</t>
  </si>
  <si>
    <t>Điều chỉnh giảm kế hoạch 2025</t>
  </si>
  <si>
    <t>Chi phí thẩm tra quyết toán</t>
  </si>
  <si>
    <t>Tại NQ số 166a/NQ-HĐND ngày 26/6/2025 của HĐND tỉnh và văn bản số 2833/UBND-TM ngày 17/6/2025 của UBND tỉnh đã thống nhất bố trí từ chuyển nguồn các khoản tiết kiệm chi và các nguồn kinh phí của ngân sách cấp tỉnh năm 2024 sang năm 2025 (đợt 2) hỗ trợ các huyện đăng ký xây dựng huyện đạt chuẩn nông thôn mới giai đoạn 2021-2025</t>
  </si>
  <si>
    <t>Tại NQ số 166a/NQ-HĐND ngày 26/6/2025 của HĐND tỉnh và văn bản số 2833/UBND-TM ngày 17/6/2025 của UBND tỉnh đã thống nhất bố trí từ chuyển nguồn các khoản tiết kiệm chi và các nguồn kinh phí của ngân sách cấp tỉnh năm 2024 sang năm 2025 (đợt 2) cho dự án</t>
  </si>
  <si>
    <t>Đề nghị giãn tiến độ theo thực tế nguồn thu</t>
  </si>
  <si>
    <t>Tại NQ số 166a/NQ-HĐND ngày 26/6/2025 của HĐND tỉnh và văn bản số 2833/UBND-TM ngày 17/6/2025 của UBND tỉnh đã thống nhất bố trí từ chuyển nguồn các khoản tiết kiệm chi và các nguồn kinh phí của ngân sách cấp tỉnh năm 2024 sang năm 2025 (đợt 2) hỗ trợ địa phương</t>
  </si>
  <si>
    <t>Dự án chưa được UBND tỉnh phân bổ chi tiết do chưa phê duyệt dự án</t>
  </si>
  <si>
    <t>UBND tỉnh chưa phân bổ chi tiết</t>
  </si>
  <si>
    <t>Nguồn vốn</t>
  </si>
  <si>
    <t>Dự án ODA hoàn thành năm 2025 nên không giảm vốn</t>
  </si>
  <si>
    <t>Tại NQ số 166a/NQ-HĐND ngày 26/6/2025 của HĐND tỉnh và văn bản số 2833/UBND-TM ngày 17/6/2025 của UBND tỉnh đã thống nhất hỗ trợ từ chuyển nguồn các khoản tiết kiệm chi và các nguồn kinh phí của ngân sách cấp tỉnh năm 2024 sang năm 2025 (đợt 2)</t>
  </si>
  <si>
    <t>Đề nghị giãn tiến độ theo thực tế nguồn thu (01 gói mới đấu thầu vào tháng 8/2025)</t>
  </si>
  <si>
    <t>1</t>
  </si>
  <si>
    <t>2</t>
  </si>
  <si>
    <t>3</t>
  </si>
  <si>
    <t>TỈNH QUẢNG BÌNH (CŨ)</t>
  </si>
  <si>
    <t>TỈNH QUẢNG TRỊ (CŨ)</t>
  </si>
  <si>
    <t>Biểu số 01</t>
  </si>
  <si>
    <t>Biểu số 02</t>
  </si>
  <si>
    <t>Dự án đã hoàn thành, không có nhu cầu sử dụng vốn</t>
  </si>
  <si>
    <t>Quyết định đầu tư được phê duyệt</t>
  </si>
  <si>
    <t>Số quyết định; ngày, tháng, năm ban hành</t>
  </si>
  <si>
    <t>TMĐT</t>
  </si>
  <si>
    <t>Trong đó: NSĐP</t>
  </si>
  <si>
    <t>4640/QĐ-UBND
ngày 31/12/2021</t>
  </si>
  <si>
    <t>1311/QĐ-UBND
ngày 21/6/2023</t>
  </si>
  <si>
    <t>1605/QĐ-UBND
ngày 24/7/2023</t>
  </si>
  <si>
    <t>472/QĐ-UBND
ngày 01/3/2021</t>
  </si>
  <si>
    <t>2784/QĐ-UBND
ngày 31/10/2016;
369/QĐ-UBND
ngày 25/2/2019</t>
  </si>
  <si>
    <t>2307/QĐ-UBND
ngày 30/8/2021</t>
  </si>
  <si>
    <t>2985/QĐ-UBND
ngày 31/10/2019</t>
  </si>
  <si>
    <t>34/QĐ-UBND
ngày 09/01/2023</t>
  </si>
  <si>
    <t>592/QĐ-UBND ngày 31/3/2022
14/QĐ-UBND ngày 17/02/2022</t>
  </si>
  <si>
    <t>2335/QĐ-UBND
ngày 04/9/2019</t>
  </si>
  <si>
    <t>2323/QĐ-UBND ngày 18/8/2020; 2940/QĐ-UBND ngày 16/11/2022</t>
  </si>
  <si>
    <t>1954/QĐ-UBND ngày 29/8/2023</t>
  </si>
  <si>
    <t>2514/QĐ-UBND ngày 30/10/2018; 2639/QĐ-UBND ngày 13/10/2022; 2783/QĐ-UBND ngày 18/11/2024</t>
  </si>
  <si>
    <t>796/QĐ-UBND ngày 25/4/2022 
2940/UBND-QLĐT ngày 25/12/2024
của TP Đông Hà</t>
  </si>
  <si>
    <t>2830/QĐ-UBND ngày 04/11/2016
1073/QĐ-UBND 13/5/2019</t>
  </si>
  <si>
    <t>4056/QĐ-UBND ngày 22/11/2022
của huyện VL</t>
  </si>
  <si>
    <t>1138/QĐ-UBND ngày 01/6/2022
2941/UBND-QLĐT ngày 25/12/2024
của Tp Đông Hà</t>
  </si>
  <si>
    <t>1134/ QĐ-UBND ngày 25/05/2018
1913/QĐ-UBND ngày 23/8/2023
2579/QĐ-UBND gày 06/11/2023</t>
  </si>
  <si>
    <t>304/QĐ-UBND ngày 14/02/2022
2940/UBND-QLĐT ngày 25/12/2024
của TP Đông Hà</t>
  </si>
  <si>
    <t>3866/QĐ-UBND ngày 30/11/2021
3263/QĐ-UBND ngày 27/12/2024</t>
  </si>
  <si>
    <t>845/QĐ-UBND ngày 22/3/2022
3273/QĐ-UBND ngày 30/12/2024</t>
  </si>
  <si>
    <t>4100/QĐ-UBND ngày 09/12/2021
5709/UBND-KT ngày 24/12/2024</t>
  </si>
  <si>
    <t>Giải ngân đến 30/8/2025</t>
  </si>
  <si>
    <t>66/QĐ-UBND 5/5/2021</t>
  </si>
  <si>
    <t>254/NQ-HĐND ngày 24/7/2024 của HĐND TP ĐH</t>
  </si>
  <si>
    <t>Kế hoạch trung hạn 2021-2025</t>
  </si>
  <si>
    <t>Lũy kế vốn đã bố trí đến 2024</t>
  </si>
  <si>
    <t>Xây dựng trung tâm văn hóa thể thao thị trấn Bến Quan, huyện Vĩnh Linh; Hạng mục: Khu vui chơi thể thao</t>
  </si>
  <si>
    <t>DA hoàn thành trong năm 2025, Trung tâm PTQĐ tỉnh đề nghị giảm số vốn không có nhu cầu thực hiện</t>
  </si>
  <si>
    <t>Trung tâm PTQD tỉnh đề nghị giảm theo thực tế nguồn thu</t>
  </si>
  <si>
    <t>Sau sáp nhập tỉnh nhu cầu bố tái định cư không còn phù hợp nên Trung tâm PTQĐ tỉnh đề nghị giảm vốn và không thực hiện</t>
  </si>
  <si>
    <t>Sở Xây dựng đề nghị giảm tại Văn bản số 1006/SXD-KHTC ngày 07/8/2025</t>
  </si>
  <si>
    <t>3834/QĐ-UBND ngày 29/11/2021</t>
  </si>
  <si>
    <t>Văn bản số 132/TTr-LMHTX ngày 19/9/2025 về việc đề nghị bổ sung vốn điều lệ tối thiểu cho Quỹ hỗ trợ phát triển HTX tỉnh Quảng Trị</t>
  </si>
  <si>
    <t>Thu đến 19/9/2025</t>
  </si>
  <si>
    <t>NGUỒN VỐN ĐẦU TƯ TỪ NGUỒN THU SỬ DỤNG ĐẤT
DO CẤP TỈNH QUẢN LÝ KẾ HOẠCH 2025</t>
  </si>
  <si>
    <t>CẤP TỈNH PHÂN BỔ</t>
  </si>
  <si>
    <t>B</t>
  </si>
  <si>
    <t>CẤP HYỆN PHÂN BỔ</t>
  </si>
  <si>
    <t>Không thay đổi</t>
  </si>
  <si>
    <t>Điều chỉnh giảm theo dự kiếnnguồn thu</t>
  </si>
  <si>
    <t>Biểu số 03</t>
  </si>
  <si>
    <t>ĐVT: Triệu đồng</t>
  </si>
  <si>
    <t>Danh mục Dự án</t>
  </si>
  <si>
    <t>Địa điểm XD</t>
  </si>
  <si>
    <t>Khởi công</t>
  </si>
  <si>
    <t>Hoàn thành</t>
  </si>
  <si>
    <t>Quyết định đầu tư</t>
  </si>
  <si>
    <t>Kế hoạch 2021-2025</t>
  </si>
  <si>
    <t>Điều chỉnh</t>
  </si>
  <si>
    <t>Kế hoạch 2021-2025 sau điều chỉnh</t>
  </si>
  <si>
    <t>KH vốn năm 2025 sau điều chỉnh</t>
  </si>
  <si>
    <t>Số QĐ; ngày tháng  năm ban hành</t>
  </si>
  <si>
    <t>Tổng số (tất cả các nguồn vốn)</t>
  </si>
  <si>
    <t>Giảm (-)</t>
  </si>
  <si>
    <t>Tăng (+)</t>
  </si>
  <si>
    <t>KH vốn năm 2025</t>
  </si>
  <si>
    <t>Đường tránh phía Đông thành phố Đông Hà, tỉnh Quảng Trị (đoạn từ nút giao đường Nguyễn Hoàng đến Nam cầu sông Hiếu)</t>
  </si>
  <si>
    <t>Phường Nam Đông Hà</t>
  </si>
  <si>
    <t>1954/QĐ-UBND ngày29/8/2023</t>
  </si>
  <si>
    <t>Sở XD đề nghị giảm vốn tại văn bản số 2942/SXD-KHTC ngày 25/9/2025</t>
  </si>
  <si>
    <t>Xã Lìa</t>
  </si>
  <si>
    <t>1417/QĐ-UBND ngày 27/5/2022</t>
  </si>
  <si>
    <t>Giảm chi phí tiết kiệm trong đấu thầu và dự phòng: không có nhu cầu sử dụng</t>
  </si>
  <si>
    <t>Trường THCS Nguyễn Trãi, huyện Vĩnh Linh; hạng mục: Nhà 2 tầng 8 phòng học bộ môn</t>
  </si>
  <si>
    <t>Xã Vĩnh Linh</t>
  </si>
  <si>
    <t>4072/QĐ-UBND ngày 22/11/2022</t>
  </si>
  <si>
    <t>Dự án hoàn thành, không có nhu cầu sử dụng</t>
  </si>
  <si>
    <t>Ban QLDA, PTQĐ&amp;CCN, DLB xã Vĩnh Linh để nghị điều chỉnh tại TTr số 42/TTr-BQL ngày 25/9/2025</t>
  </si>
  <si>
    <t>Trường PTDT bán trú Tiểu học Vĩnh Hà; Hạng mục: Nhà 2 tầng, 6 phòng học bộ môn và các hạng mục phụ trợ</t>
  </si>
  <si>
    <t>Xã Bến Quan</t>
  </si>
  <si>
    <t>4071/QĐ-UBND ngày 22/11/2022</t>
  </si>
  <si>
    <t>Trường THCS Lê Quý Đôn, huyện Vĩnh Linh; hạng mục: Nhà 2 tầng 6 phòng học bộ môn</t>
  </si>
  <si>
    <t>4073/QĐ-UBND ngày 22/11/2022</t>
  </si>
  <si>
    <t>4056/QĐ-UBND ngày 22/11/2022</t>
  </si>
  <si>
    <t>KH2025 bố trí từ vốn đất 09 tỷ nhưng nguồn thu hụt nên đang trình giảm 05 tỷ đồng</t>
  </si>
  <si>
    <t>Đề nghị bổ sung vốn do đất hụt thu</t>
  </si>
  <si>
    <t>Xã Tân Lập</t>
  </si>
  <si>
    <t>2178/QĐ-UBND ngày 05/9/2024</t>
  </si>
  <si>
    <t>Ban QLDA, PTQĐ và CCN xã Khe Sanh</t>
  </si>
  <si>
    <t>Ban QLDA, PTQĐ và CCN xã Khe Sanh đề nghị tại văn bản số  75/CV-BQL ngày 25/9/2025</t>
  </si>
  <si>
    <t>Trường PTDT bán trú TH&amp;THCS Hướng Lập; Hạng mục: Nhà học bộ môn và chức năng</t>
  </si>
  <si>
    <t>Xã Hướng Lập</t>
  </si>
  <si>
    <t>4218/QĐ-UBND ngày 15/11/2022</t>
  </si>
  <si>
    <t>Trường Tiểu học Thuận; Hạng mục: 04 phòng học và 01 phòng truyền thống</t>
  </si>
  <si>
    <t>923/QĐ-UBND ngày 18/3/2024</t>
  </si>
  <si>
    <t>Trường THCS Thuận; Hạng mục: Nhà 2 tầng, 4 phòng học</t>
  </si>
  <si>
    <t>4219/QĐ-UBND ngày 15/11/2022; 1056/QĐ-UBND ngày 31/3/2025</t>
  </si>
  <si>
    <t>Hoàn thành dự án</t>
  </si>
  <si>
    <t>Xã A Dơi</t>
  </si>
  <si>
    <t>4216/QĐ-UBND ngày 15/11/2022</t>
  </si>
  <si>
    <t>Hoàn trả ứng trước NS tỉnh</t>
  </si>
  <si>
    <t>Đường vào di tích quốc gia thành Tân Sở</t>
  </si>
  <si>
    <t>xã Cam Lộ</t>
  </si>
  <si>
    <t>1113/QĐ-UBND ngày 06/7/2023</t>
  </si>
  <si>
    <t>Ban QLDA, PTQĐ và CCN xã Cam Lộ</t>
  </si>
  <si>
    <t>Ban QLDA, PTQĐ và CCN xã Cam Lộ đề nghị tại văn bản số  154/BQLDA-TC ngày 08/10/2025</t>
  </si>
  <si>
    <t>Trường THPT Cam Lộ, Hạng mục: Nhà đa năng và  Nhà hiệu bộ</t>
  </si>
  <si>
    <t xml:space="preserve">2387/QĐ-UBND ngày 25/11/2021
896/QĐ-UBND ngày 09/5/2022 
</t>
  </si>
  <si>
    <t>Đẩy nhanh tiến độ hoàn thành</t>
  </si>
  <si>
    <t>34/QĐ-UBND ngày 25/6/2021</t>
  </si>
  <si>
    <t>KH2025 bố trí từ vốn đất 11 tỷ nhưng nguồn thu hụt nên đang trình giảm 8,5 tỷ đồng</t>
  </si>
  <si>
    <t>Ban QLDA ĐTXD phường Đông Hà đề nghị nhập tabmis để thực hiện nhưng không có nguồn thu</t>
  </si>
  <si>
    <t>1138/QĐ-UBND ngày 01/6/2022
2941/UBND-QLĐT ngày 25/12/2024</t>
  </si>
  <si>
    <t>KH2025 bố trí từ vốn đất 12 tỷ nhưng nguồn thu hụt nên đang trình giảm 7,5 tỷ đồng</t>
  </si>
  <si>
    <t>Nâng cấp đường ĐH43 huyện Triệu Phong</t>
  </si>
  <si>
    <t>xã Triệu Phong</t>
  </si>
  <si>
    <t>1989/QĐ-UBND ngày 22/10/2022</t>
  </si>
  <si>
    <t>Ban QLDA, PTQĐ và CCN xã Triệu Phong</t>
  </si>
  <si>
    <t>Hạng mục cầu qua kênh thuỷ lợi không thực hiện</t>
  </si>
  <si>
    <t>Ban QLDA, PTQĐ và CCN xã Triệu Phong đề nghị tại văn bản số 77/TTr-BQLDA ngày 10/10/2025</t>
  </si>
  <si>
    <t>DANH MỤC ĐIỀU CHỈNH KẾ HOẠCH ĐẦU TƯ CÔNG NĂM 2025</t>
  </si>
  <si>
    <t>ĐIỀU CHỈNH KẾ HOẠCH ĐẦU TƯ CÔNG TRUNG HẠN GIAI ĐOẠN 2021-2025 VÀ KẾ HOẠCH 2025 (NGÂN SÁCH TỈNH QUẢN LÝ)</t>
  </si>
  <si>
    <t>Chuẩn bị đầu tư và quy hoạch</t>
  </si>
  <si>
    <t>Điều chỉnh Quy hoạch tỉnh Quảng Trị thời kỳ 2021-2030, tầm nhìn đến 2050</t>
  </si>
  <si>
    <t>Hệ thống hạ tầng kỹ thuật cầu kết hợp đường hai đầu cầu qua thôn Minh Tiến xã Quảng Minh</t>
  </si>
  <si>
    <t>Xây dựng Quảng trường biển, thị xã Ba Đồn</t>
  </si>
  <si>
    <t>Do sáp nhập 02 tỉnh cần thiết phải bổ sung vốn để điều chỉnh quy hoạch tỉnh theo đúng tiến độ</t>
  </si>
  <si>
    <t>Đồng Hới</t>
  </si>
  <si>
    <t>61/QLDA-KHTH-DANL3 ngày 1/10/2025</t>
  </si>
  <si>
    <t>Ba Đồn</t>
  </si>
  <si>
    <t>2007/QĐ-UBND ngày 17/7/2024</t>
  </si>
  <si>
    <t>BQL Dự án ĐTXD và PTQĐ Ba Đồn</t>
  </si>
  <si>
    <t>133/TTR-BQLDA ngày 9/9/2025</t>
  </si>
  <si>
    <t>Công trình TMĐT 85 tỷ, trong đó vốn tỉnh 45 tỷ, vốn huyện 40 tỷ (bố trí trung hạn 2021-2025: 1,4 tỷ đồng). Do sắp xếp chính quyền 2 cấp nên vốn huyện chuyển lên tỉnh. Dự án đang triển khai thiếu vốn, đề xuất chuyển vốn giai đoạn 2026-2030 của qua giai đoạn 2021-2025 phần vốn huyện chuyển lên để đẩy nhanh tiến độ</t>
  </si>
  <si>
    <t>56/NQ-HĐND ngày 27/05/2022</t>
  </si>
  <si>
    <t>Công trình TMĐT 45 tỷ, trong đó vốn tỉnh 25 tỷ (trung hạn bố trí 24,25 tỷ), vốn huyện 20 tỷ (bố trí trung hạn huyện 624 triệu đồng. Do sắp xếp chính quyền 2 cấp nên vốn huyện chuyển lên tỉnh. Dự án đang triển khai thiếu vốn đề xuất chuyển trung hạn 2026-2030 của huyện qua 2021-2025 đảm bảo thời gian bố trí vốn</t>
  </si>
  <si>
    <t>Vướng GPMB không giải ngân hết số vốn bố trí</t>
  </si>
  <si>
    <t xml:space="preserve"> Công tác GPMB bàn giao muộn (đến cuối tháng 7/2025 mới hoàn thành), 530m/4 đoạn nền đường phải xử lý đất yếu (thời gian chờ lún 250 ngày, vượt sang năm 2025); Thời tiết bất lợi ảnh hưởng đến tiến độ thi công nên không giải ngân hết số vốn bố trí</t>
  </si>
  <si>
    <t>Dự án vướng mắc GPMB, chậm tiến độ không giải ngân hết số vốn bố trí</t>
  </si>
  <si>
    <t>Dự án Đường ven biển và Cầu Nhật Lệ 3, tỉnh Quảng Bình</t>
  </si>
  <si>
    <t>160/NQ-HĐND ngày 09/12/2020; 27/NQ-HĐND ngày 29/10/2021
2409/QĐ-UBND ngày 6/9/2022; 251/NQ-HĐND ngày 26/6/2025</t>
  </si>
  <si>
    <t>(1) Dự án thành phần 1: Đường ven biển, trung hạn2021-2025 bố trí 500 tỷ đồng, kế hoạch năm 2025 bố trí 18,524 tỷ đồng. Đã bố trí đủ trung hạn 2021-2025. Giai đoạn 2026-2030 bố trí 290 tỷ đồng
(2) Dự án thành phần 2- Cầu Nhật Lệ 3 và đường 2 đầu, trung hạn 300 tỷ, kế hoạch vốn năm 2025 bố trí 44,22 tỷ đồng. Do vướng GPMB đề nghị giảm KH vốn 2025 là 42 tỷ, giảm trung hạn 2021-2025 là 42 tỷ, chuyển sang giai đoạn 2026-2030</t>
  </si>
  <si>
    <t>Nghị quyết số 137/NQ-HĐND ngày 30/8/2021, Nghị quyết số 103/NQ-HĐND ngày 06/12/2024, Nghị quyết số 32/NQ-HĐND ngày 26/6/2025, Nghị quyết số 25/NQ-HĐND ngày 14/8/2025 của Hội đồng nhân dân tỉnh</t>
  </si>
  <si>
    <t>Đề nghị giãn tiến độ theo thực tế nguồn thu. Kế hoạch 2025 đã bổ sung 15 tỷ đồng từ nguồn NSCĐ (tại Nghị quyết số 32/NQ-HĐND ngày 26/6/2025 của HDND tỉnh)</t>
  </si>
  <si>
    <t>*</t>
  </si>
  <si>
    <t>Dự án giảm vốn</t>
  </si>
  <si>
    <t>Dự án tăng vốn</t>
  </si>
  <si>
    <t>Lũy kế vốn bố trí đến 2024</t>
  </si>
  <si>
    <t>Nghị quyết số 201/NQ-HĐND ngày 25/10/2024 và Nghị quyết số 219/NQ--HĐND ngày 11/12/2024 của Hội đồng nhân dân tỉnh; Nghị quyết số 254/NQ-HĐND ngày 26/6/2025; Nghị quyết số 255/NQ-HĐND ngày 26/6/2025</t>
  </si>
  <si>
    <t>(Kèm theo Nghị quyết số             /NQ-HĐND ngày       /10/2025 của Hội đồng nhân dân tỉnh)</t>
  </si>
  <si>
    <t>(Kèm theo Nghị quyết số              /NQ-HĐND ngày          /10/2025 của Hội đồng nhân dân tỉnh)</t>
  </si>
  <si>
    <t>(Kèm theo Nghị quyết số             /NQ-HĐND ngày         /10/2025 của Hội động nhân dân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</si>
</sst>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00"/>
    <numFmt numFmtId="166" formatCode="_-* #,##0.00_-;\-* #,##0.00_-;_-* &quot;-&quot;??_-;_-@_-"/>
    <numFmt numFmtId="167" formatCode="_-* #,##0_-;\-* #,##0_-;_-* &quot;-&quot;??_-;_-@_-"/>
    <numFmt numFmtId="168" formatCode="_(* #,##0_);_(* \(#,##0\);_(* &quot;-&quot;??_);_(@_)"/>
  </numFmts>
  <fonts count="26">
    <font>
      <sz val="11"/>
      <color theme="1"/>
      <name val="Calibri"/>
      <family val="2"/>
      <scheme val="minor"/>
    </font>
    <font>
      <b/>
      <sz val="12"/>
      <color theme="1"/>
      <name val="Times New Roman"/>
      <family val="1"/>
    </font>
    <font>
      <sz val="12"/>
      <color theme="1"/>
      <name val="Times New Roman"/>
      <family val="1"/>
    </font>
    <font>
      <sz val="12"/>
      <name val="Times New Roman"/>
      <family val="1"/>
    </font>
    <font>
      <i/>
      <sz val="12"/>
      <color theme="1"/>
      <name val="Times New Roman"/>
      <family val="1"/>
    </font>
    <font>
      <b/>
      <sz val="12"/>
      <name val="Times New Roman"/>
      <family val="1"/>
    </font>
    <font>
      <sz val="10"/>
      <name val="Arial"/>
      <family val="2"/>
    </font>
    <font>
      <sz val="11"/>
      <color theme="1"/>
      <name val="Times New Roman"/>
      <family val="1"/>
    </font>
    <font>
      <b/>
      <sz val="11"/>
      <color theme="1"/>
      <name val="Times New Roman"/>
      <family val="1"/>
    </font>
    <font>
      <i/>
      <sz val="11"/>
      <color theme="1"/>
      <name val="Times New Roman"/>
      <family val="1"/>
    </font>
    <font>
      <sz val="11"/>
      <color theme="1"/>
      <name val="Calibri"/>
      <family val="2"/>
      <scheme val="minor"/>
    </font>
    <font>
      <sz val="11"/>
      <color indexed="8"/>
      <name val="Calibri"/>
      <family val="2"/>
    </font>
    <font>
      <sz val="11"/>
      <color theme="1"/>
      <name val="Calibri"/>
      <family val="2"/>
      <charset val="163"/>
      <scheme val="minor"/>
    </font>
    <font>
      <sz val="10"/>
      <color theme="1"/>
      <name val=".VnArial"/>
      <family val="2"/>
    </font>
    <font>
      <sz val="12"/>
      <color theme="1"/>
      <name val="Times New Roman"/>
      <family val="2"/>
    </font>
    <font>
      <b/>
      <sz val="13"/>
      <name val="Times New Roman"/>
      <family val="1"/>
    </font>
    <font>
      <sz val="13"/>
      <name val="Times New Roman"/>
      <family val="1"/>
    </font>
    <font>
      <sz val="12"/>
      <name val="VNtimes new roman"/>
      <family val="2"/>
    </font>
    <font>
      <sz val="14"/>
      <name val="Times New Roman"/>
      <family val="1"/>
    </font>
    <font>
      <b/>
      <sz val="14"/>
      <name val="Times New Roman"/>
      <family val="1"/>
    </font>
    <font>
      <sz val="10"/>
      <name val="Times New Roman"/>
      <family val="1"/>
    </font>
    <font>
      <i/>
      <sz val="13"/>
      <name val="Times New Roman"/>
      <family val="1"/>
    </font>
    <font>
      <b/>
      <sz val="16"/>
      <name val="Times New Roman"/>
      <family val="1"/>
    </font>
    <font>
      <i/>
      <sz val="16"/>
      <name val="Times New Roman"/>
      <family val="1"/>
    </font>
    <font>
      <b/>
      <sz val="14"/>
      <color theme="1"/>
      <name val="Times New Roman"/>
      <family val="1"/>
    </font>
    <font>
      <i/>
      <sz val="14"/>
      <color theme="1"/>
      <name val="Times New Roman"/>
      <family val="1"/>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6">
    <xf numFmtId="0" fontId="0" fillId="0" borderId="0"/>
    <xf numFmtId="0" fontId="6" fillId="0" borderId="0"/>
    <xf numFmtId="43" fontId="11" fillId="0" borderId="0" applyFont="0" applyFill="0" applyBorder="0" applyAlignment="0" applyProtection="0"/>
    <xf numFmtId="0" fontId="12" fillId="0" borderId="0"/>
    <xf numFmtId="0" fontId="13" fillId="0" borderId="0"/>
    <xf numFmtId="0" fontId="10" fillId="0" borderId="0"/>
    <xf numFmtId="0" fontId="10" fillId="0" borderId="0"/>
    <xf numFmtId="0" fontId="6" fillId="0" borderId="0"/>
    <xf numFmtId="43" fontId="11" fillId="0" borderId="0" applyFont="0" applyFill="0" applyBorder="0" applyAlignment="0" applyProtection="0"/>
    <xf numFmtId="43" fontId="11" fillId="0" borderId="0" applyFont="0" applyFill="0" applyBorder="0" applyAlignment="0" applyProtection="0"/>
    <xf numFmtId="0" fontId="10" fillId="0" borderId="0"/>
    <xf numFmtId="0" fontId="10" fillId="0" borderId="0"/>
    <xf numFmtId="43" fontId="3"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43" fontId="13"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4" fillId="0" borderId="0"/>
    <xf numFmtId="0" fontId="3" fillId="0" borderId="0"/>
    <xf numFmtId="0" fontId="6" fillId="0" borderId="0"/>
    <xf numFmtId="0" fontId="17" fillId="0" borderId="0"/>
    <xf numFmtId="166" fontId="11" fillId="0" borderId="0" applyFont="0" applyFill="0" applyBorder="0" applyAlignment="0" applyProtection="0"/>
  </cellStyleXfs>
  <cellXfs count="113">
    <xf numFmtId="0" fontId="0" fillId="0" borderId="0" xfId="0"/>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3" fontId="5" fillId="0" borderId="1" xfId="0" applyNumberFormat="1" applyFont="1" applyBorder="1" applyAlignment="1">
      <alignment vertical="center" wrapText="1"/>
    </xf>
    <xf numFmtId="0" fontId="2" fillId="0" borderId="0" xfId="0" applyFont="1" applyAlignment="1">
      <alignment vertical="center" wrapText="1"/>
    </xf>
    <xf numFmtId="3" fontId="1" fillId="0" borderId="1" xfId="0" applyNumberFormat="1" applyFont="1" applyBorder="1" applyAlignment="1">
      <alignment vertical="center" wrapText="1"/>
    </xf>
    <xf numFmtId="3" fontId="3" fillId="0" borderId="1" xfId="1" applyNumberFormat="1" applyFont="1" applyBorder="1" applyAlignment="1">
      <alignment vertical="center" wrapText="1"/>
    </xf>
    <xf numFmtId="3" fontId="3" fillId="0" borderId="1" xfId="0" applyNumberFormat="1" applyFont="1" applyBorder="1" applyAlignment="1">
      <alignment vertical="center" wrapText="1"/>
    </xf>
    <xf numFmtId="0" fontId="3" fillId="0" borderId="1" xfId="0" applyFont="1" applyBorder="1" applyAlignment="1">
      <alignment horizontal="center" vertical="center" wrapText="1"/>
    </xf>
    <xf numFmtId="3" fontId="5" fillId="0" borderId="1" xfId="1" applyNumberFormat="1" applyFont="1" applyBorder="1" applyAlignment="1">
      <alignment vertical="center" wrapText="1"/>
    </xf>
    <xf numFmtId="164" fontId="3" fillId="0" borderId="1" xfId="1" applyNumberFormat="1" applyFont="1" applyBorder="1" applyAlignment="1">
      <alignment vertical="center" wrapText="1"/>
    </xf>
    <xf numFmtId="3" fontId="2" fillId="0" borderId="1" xfId="0" applyNumberFormat="1"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7" fillId="0" borderId="1" xfId="0" applyFont="1" applyBorder="1" applyAlignment="1">
      <alignment vertical="center" wrapText="1"/>
    </xf>
    <xf numFmtId="49" fontId="5" fillId="0" borderId="1" xfId="1" applyNumberFormat="1" applyFont="1" applyBorder="1" applyAlignment="1">
      <alignment horizontal="center" vertical="center" wrapText="1"/>
    </xf>
    <xf numFmtId="1" fontId="5" fillId="0" borderId="1" xfId="1" applyNumberFormat="1" applyFont="1" applyBorder="1" applyAlignment="1">
      <alignment vertical="center" wrapText="1"/>
    </xf>
    <xf numFmtId="165" fontId="3" fillId="0" borderId="1" xfId="1" applyNumberFormat="1" applyFont="1" applyBorder="1" applyAlignment="1">
      <alignment vertical="center" wrapText="1"/>
    </xf>
    <xf numFmtId="3" fontId="2" fillId="0" borderId="0" xfId="0" applyNumberFormat="1" applyFont="1" applyAlignment="1">
      <alignment vertical="center" wrapText="1"/>
    </xf>
    <xf numFmtId="3" fontId="2" fillId="0" borderId="1" xfId="0" applyNumberFormat="1" applyFont="1" applyBorder="1" applyAlignment="1">
      <alignment horizontal="center" vertical="center" wrapText="1"/>
    </xf>
    <xf numFmtId="2" fontId="7" fillId="0" borderId="0" xfId="0" applyNumberFormat="1" applyFont="1" applyAlignment="1">
      <alignment vertical="center" wrapText="1"/>
    </xf>
    <xf numFmtId="1" fontId="7" fillId="0" borderId="0" xfId="0" applyNumberFormat="1" applyFont="1" applyAlignment="1">
      <alignment vertical="center" wrapText="1"/>
    </xf>
    <xf numFmtId="3" fontId="1" fillId="0" borderId="0" xfId="0" applyNumberFormat="1" applyFont="1" applyAlignment="1">
      <alignment horizontal="center" vertical="center" wrapText="1"/>
    </xf>
    <xf numFmtId="3" fontId="9" fillId="0" borderId="0" xfId="0" applyNumberFormat="1" applyFont="1" applyAlignment="1">
      <alignment horizontal="center" vertical="center" wrapText="1"/>
    </xf>
    <xf numFmtId="3" fontId="7" fillId="0" borderId="0" xfId="0" applyNumberFormat="1" applyFont="1" applyAlignment="1">
      <alignmen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3" fontId="8" fillId="0" borderId="0" xfId="0" applyNumberFormat="1" applyFont="1" applyAlignment="1">
      <alignment horizontal="center" vertical="center" wrapText="1"/>
    </xf>
    <xf numFmtId="0" fontId="8" fillId="0" borderId="0" xfId="0" applyFont="1" applyAlignment="1">
      <alignment horizontal="center" vertical="center" wrapText="1"/>
    </xf>
    <xf numFmtId="3" fontId="2" fillId="0" borderId="0" xfId="0" applyNumberFormat="1" applyFont="1" applyAlignment="1">
      <alignment horizontal="center" vertical="center" wrapText="1"/>
    </xf>
    <xf numFmtId="1" fontId="3" fillId="0" borderId="1" xfId="1" applyNumberFormat="1" applyFont="1" applyBorder="1" applyAlignment="1">
      <alignment horizontal="center" vertical="center" wrapText="1"/>
    </xf>
    <xf numFmtId="3" fontId="3" fillId="0" borderId="1" xfId="2" applyNumberFormat="1" applyFont="1" applyFill="1" applyBorder="1" applyAlignment="1">
      <alignment horizontal="right" vertical="center" wrapText="1"/>
    </xf>
    <xf numFmtId="3" fontId="3" fillId="0" borderId="1" xfId="1"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1" fontId="3" fillId="0" borderId="1" xfId="7" applyNumberFormat="1" applyFont="1" applyBorder="1" applyAlignment="1">
      <alignment horizontal="center" vertical="center" wrapText="1"/>
    </xf>
    <xf numFmtId="3" fontId="3" fillId="0" borderId="1" xfId="4" applyNumberFormat="1" applyFont="1" applyBorder="1" applyAlignment="1">
      <alignment vertical="center" wrapText="1"/>
    </xf>
    <xf numFmtId="3" fontId="3" fillId="0" borderId="1" xfId="3" applyNumberFormat="1" applyFont="1" applyBorder="1" applyAlignment="1">
      <alignment horizontal="right" vertical="center" wrapText="1"/>
    </xf>
    <xf numFmtId="0" fontId="1" fillId="0" borderId="0" xfId="0" applyFont="1" applyAlignment="1">
      <alignment horizontal="center" vertical="center" wrapText="1"/>
    </xf>
    <xf numFmtId="164"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15" fillId="0" borderId="1" xfId="21" applyFont="1" applyBorder="1" applyAlignment="1">
      <alignment horizontal="center" vertical="center" wrapText="1"/>
    </xf>
    <xf numFmtId="3" fontId="15" fillId="0" borderId="1" xfId="21" applyNumberFormat="1" applyFont="1" applyBorder="1" applyAlignment="1">
      <alignment horizontal="center" vertical="center" wrapText="1"/>
    </xf>
    <xf numFmtId="3" fontId="15" fillId="0" borderId="1" xfId="21" applyNumberFormat="1" applyFont="1" applyBorder="1" applyAlignment="1">
      <alignment vertical="center" wrapText="1"/>
    </xf>
    <xf numFmtId="3" fontId="15" fillId="0" borderId="0" xfId="21" applyNumberFormat="1" applyFont="1" applyAlignment="1">
      <alignment vertical="center" wrapText="1"/>
    </xf>
    <xf numFmtId="0" fontId="15" fillId="0" borderId="0" xfId="21" applyFont="1" applyAlignment="1">
      <alignment vertical="center" wrapText="1"/>
    </xf>
    <xf numFmtId="0" fontId="16" fillId="0" borderId="1" xfId="21" applyFont="1" applyBorder="1" applyAlignment="1">
      <alignment horizontal="center" vertical="center" wrapText="1"/>
    </xf>
    <xf numFmtId="0" fontId="16" fillId="0" borderId="1" xfId="21" applyFont="1" applyBorder="1" applyAlignment="1">
      <alignment vertical="center" wrapText="1"/>
    </xf>
    <xf numFmtId="3" fontId="16" fillId="0" borderId="1" xfId="21" applyNumberFormat="1" applyFont="1" applyBorder="1" applyAlignment="1">
      <alignment horizontal="center" vertical="center" wrapText="1"/>
    </xf>
    <xf numFmtId="3" fontId="16" fillId="0" borderId="1" xfId="21" applyNumberFormat="1" applyFont="1" applyBorder="1" applyAlignment="1">
      <alignment vertical="center" wrapText="1"/>
    </xf>
    <xf numFmtId="3" fontId="16" fillId="0" borderId="0" xfId="21" applyNumberFormat="1" applyFont="1" applyAlignment="1">
      <alignment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3" fontId="15" fillId="0" borderId="1" xfId="0" applyNumberFormat="1" applyFont="1" applyBorder="1" applyAlignment="1">
      <alignment vertical="center" wrapText="1"/>
    </xf>
    <xf numFmtId="3" fontId="15" fillId="0" borderId="1" xfId="0" applyNumberFormat="1" applyFont="1" applyBorder="1" applyAlignment="1">
      <alignment horizontal="center" vertical="center"/>
    </xf>
    <xf numFmtId="0" fontId="15" fillId="0" borderId="0" xfId="0" applyFont="1" applyAlignment="1">
      <alignment vertical="center"/>
    </xf>
    <xf numFmtId="0" fontId="16" fillId="0" borderId="1" xfId="0" applyFont="1" applyBorder="1" applyAlignment="1">
      <alignment horizontal="center" vertical="center"/>
    </xf>
    <xf numFmtId="0" fontId="16" fillId="0" borderId="1" xfId="22" applyFont="1" applyBorder="1" applyAlignment="1">
      <alignment vertical="center" wrapText="1"/>
    </xf>
    <xf numFmtId="0" fontId="16" fillId="0" borderId="1" xfId="22" applyFont="1" applyBorder="1" applyAlignment="1">
      <alignment horizontal="center" vertical="center" wrapText="1"/>
    </xf>
    <xf numFmtId="0" fontId="16" fillId="0" borderId="1" xfId="23" applyFont="1" applyBorder="1" applyAlignment="1">
      <alignment horizontal="center" vertical="center" wrapText="1"/>
    </xf>
    <xf numFmtId="0" fontId="16" fillId="0" borderId="1" xfId="24" applyFont="1" applyBorder="1" applyAlignment="1">
      <alignment horizontal="center" vertical="center" wrapText="1"/>
    </xf>
    <xf numFmtId="167" fontId="16" fillId="0" borderId="1" xfId="25" applyNumberFormat="1" applyFont="1" applyFill="1" applyBorder="1" applyAlignment="1">
      <alignment horizontal="right" vertical="center"/>
    </xf>
    <xf numFmtId="3" fontId="16" fillId="0" borderId="1" xfId="0" applyNumberFormat="1" applyFont="1" applyBorder="1" applyAlignment="1">
      <alignment horizontal="right" vertical="center"/>
    </xf>
    <xf numFmtId="3" fontId="16" fillId="0" borderId="1" xfId="0" applyNumberFormat="1" applyFont="1" applyBorder="1" applyAlignment="1">
      <alignment vertical="center"/>
    </xf>
    <xf numFmtId="1" fontId="16" fillId="0" borderId="1" xfId="1" applyNumberFormat="1" applyFont="1" applyBorder="1" applyAlignment="1">
      <alignment horizontal="center" vertical="center" wrapText="1"/>
    </xf>
    <xf numFmtId="1" fontId="18" fillId="0" borderId="1" xfId="1" applyNumberFormat="1" applyFont="1" applyBorder="1" applyAlignment="1">
      <alignment horizontal="center" vertical="center" wrapText="1"/>
    </xf>
    <xf numFmtId="1" fontId="16" fillId="0" borderId="1" xfId="1" applyNumberFormat="1" applyFont="1" applyBorder="1" applyAlignment="1">
      <alignment horizontal="left" vertical="center" wrapText="1"/>
    </xf>
    <xf numFmtId="3" fontId="16" fillId="0" borderId="1" xfId="1" quotePrefix="1" applyNumberFormat="1" applyFont="1" applyBorder="1" applyAlignment="1">
      <alignment horizontal="right" vertical="center" wrapText="1"/>
    </xf>
    <xf numFmtId="0" fontId="16" fillId="0" borderId="1" xfId="0" applyFont="1" applyBorder="1" applyAlignment="1">
      <alignment horizontal="center" vertical="center" wrapText="1"/>
    </xf>
    <xf numFmtId="0" fontId="19" fillId="0" borderId="0" xfId="0" applyFont="1" applyAlignment="1">
      <alignment vertical="center"/>
    </xf>
    <xf numFmtId="0" fontId="16" fillId="0" borderId="0" xfId="21" applyFont="1" applyAlignment="1">
      <alignment vertical="center" wrapText="1"/>
    </xf>
    <xf numFmtId="3" fontId="16" fillId="0" borderId="0" xfId="21" applyNumberFormat="1" applyFont="1" applyAlignment="1">
      <alignment horizontal="left" vertical="center" wrapText="1"/>
    </xf>
    <xf numFmtId="0" fontId="16" fillId="0" borderId="0" xfId="21" applyFont="1" applyAlignment="1">
      <alignment horizontal="center" vertical="center" wrapText="1"/>
    </xf>
    <xf numFmtId="0" fontId="15" fillId="0" borderId="1" xfId="21" applyFont="1" applyBorder="1" applyAlignment="1">
      <alignment horizontal="center" vertical="center"/>
    </xf>
    <xf numFmtId="0" fontId="3" fillId="0" borderId="1" xfId="0" applyFont="1" applyBorder="1" applyAlignment="1">
      <alignment horizontal="left" vertical="center" wrapText="1"/>
    </xf>
    <xf numFmtId="0" fontId="5" fillId="0" borderId="3" xfId="0" applyFont="1" applyBorder="1" applyAlignment="1">
      <alignment vertical="center"/>
    </xf>
    <xf numFmtId="1" fontId="18" fillId="0" borderId="3" xfId="1" applyNumberFormat="1" applyFont="1" applyBorder="1" applyAlignment="1">
      <alignment horizontal="center" vertical="center" wrapText="1"/>
    </xf>
    <xf numFmtId="1" fontId="3" fillId="0" borderId="1" xfId="0" applyNumberFormat="1" applyFont="1" applyBorder="1" applyAlignment="1">
      <alignment vertical="center" wrapText="1"/>
    </xf>
    <xf numFmtId="1" fontId="3" fillId="0" borderId="1" xfId="0" applyNumberFormat="1" applyFont="1" applyBorder="1" applyAlignment="1">
      <alignment horizontal="center" vertical="center" wrapText="1"/>
    </xf>
    <xf numFmtId="168" fontId="3" fillId="0" borderId="1" xfId="0" applyNumberFormat="1" applyFont="1" applyBorder="1" applyAlignment="1">
      <alignment horizontal="right" vertical="center"/>
    </xf>
    <xf numFmtId="0" fontId="20" fillId="0" borderId="1" xfId="0" applyFont="1" applyBorder="1" applyAlignment="1">
      <alignment horizontal="center" vertical="center" wrapText="1"/>
    </xf>
    <xf numFmtId="0" fontId="16" fillId="0" borderId="1" xfId="22" applyFont="1" applyBorder="1" applyAlignment="1">
      <alignment horizontal="center" vertical="center"/>
    </xf>
    <xf numFmtId="168" fontId="16" fillId="0" borderId="1" xfId="20" applyNumberFormat="1" applyFont="1" applyFill="1" applyBorder="1" applyAlignment="1">
      <alignment vertical="center"/>
    </xf>
    <xf numFmtId="0" fontId="15" fillId="0" borderId="1" xfId="21" applyFont="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23" fillId="0" borderId="0" xfId="21" applyFont="1" applyAlignment="1">
      <alignment horizontal="center" vertical="center" wrapText="1"/>
    </xf>
    <xf numFmtId="3" fontId="16" fillId="0" borderId="1" xfId="21" quotePrefix="1" applyNumberFormat="1" applyFont="1" applyBorder="1" applyAlignment="1">
      <alignment horizontal="center" vertical="center" wrapText="1"/>
    </xf>
    <xf numFmtId="0" fontId="15" fillId="0" borderId="1" xfId="21" applyFont="1" applyBorder="1" applyAlignment="1">
      <alignment horizontal="center" vertical="center" wrapText="1"/>
    </xf>
    <xf numFmtId="0" fontId="15" fillId="0" borderId="4" xfId="21" applyFont="1" applyBorder="1" applyAlignment="1">
      <alignment horizontal="center" vertical="center" wrapText="1"/>
    </xf>
    <xf numFmtId="0" fontId="15" fillId="0" borderId="5" xfId="21" applyFont="1" applyBorder="1" applyAlignment="1">
      <alignment horizontal="center" vertical="center" wrapText="1"/>
    </xf>
    <xf numFmtId="0" fontId="15" fillId="0" borderId="6" xfId="21" applyFont="1" applyBorder="1" applyAlignment="1">
      <alignment horizontal="center" vertical="center" wrapText="1"/>
    </xf>
    <xf numFmtId="0" fontId="22" fillId="0" borderId="0" xfId="21" applyFont="1" applyAlignment="1">
      <alignment horizontal="center" vertical="center" wrapText="1"/>
    </xf>
    <xf numFmtId="0" fontId="23" fillId="0" borderId="0" xfId="21" applyFont="1" applyAlignment="1">
      <alignment horizontal="center" vertical="center" wrapText="1"/>
    </xf>
    <xf numFmtId="0" fontId="15" fillId="0" borderId="1" xfId="21" applyFont="1" applyBorder="1" applyAlignment="1">
      <alignment horizontal="center" vertical="center"/>
    </xf>
    <xf numFmtId="0" fontId="21" fillId="0" borderId="2" xfId="21" applyFont="1" applyBorder="1" applyAlignment="1">
      <alignment horizontal="right" vertical="center" wrapText="1"/>
    </xf>
    <xf numFmtId="0" fontId="1" fillId="0" borderId="0" xfId="0" applyFont="1" applyAlignment="1">
      <alignment horizontal="center" vertical="center" wrapText="1"/>
    </xf>
    <xf numFmtId="3" fontId="9"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24" fillId="0" borderId="0" xfId="0" applyFont="1" applyAlignment="1">
      <alignment horizontal="center" vertical="center" wrapText="1"/>
    </xf>
    <xf numFmtId="3" fontId="3" fillId="0" borderId="1" xfId="1" applyNumberFormat="1" applyFont="1" applyBorder="1" applyAlignment="1">
      <alignment horizontal="left" vertical="center" wrapText="1"/>
    </xf>
    <xf numFmtId="0" fontId="25" fillId="0" borderId="0" xfId="0" applyFont="1" applyAlignment="1">
      <alignment horizontal="center" vertical="center" wrapText="1"/>
    </xf>
    <xf numFmtId="0" fontId="4" fillId="0" borderId="2" xfId="0" applyFont="1" applyBorder="1" applyAlignment="1">
      <alignment horizontal="center"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cellXfs>
  <cellStyles count="26">
    <cellStyle name="Bình thường 2" xfId="24"/>
    <cellStyle name="Comma" xfId="20" builtinId="3"/>
    <cellStyle name="Comma 10 10" xfId="8"/>
    <cellStyle name="Comma 10 10 10" xfId="2"/>
    <cellStyle name="Comma 11" xfId="12"/>
    <cellStyle name="Comma 2" xfId="17"/>
    <cellStyle name="Comma 2 10" xfId="9"/>
    <cellStyle name="Comma 2 2 26" xfId="25"/>
    <cellStyle name="Comma 70" xfId="16"/>
    <cellStyle name="Normal" xfId="0" builtinId="0"/>
    <cellStyle name="Normal 10" xfId="5"/>
    <cellStyle name="Normal 10 10 2" xfId="18"/>
    <cellStyle name="Normal 10 10 2 2" xfId="10"/>
    <cellStyle name="Normal 10 2" xfId="19"/>
    <cellStyle name="Normal 11 4 2" xfId="3"/>
    <cellStyle name="Normal 2" xfId="4"/>
    <cellStyle name="Normal 2 27 5" xfId="14"/>
    <cellStyle name="Normal 2 3 4" xfId="22"/>
    <cellStyle name="Normal 3" xfId="21"/>
    <cellStyle name="Normal 5" xfId="23"/>
    <cellStyle name="Normal 71" xfId="13"/>
    <cellStyle name="Normal 72" xfId="6"/>
    <cellStyle name="Normal 73" xfId="15"/>
    <cellStyle name="Normal 9 2" xfId="11"/>
    <cellStyle name="Normal_Bieu mau (CV )" xfId="1"/>
    <cellStyle name="Normal_Bieu mau (CV )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196850</xdr:colOff>
      <xdr:row>36</xdr:row>
      <xdr:rowOff>0</xdr:rowOff>
    </xdr:from>
    <xdr:to>
      <xdr:col>1</xdr:col>
      <xdr:colOff>273050</xdr:colOff>
      <xdr:row>73</xdr:row>
      <xdr:rowOff>152401</xdr:rowOff>
    </xdr:to>
    <xdr:sp macro="" textlink="">
      <xdr:nvSpPr>
        <xdr:cNvPr id="2" name="Text Box 2">
          <a:extLst>
            <a:ext uri="{FF2B5EF4-FFF2-40B4-BE49-F238E27FC236}">
              <a16:creationId xmlns:a16="http://schemas.microsoft.com/office/drawing/2014/main" xmlns="" id="{47A14EFF-CA1B-4A0E-8B13-F6CB56B61581}"/>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 name="Text Box 3">
          <a:extLst>
            <a:ext uri="{FF2B5EF4-FFF2-40B4-BE49-F238E27FC236}">
              <a16:creationId xmlns:a16="http://schemas.microsoft.com/office/drawing/2014/main" xmlns="" id="{FD496008-7883-4036-9020-27AA37B5595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4" name="Text Box 4">
          <a:extLst>
            <a:ext uri="{FF2B5EF4-FFF2-40B4-BE49-F238E27FC236}">
              <a16:creationId xmlns:a16="http://schemas.microsoft.com/office/drawing/2014/main" xmlns="" id="{DB4DE603-B4F6-472A-9C3D-CEA392FDA5E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5" name="Text Box 5">
          <a:extLst>
            <a:ext uri="{FF2B5EF4-FFF2-40B4-BE49-F238E27FC236}">
              <a16:creationId xmlns:a16="http://schemas.microsoft.com/office/drawing/2014/main" xmlns="" id="{14C6053F-DE09-42D4-A169-7B995126C93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6" name="Text Box 6">
          <a:extLst>
            <a:ext uri="{FF2B5EF4-FFF2-40B4-BE49-F238E27FC236}">
              <a16:creationId xmlns:a16="http://schemas.microsoft.com/office/drawing/2014/main" xmlns="" id="{2E0C8F02-EE93-44A0-8823-AFBB1095DA8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7" name="Text Box 7">
          <a:extLst>
            <a:ext uri="{FF2B5EF4-FFF2-40B4-BE49-F238E27FC236}">
              <a16:creationId xmlns:a16="http://schemas.microsoft.com/office/drawing/2014/main" xmlns="" id="{0EB75561-68EE-4BDF-8C03-C1542FC3964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8" name="Text Box 8">
          <a:extLst>
            <a:ext uri="{FF2B5EF4-FFF2-40B4-BE49-F238E27FC236}">
              <a16:creationId xmlns:a16="http://schemas.microsoft.com/office/drawing/2014/main" xmlns="" id="{C591A600-4EDB-4C49-8E05-E4F134D155A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9" name="Text Box 9">
          <a:extLst>
            <a:ext uri="{FF2B5EF4-FFF2-40B4-BE49-F238E27FC236}">
              <a16:creationId xmlns:a16="http://schemas.microsoft.com/office/drawing/2014/main" xmlns="" id="{01E67F12-9C06-43D6-8E0D-9A23DC42414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0" name="Text Box 10">
          <a:extLst>
            <a:ext uri="{FF2B5EF4-FFF2-40B4-BE49-F238E27FC236}">
              <a16:creationId xmlns:a16="http://schemas.microsoft.com/office/drawing/2014/main" xmlns="" id="{897E97E6-5BE8-496B-AD61-F004B9C4400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1" name="Text Box 11">
          <a:extLst>
            <a:ext uri="{FF2B5EF4-FFF2-40B4-BE49-F238E27FC236}">
              <a16:creationId xmlns:a16="http://schemas.microsoft.com/office/drawing/2014/main" xmlns="" id="{CE723595-7885-4A01-A671-56125F9B35A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2" name="Text Box 12">
          <a:extLst>
            <a:ext uri="{FF2B5EF4-FFF2-40B4-BE49-F238E27FC236}">
              <a16:creationId xmlns:a16="http://schemas.microsoft.com/office/drawing/2014/main" xmlns="" id="{F5DE0210-7724-4DC5-9B02-B29E35E63A9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3" name="Text Box 13">
          <a:extLst>
            <a:ext uri="{FF2B5EF4-FFF2-40B4-BE49-F238E27FC236}">
              <a16:creationId xmlns:a16="http://schemas.microsoft.com/office/drawing/2014/main" xmlns="" id="{27454A2D-F67C-45E1-B2C3-C133909AD7C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4" name="Text Box 14">
          <a:extLst>
            <a:ext uri="{FF2B5EF4-FFF2-40B4-BE49-F238E27FC236}">
              <a16:creationId xmlns:a16="http://schemas.microsoft.com/office/drawing/2014/main" xmlns="" id="{48595A1B-5179-491A-8224-A68D01AA98B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5" name="Text Box 15">
          <a:extLst>
            <a:ext uri="{FF2B5EF4-FFF2-40B4-BE49-F238E27FC236}">
              <a16:creationId xmlns:a16="http://schemas.microsoft.com/office/drawing/2014/main" xmlns="" id="{EFF160EA-EF95-477B-97CD-3B6DCE04E92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6" name="Text Box 16">
          <a:extLst>
            <a:ext uri="{FF2B5EF4-FFF2-40B4-BE49-F238E27FC236}">
              <a16:creationId xmlns:a16="http://schemas.microsoft.com/office/drawing/2014/main" xmlns="" id="{8FEA40FF-9691-4324-B707-5A60D09A170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7" name="Text Box 17">
          <a:extLst>
            <a:ext uri="{FF2B5EF4-FFF2-40B4-BE49-F238E27FC236}">
              <a16:creationId xmlns:a16="http://schemas.microsoft.com/office/drawing/2014/main" xmlns="" id="{833EE18C-3C35-46C7-B4E4-E6B80204E8E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8" name="Text Box 18">
          <a:extLst>
            <a:ext uri="{FF2B5EF4-FFF2-40B4-BE49-F238E27FC236}">
              <a16:creationId xmlns:a16="http://schemas.microsoft.com/office/drawing/2014/main" xmlns="" id="{2FD950DD-2EAD-49CC-AC34-83E7F5DCC052}"/>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9" name="Text Box 19">
          <a:extLst>
            <a:ext uri="{FF2B5EF4-FFF2-40B4-BE49-F238E27FC236}">
              <a16:creationId xmlns:a16="http://schemas.microsoft.com/office/drawing/2014/main" xmlns="" id="{8A0796DB-53F3-48E4-B617-943D9002F67C}"/>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0" name="Text Box 20">
          <a:extLst>
            <a:ext uri="{FF2B5EF4-FFF2-40B4-BE49-F238E27FC236}">
              <a16:creationId xmlns:a16="http://schemas.microsoft.com/office/drawing/2014/main" xmlns="" id="{F0A69FFE-7B69-4388-A6BF-BCFB7C24D75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1" name="Text Box 21">
          <a:extLst>
            <a:ext uri="{FF2B5EF4-FFF2-40B4-BE49-F238E27FC236}">
              <a16:creationId xmlns:a16="http://schemas.microsoft.com/office/drawing/2014/main" xmlns="" id="{A25694F1-B798-435E-AEDA-91FA616A4C9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2" name="Text Box 22">
          <a:extLst>
            <a:ext uri="{FF2B5EF4-FFF2-40B4-BE49-F238E27FC236}">
              <a16:creationId xmlns:a16="http://schemas.microsoft.com/office/drawing/2014/main" xmlns="" id="{5D904EA0-7BAC-4C39-BFC3-8077C241390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 name="Text Box 23">
          <a:extLst>
            <a:ext uri="{FF2B5EF4-FFF2-40B4-BE49-F238E27FC236}">
              <a16:creationId xmlns:a16="http://schemas.microsoft.com/office/drawing/2014/main" xmlns="" id="{EDD36A5A-C043-4875-9FC4-BAD2A9131A4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 name="Text Box 24">
          <a:extLst>
            <a:ext uri="{FF2B5EF4-FFF2-40B4-BE49-F238E27FC236}">
              <a16:creationId xmlns:a16="http://schemas.microsoft.com/office/drawing/2014/main" xmlns="" id="{AD516E16-CFD6-4120-B085-2A92FC5631E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 name="Text Box 25">
          <a:extLst>
            <a:ext uri="{FF2B5EF4-FFF2-40B4-BE49-F238E27FC236}">
              <a16:creationId xmlns:a16="http://schemas.microsoft.com/office/drawing/2014/main" xmlns="" id="{80CD4B5E-5B89-4B53-8E3B-3703DE020DD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 name="Text Box 26">
          <a:extLst>
            <a:ext uri="{FF2B5EF4-FFF2-40B4-BE49-F238E27FC236}">
              <a16:creationId xmlns:a16="http://schemas.microsoft.com/office/drawing/2014/main" xmlns="" id="{3276F42E-D44D-49BB-AA63-888594D6F75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 name="Text Box 27">
          <a:extLst>
            <a:ext uri="{FF2B5EF4-FFF2-40B4-BE49-F238E27FC236}">
              <a16:creationId xmlns:a16="http://schemas.microsoft.com/office/drawing/2014/main" xmlns="" id="{9508A0BD-8916-4FB6-AB2D-ACBB6117DFE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8" name="Text Box 28">
          <a:extLst>
            <a:ext uri="{FF2B5EF4-FFF2-40B4-BE49-F238E27FC236}">
              <a16:creationId xmlns:a16="http://schemas.microsoft.com/office/drawing/2014/main" xmlns="" id="{278D5010-5AE7-4E31-9256-B734364E4D4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9" name="Text Box 29">
          <a:extLst>
            <a:ext uri="{FF2B5EF4-FFF2-40B4-BE49-F238E27FC236}">
              <a16:creationId xmlns:a16="http://schemas.microsoft.com/office/drawing/2014/main" xmlns="" id="{C2470039-8E5A-4E4E-ADA5-722E575A834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0" name="Text Box 30">
          <a:extLst>
            <a:ext uri="{FF2B5EF4-FFF2-40B4-BE49-F238E27FC236}">
              <a16:creationId xmlns:a16="http://schemas.microsoft.com/office/drawing/2014/main" xmlns="" id="{C8306C38-396A-4389-89F7-7C6F1538533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1" name="Text Box 31">
          <a:extLst>
            <a:ext uri="{FF2B5EF4-FFF2-40B4-BE49-F238E27FC236}">
              <a16:creationId xmlns:a16="http://schemas.microsoft.com/office/drawing/2014/main" xmlns="" id="{C316F215-92C3-40DD-AAF6-AC581073455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2" name="Text Box 32">
          <a:extLst>
            <a:ext uri="{FF2B5EF4-FFF2-40B4-BE49-F238E27FC236}">
              <a16:creationId xmlns:a16="http://schemas.microsoft.com/office/drawing/2014/main" xmlns="" id="{0E050E6E-3BC1-4493-93A1-F53B68F773E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3" name="Text Box 33">
          <a:extLst>
            <a:ext uri="{FF2B5EF4-FFF2-40B4-BE49-F238E27FC236}">
              <a16:creationId xmlns:a16="http://schemas.microsoft.com/office/drawing/2014/main" xmlns="" id="{20C8C8C3-21F0-4865-A016-88B0D407974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4" name="Text Box 34">
          <a:extLst>
            <a:ext uri="{FF2B5EF4-FFF2-40B4-BE49-F238E27FC236}">
              <a16:creationId xmlns:a16="http://schemas.microsoft.com/office/drawing/2014/main" xmlns="" id="{40D2ADF9-85FB-420D-A228-0190CD11298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5" name="Text Box 35">
          <a:extLst>
            <a:ext uri="{FF2B5EF4-FFF2-40B4-BE49-F238E27FC236}">
              <a16:creationId xmlns:a16="http://schemas.microsoft.com/office/drawing/2014/main" xmlns="" id="{89A94EBD-DE62-4B47-8C8C-4F1D5E3AAD6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6" name="Text Box 36">
          <a:extLst>
            <a:ext uri="{FF2B5EF4-FFF2-40B4-BE49-F238E27FC236}">
              <a16:creationId xmlns:a16="http://schemas.microsoft.com/office/drawing/2014/main" xmlns="" id="{638294AC-5363-4222-841E-E339B07DF42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7" name="Text Box 37">
          <a:extLst>
            <a:ext uri="{FF2B5EF4-FFF2-40B4-BE49-F238E27FC236}">
              <a16:creationId xmlns:a16="http://schemas.microsoft.com/office/drawing/2014/main" xmlns="" id="{BAB72325-F0C7-480F-9AAB-802830E44F9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8" name="Text Box 38">
          <a:extLst>
            <a:ext uri="{FF2B5EF4-FFF2-40B4-BE49-F238E27FC236}">
              <a16:creationId xmlns:a16="http://schemas.microsoft.com/office/drawing/2014/main" xmlns="" id="{CA56F63F-3AB0-4EFB-B093-8E41A1D5B53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9" name="Text Box 39">
          <a:extLst>
            <a:ext uri="{FF2B5EF4-FFF2-40B4-BE49-F238E27FC236}">
              <a16:creationId xmlns:a16="http://schemas.microsoft.com/office/drawing/2014/main" xmlns="" id="{846532BE-09ED-479D-A3B4-B03C3E51747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40" name="Text Box 40">
          <a:extLst>
            <a:ext uri="{FF2B5EF4-FFF2-40B4-BE49-F238E27FC236}">
              <a16:creationId xmlns:a16="http://schemas.microsoft.com/office/drawing/2014/main" xmlns="" id="{6FE6E5BA-46C2-4B15-8E36-F860063AFA4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41" name="Text Box 41">
          <a:extLst>
            <a:ext uri="{FF2B5EF4-FFF2-40B4-BE49-F238E27FC236}">
              <a16:creationId xmlns:a16="http://schemas.microsoft.com/office/drawing/2014/main" xmlns="" id="{1BB5953E-2C81-4B44-A294-EF97F911CE5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42" name="Text Box 42">
          <a:extLst>
            <a:ext uri="{FF2B5EF4-FFF2-40B4-BE49-F238E27FC236}">
              <a16:creationId xmlns:a16="http://schemas.microsoft.com/office/drawing/2014/main" xmlns="" id="{238155F3-3215-4453-9D57-ACA62F79196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43" name="Text Box 43">
          <a:extLst>
            <a:ext uri="{FF2B5EF4-FFF2-40B4-BE49-F238E27FC236}">
              <a16:creationId xmlns:a16="http://schemas.microsoft.com/office/drawing/2014/main" xmlns="" id="{CFC40879-5F4C-4716-AFD8-0CB82838A66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44" name="Text Box 44">
          <a:extLst>
            <a:ext uri="{FF2B5EF4-FFF2-40B4-BE49-F238E27FC236}">
              <a16:creationId xmlns:a16="http://schemas.microsoft.com/office/drawing/2014/main" xmlns="" id="{EB4E23CD-54AA-4B43-856F-C5145568626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45" name="Text Box 45">
          <a:extLst>
            <a:ext uri="{FF2B5EF4-FFF2-40B4-BE49-F238E27FC236}">
              <a16:creationId xmlns:a16="http://schemas.microsoft.com/office/drawing/2014/main" xmlns="" id="{150A1A6C-F152-4EEE-A141-9ED9FD43663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46" name="Text Box 46">
          <a:extLst>
            <a:ext uri="{FF2B5EF4-FFF2-40B4-BE49-F238E27FC236}">
              <a16:creationId xmlns:a16="http://schemas.microsoft.com/office/drawing/2014/main" xmlns="" id="{B35ACF1C-2A76-45E8-A9B0-1B110059057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47" name="Text Box 47">
          <a:extLst>
            <a:ext uri="{FF2B5EF4-FFF2-40B4-BE49-F238E27FC236}">
              <a16:creationId xmlns:a16="http://schemas.microsoft.com/office/drawing/2014/main" xmlns="" id="{C4CC2405-BA83-4BEC-B11F-0AF769CCA08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48" name="Text Box 48">
          <a:extLst>
            <a:ext uri="{FF2B5EF4-FFF2-40B4-BE49-F238E27FC236}">
              <a16:creationId xmlns:a16="http://schemas.microsoft.com/office/drawing/2014/main" xmlns="" id="{3F5FAED8-4FA3-4FD5-A830-E2979A62A7E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49" name="Text Box 49">
          <a:extLst>
            <a:ext uri="{FF2B5EF4-FFF2-40B4-BE49-F238E27FC236}">
              <a16:creationId xmlns:a16="http://schemas.microsoft.com/office/drawing/2014/main" xmlns="" id="{640B09DF-69A1-4554-8880-C5F937EFE61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50" name="Text Box 50">
          <a:extLst>
            <a:ext uri="{FF2B5EF4-FFF2-40B4-BE49-F238E27FC236}">
              <a16:creationId xmlns:a16="http://schemas.microsoft.com/office/drawing/2014/main" xmlns="" id="{2BD95A69-3670-4EFC-8DAF-03B2B25A3FDA}"/>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51" name="Text Box 51">
          <a:extLst>
            <a:ext uri="{FF2B5EF4-FFF2-40B4-BE49-F238E27FC236}">
              <a16:creationId xmlns:a16="http://schemas.microsoft.com/office/drawing/2014/main" xmlns="" id="{541CB989-D16B-4DB6-9733-DE1FD95660F4}"/>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52" name="Text Box 52">
          <a:extLst>
            <a:ext uri="{FF2B5EF4-FFF2-40B4-BE49-F238E27FC236}">
              <a16:creationId xmlns:a16="http://schemas.microsoft.com/office/drawing/2014/main" xmlns="" id="{5CDF6C5D-C3B9-4C58-A53E-7308A4A975D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53" name="Text Box 53">
          <a:extLst>
            <a:ext uri="{FF2B5EF4-FFF2-40B4-BE49-F238E27FC236}">
              <a16:creationId xmlns:a16="http://schemas.microsoft.com/office/drawing/2014/main" xmlns="" id="{421874D5-6A82-4189-B780-18197BBE1FE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54" name="Text Box 54">
          <a:extLst>
            <a:ext uri="{FF2B5EF4-FFF2-40B4-BE49-F238E27FC236}">
              <a16:creationId xmlns:a16="http://schemas.microsoft.com/office/drawing/2014/main" xmlns="" id="{29EEA1D4-335B-4348-A76E-B2BB8AC94E8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55" name="Text Box 55">
          <a:extLst>
            <a:ext uri="{FF2B5EF4-FFF2-40B4-BE49-F238E27FC236}">
              <a16:creationId xmlns:a16="http://schemas.microsoft.com/office/drawing/2014/main" xmlns="" id="{3F5CB07A-E4D6-4B07-B722-7B6BCB205A3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56" name="Text Box 56">
          <a:extLst>
            <a:ext uri="{FF2B5EF4-FFF2-40B4-BE49-F238E27FC236}">
              <a16:creationId xmlns:a16="http://schemas.microsoft.com/office/drawing/2014/main" xmlns="" id="{65FA55AD-7ACB-42BF-9011-B0AAD11309A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57" name="Text Box 57">
          <a:extLst>
            <a:ext uri="{FF2B5EF4-FFF2-40B4-BE49-F238E27FC236}">
              <a16:creationId xmlns:a16="http://schemas.microsoft.com/office/drawing/2014/main" xmlns="" id="{994E7453-C980-45DA-93FF-C9848148ABF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58" name="Text Box 58">
          <a:extLst>
            <a:ext uri="{FF2B5EF4-FFF2-40B4-BE49-F238E27FC236}">
              <a16:creationId xmlns:a16="http://schemas.microsoft.com/office/drawing/2014/main" xmlns="" id="{09C08076-1E03-4666-9C49-92BA825E976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59" name="Text Box 59">
          <a:extLst>
            <a:ext uri="{FF2B5EF4-FFF2-40B4-BE49-F238E27FC236}">
              <a16:creationId xmlns:a16="http://schemas.microsoft.com/office/drawing/2014/main" xmlns="" id="{8072B659-3CA3-4543-B6E9-D31B350A7EA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60" name="Text Box 60">
          <a:extLst>
            <a:ext uri="{FF2B5EF4-FFF2-40B4-BE49-F238E27FC236}">
              <a16:creationId xmlns:a16="http://schemas.microsoft.com/office/drawing/2014/main" xmlns="" id="{4B00B37A-8C0A-43E8-9FEB-75F74F3A9B6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61" name="Text Box 61">
          <a:extLst>
            <a:ext uri="{FF2B5EF4-FFF2-40B4-BE49-F238E27FC236}">
              <a16:creationId xmlns:a16="http://schemas.microsoft.com/office/drawing/2014/main" xmlns="" id="{18F65F22-EF1D-4C70-9046-3590BB006B4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62" name="Text Box 62">
          <a:extLst>
            <a:ext uri="{FF2B5EF4-FFF2-40B4-BE49-F238E27FC236}">
              <a16:creationId xmlns:a16="http://schemas.microsoft.com/office/drawing/2014/main" xmlns="" id="{EB992FA4-4CF2-45FB-87EA-BBA525B6DE9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63" name="Text Box 63">
          <a:extLst>
            <a:ext uri="{FF2B5EF4-FFF2-40B4-BE49-F238E27FC236}">
              <a16:creationId xmlns:a16="http://schemas.microsoft.com/office/drawing/2014/main" xmlns="" id="{EEDE5377-A3DA-4D95-AC45-15142328240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64" name="Text Box 64">
          <a:extLst>
            <a:ext uri="{FF2B5EF4-FFF2-40B4-BE49-F238E27FC236}">
              <a16:creationId xmlns:a16="http://schemas.microsoft.com/office/drawing/2014/main" xmlns="" id="{C0EA5145-E360-4BD2-94A2-045C1C508D4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65" name="Text Box 65">
          <a:extLst>
            <a:ext uri="{FF2B5EF4-FFF2-40B4-BE49-F238E27FC236}">
              <a16:creationId xmlns:a16="http://schemas.microsoft.com/office/drawing/2014/main" xmlns="" id="{4DEF3493-F70F-49DE-82BB-62109D9B4A5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66" name="Text Box 66">
          <a:extLst>
            <a:ext uri="{FF2B5EF4-FFF2-40B4-BE49-F238E27FC236}">
              <a16:creationId xmlns:a16="http://schemas.microsoft.com/office/drawing/2014/main" xmlns="" id="{ED539FDC-E1C9-4D81-937C-F554E14AEE0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67" name="Text Box 67">
          <a:extLst>
            <a:ext uri="{FF2B5EF4-FFF2-40B4-BE49-F238E27FC236}">
              <a16:creationId xmlns:a16="http://schemas.microsoft.com/office/drawing/2014/main" xmlns="" id="{04415323-A2C5-4998-868E-4113A38B8DE4}"/>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68" name="Text Box 68">
          <a:extLst>
            <a:ext uri="{FF2B5EF4-FFF2-40B4-BE49-F238E27FC236}">
              <a16:creationId xmlns:a16="http://schemas.microsoft.com/office/drawing/2014/main" xmlns="" id="{F6A3821D-8C7A-43BB-9150-FFB8515099DA}"/>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69" name="Text Box 69">
          <a:extLst>
            <a:ext uri="{FF2B5EF4-FFF2-40B4-BE49-F238E27FC236}">
              <a16:creationId xmlns:a16="http://schemas.microsoft.com/office/drawing/2014/main" xmlns="" id="{2F173CE9-859B-4D89-961F-549C7043FF8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70" name="Text Box 70">
          <a:extLst>
            <a:ext uri="{FF2B5EF4-FFF2-40B4-BE49-F238E27FC236}">
              <a16:creationId xmlns:a16="http://schemas.microsoft.com/office/drawing/2014/main" xmlns="" id="{557C937F-AAA2-4FE0-914E-C24E363A185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71" name="Text Box 71">
          <a:extLst>
            <a:ext uri="{FF2B5EF4-FFF2-40B4-BE49-F238E27FC236}">
              <a16:creationId xmlns:a16="http://schemas.microsoft.com/office/drawing/2014/main" xmlns="" id="{7144BB8C-37D9-4A66-927E-910E0041F9A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72" name="Text Box 72">
          <a:extLst>
            <a:ext uri="{FF2B5EF4-FFF2-40B4-BE49-F238E27FC236}">
              <a16:creationId xmlns:a16="http://schemas.microsoft.com/office/drawing/2014/main" xmlns="" id="{DBE2C731-9FF8-41AC-A374-43A87E2BB47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73" name="Text Box 73">
          <a:extLst>
            <a:ext uri="{FF2B5EF4-FFF2-40B4-BE49-F238E27FC236}">
              <a16:creationId xmlns:a16="http://schemas.microsoft.com/office/drawing/2014/main" xmlns="" id="{E0ADC4E1-FBE5-4EEF-8A82-CE8ADD0A64C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74" name="Text Box 74">
          <a:extLst>
            <a:ext uri="{FF2B5EF4-FFF2-40B4-BE49-F238E27FC236}">
              <a16:creationId xmlns:a16="http://schemas.microsoft.com/office/drawing/2014/main" xmlns="" id="{1CEA1DA5-79C8-4204-80E3-C0E6545183B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75" name="Text Box 75">
          <a:extLst>
            <a:ext uri="{FF2B5EF4-FFF2-40B4-BE49-F238E27FC236}">
              <a16:creationId xmlns:a16="http://schemas.microsoft.com/office/drawing/2014/main" xmlns="" id="{833FA03A-D3CF-47C3-B11F-4751E6CD7ED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76" name="Text Box 76">
          <a:extLst>
            <a:ext uri="{FF2B5EF4-FFF2-40B4-BE49-F238E27FC236}">
              <a16:creationId xmlns:a16="http://schemas.microsoft.com/office/drawing/2014/main" xmlns="" id="{362C1F59-CDBE-46F9-BC06-3892AD7D380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77" name="Text Box 77">
          <a:extLst>
            <a:ext uri="{FF2B5EF4-FFF2-40B4-BE49-F238E27FC236}">
              <a16:creationId xmlns:a16="http://schemas.microsoft.com/office/drawing/2014/main" xmlns="" id="{18F80FF8-BED9-449B-A844-747EA5C03A3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78" name="Text Box 78">
          <a:extLst>
            <a:ext uri="{FF2B5EF4-FFF2-40B4-BE49-F238E27FC236}">
              <a16:creationId xmlns:a16="http://schemas.microsoft.com/office/drawing/2014/main" xmlns="" id="{AC4CB916-154A-4D00-BDB5-8560E3EDD0D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79" name="Text Box 79">
          <a:extLst>
            <a:ext uri="{FF2B5EF4-FFF2-40B4-BE49-F238E27FC236}">
              <a16:creationId xmlns:a16="http://schemas.microsoft.com/office/drawing/2014/main" xmlns="" id="{AFC17086-CB13-4E9A-97ED-DFC8483FDE9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80" name="Text Box 80">
          <a:extLst>
            <a:ext uri="{FF2B5EF4-FFF2-40B4-BE49-F238E27FC236}">
              <a16:creationId xmlns:a16="http://schemas.microsoft.com/office/drawing/2014/main" xmlns="" id="{EDF4C4E9-15C4-465C-B7A7-24EC8D006AC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81" name="Text Box 81">
          <a:extLst>
            <a:ext uri="{FF2B5EF4-FFF2-40B4-BE49-F238E27FC236}">
              <a16:creationId xmlns:a16="http://schemas.microsoft.com/office/drawing/2014/main" xmlns="" id="{7BFC062E-B7BF-4F6D-8E2B-0E4883606E7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82" name="Text Box 82">
          <a:extLst>
            <a:ext uri="{FF2B5EF4-FFF2-40B4-BE49-F238E27FC236}">
              <a16:creationId xmlns:a16="http://schemas.microsoft.com/office/drawing/2014/main" xmlns="" id="{FEA1CB6A-0796-46AD-A834-C7A202A5CB8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83" name="Text Box 83">
          <a:extLst>
            <a:ext uri="{FF2B5EF4-FFF2-40B4-BE49-F238E27FC236}">
              <a16:creationId xmlns:a16="http://schemas.microsoft.com/office/drawing/2014/main" xmlns="" id="{C51978E3-A5E8-4CB3-B8B7-0F304E2025E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84" name="Text Box 84">
          <a:extLst>
            <a:ext uri="{FF2B5EF4-FFF2-40B4-BE49-F238E27FC236}">
              <a16:creationId xmlns:a16="http://schemas.microsoft.com/office/drawing/2014/main" xmlns="" id="{3EF270D5-2B84-4113-ABD4-3115D1E439F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85" name="Text Box 85">
          <a:extLst>
            <a:ext uri="{FF2B5EF4-FFF2-40B4-BE49-F238E27FC236}">
              <a16:creationId xmlns:a16="http://schemas.microsoft.com/office/drawing/2014/main" xmlns="" id="{3E1E5344-CB0F-43A2-BA8C-B47A587B414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86" name="Text Box 86">
          <a:extLst>
            <a:ext uri="{FF2B5EF4-FFF2-40B4-BE49-F238E27FC236}">
              <a16:creationId xmlns:a16="http://schemas.microsoft.com/office/drawing/2014/main" xmlns="" id="{279CC7D8-3EA5-443F-9BBD-532264504E2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87" name="Text Box 87">
          <a:extLst>
            <a:ext uri="{FF2B5EF4-FFF2-40B4-BE49-F238E27FC236}">
              <a16:creationId xmlns:a16="http://schemas.microsoft.com/office/drawing/2014/main" xmlns="" id="{D80CB63A-3E5F-4F05-AA2C-66877E922AE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88" name="Text Box 88">
          <a:extLst>
            <a:ext uri="{FF2B5EF4-FFF2-40B4-BE49-F238E27FC236}">
              <a16:creationId xmlns:a16="http://schemas.microsoft.com/office/drawing/2014/main" xmlns="" id="{EF2979B9-E089-4E2A-A6C8-B56BB0EBA86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89" name="Text Box 89">
          <a:extLst>
            <a:ext uri="{FF2B5EF4-FFF2-40B4-BE49-F238E27FC236}">
              <a16:creationId xmlns:a16="http://schemas.microsoft.com/office/drawing/2014/main" xmlns="" id="{AC5373C0-FB7B-4894-BB7B-9DF3EE8DF92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90" name="Text Box 90">
          <a:extLst>
            <a:ext uri="{FF2B5EF4-FFF2-40B4-BE49-F238E27FC236}">
              <a16:creationId xmlns:a16="http://schemas.microsoft.com/office/drawing/2014/main" xmlns="" id="{6FD7A9C7-8AF4-45E1-ADC8-71ABD65F7FD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91" name="Text Box 91">
          <a:extLst>
            <a:ext uri="{FF2B5EF4-FFF2-40B4-BE49-F238E27FC236}">
              <a16:creationId xmlns:a16="http://schemas.microsoft.com/office/drawing/2014/main" xmlns="" id="{8147D7DA-AA87-4AAA-92E3-71316C6B2C9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92" name="Text Box 92">
          <a:extLst>
            <a:ext uri="{FF2B5EF4-FFF2-40B4-BE49-F238E27FC236}">
              <a16:creationId xmlns:a16="http://schemas.microsoft.com/office/drawing/2014/main" xmlns="" id="{3BDF3FA5-1CB4-4299-BA17-656C12FB4CE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93" name="Text Box 93">
          <a:extLst>
            <a:ext uri="{FF2B5EF4-FFF2-40B4-BE49-F238E27FC236}">
              <a16:creationId xmlns:a16="http://schemas.microsoft.com/office/drawing/2014/main" xmlns="" id="{9219B188-60C3-418D-905B-180E6137CAE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94" name="Text Box 94">
          <a:extLst>
            <a:ext uri="{FF2B5EF4-FFF2-40B4-BE49-F238E27FC236}">
              <a16:creationId xmlns:a16="http://schemas.microsoft.com/office/drawing/2014/main" xmlns="" id="{AF36179D-B602-4067-9538-3A0F3D53AA5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95" name="Text Box 95">
          <a:extLst>
            <a:ext uri="{FF2B5EF4-FFF2-40B4-BE49-F238E27FC236}">
              <a16:creationId xmlns:a16="http://schemas.microsoft.com/office/drawing/2014/main" xmlns="" id="{E5E6C398-68C7-4618-8A77-4E69752CFEA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96" name="Text Box 96">
          <a:extLst>
            <a:ext uri="{FF2B5EF4-FFF2-40B4-BE49-F238E27FC236}">
              <a16:creationId xmlns:a16="http://schemas.microsoft.com/office/drawing/2014/main" xmlns="" id="{F317A9A9-55EB-42DB-B018-C5A75768ECF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97" name="Text Box 97">
          <a:extLst>
            <a:ext uri="{FF2B5EF4-FFF2-40B4-BE49-F238E27FC236}">
              <a16:creationId xmlns:a16="http://schemas.microsoft.com/office/drawing/2014/main" xmlns="" id="{5B2DFBA3-1CC7-4E48-8FDD-605FDEEA9CA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98" name="Text Box 98">
          <a:extLst>
            <a:ext uri="{FF2B5EF4-FFF2-40B4-BE49-F238E27FC236}">
              <a16:creationId xmlns:a16="http://schemas.microsoft.com/office/drawing/2014/main" xmlns="" id="{E02B5E44-51BA-42EE-AC81-6FF33EEAA14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99" name="Text Box 99">
          <a:extLst>
            <a:ext uri="{FF2B5EF4-FFF2-40B4-BE49-F238E27FC236}">
              <a16:creationId xmlns:a16="http://schemas.microsoft.com/office/drawing/2014/main" xmlns="" id="{C21C2E9C-16AE-4AB4-A351-C3F1D436E2FA}"/>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00" name="Text Box 100">
          <a:extLst>
            <a:ext uri="{FF2B5EF4-FFF2-40B4-BE49-F238E27FC236}">
              <a16:creationId xmlns:a16="http://schemas.microsoft.com/office/drawing/2014/main" xmlns="" id="{4E8EDF17-6166-4005-BD2F-A645B5465490}"/>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01" name="Text Box 101">
          <a:extLst>
            <a:ext uri="{FF2B5EF4-FFF2-40B4-BE49-F238E27FC236}">
              <a16:creationId xmlns:a16="http://schemas.microsoft.com/office/drawing/2014/main" xmlns="" id="{48D2A386-717A-4C75-A9E9-1A124609A6D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02" name="Text Box 102">
          <a:extLst>
            <a:ext uri="{FF2B5EF4-FFF2-40B4-BE49-F238E27FC236}">
              <a16:creationId xmlns:a16="http://schemas.microsoft.com/office/drawing/2014/main" xmlns="" id="{820286E7-D434-440E-A575-DA0928F1DB9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03" name="Text Box 103">
          <a:extLst>
            <a:ext uri="{FF2B5EF4-FFF2-40B4-BE49-F238E27FC236}">
              <a16:creationId xmlns:a16="http://schemas.microsoft.com/office/drawing/2014/main" xmlns="" id="{FFBB73DC-13AE-44D3-BDEB-A668419B44B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04" name="Text Box 104">
          <a:extLst>
            <a:ext uri="{FF2B5EF4-FFF2-40B4-BE49-F238E27FC236}">
              <a16:creationId xmlns:a16="http://schemas.microsoft.com/office/drawing/2014/main" xmlns="" id="{B372F972-6799-49E4-940C-2230A76017B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05" name="Text Box 105">
          <a:extLst>
            <a:ext uri="{FF2B5EF4-FFF2-40B4-BE49-F238E27FC236}">
              <a16:creationId xmlns:a16="http://schemas.microsoft.com/office/drawing/2014/main" xmlns="" id="{03A8A849-FF5A-4077-AD79-0A2B6652D6F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06" name="Text Box 106">
          <a:extLst>
            <a:ext uri="{FF2B5EF4-FFF2-40B4-BE49-F238E27FC236}">
              <a16:creationId xmlns:a16="http://schemas.microsoft.com/office/drawing/2014/main" xmlns="" id="{BFE25ADE-E040-4CD2-8228-0DF65A2D7F2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07" name="Text Box 107">
          <a:extLst>
            <a:ext uri="{FF2B5EF4-FFF2-40B4-BE49-F238E27FC236}">
              <a16:creationId xmlns:a16="http://schemas.microsoft.com/office/drawing/2014/main" xmlns="" id="{B671721A-13EC-4636-A4A4-087DB17C675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08" name="Text Box 108">
          <a:extLst>
            <a:ext uri="{FF2B5EF4-FFF2-40B4-BE49-F238E27FC236}">
              <a16:creationId xmlns:a16="http://schemas.microsoft.com/office/drawing/2014/main" xmlns="" id="{531B3349-0127-4465-843C-EBEFE8D8905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09" name="Text Box 109">
          <a:extLst>
            <a:ext uri="{FF2B5EF4-FFF2-40B4-BE49-F238E27FC236}">
              <a16:creationId xmlns:a16="http://schemas.microsoft.com/office/drawing/2014/main" xmlns="" id="{23F778AB-9DC7-4FB2-A131-C08E1143799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10" name="Text Box 110">
          <a:extLst>
            <a:ext uri="{FF2B5EF4-FFF2-40B4-BE49-F238E27FC236}">
              <a16:creationId xmlns:a16="http://schemas.microsoft.com/office/drawing/2014/main" xmlns="" id="{6CAE0D44-9A94-49E9-A939-9C4C3193186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11" name="Text Box 111">
          <a:extLst>
            <a:ext uri="{FF2B5EF4-FFF2-40B4-BE49-F238E27FC236}">
              <a16:creationId xmlns:a16="http://schemas.microsoft.com/office/drawing/2014/main" xmlns="" id="{67BF4D28-343F-42A7-A24E-932789DEFF5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12" name="Text Box 112">
          <a:extLst>
            <a:ext uri="{FF2B5EF4-FFF2-40B4-BE49-F238E27FC236}">
              <a16:creationId xmlns:a16="http://schemas.microsoft.com/office/drawing/2014/main" xmlns="" id="{B2E870E3-051D-4CAF-B23C-9C84BCDDEA4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13" name="Text Box 113">
          <a:extLst>
            <a:ext uri="{FF2B5EF4-FFF2-40B4-BE49-F238E27FC236}">
              <a16:creationId xmlns:a16="http://schemas.microsoft.com/office/drawing/2014/main" xmlns="" id="{66A3F86D-8BD4-40B3-8F1D-926D6FB1743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14" name="Text Box 114">
          <a:extLst>
            <a:ext uri="{FF2B5EF4-FFF2-40B4-BE49-F238E27FC236}">
              <a16:creationId xmlns:a16="http://schemas.microsoft.com/office/drawing/2014/main" xmlns="" id="{B4E75539-D09C-4522-989A-F0AA1175EBE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15" name="Text Box 115">
          <a:extLst>
            <a:ext uri="{FF2B5EF4-FFF2-40B4-BE49-F238E27FC236}">
              <a16:creationId xmlns:a16="http://schemas.microsoft.com/office/drawing/2014/main" xmlns="" id="{42D87C70-ED44-4F43-A920-B7FD266BAF6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16" name="Text Box 116">
          <a:extLst>
            <a:ext uri="{FF2B5EF4-FFF2-40B4-BE49-F238E27FC236}">
              <a16:creationId xmlns:a16="http://schemas.microsoft.com/office/drawing/2014/main" xmlns="" id="{5613F815-E988-4362-8FEB-3E7B804479F2}"/>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17" name="Text Box 117">
          <a:extLst>
            <a:ext uri="{FF2B5EF4-FFF2-40B4-BE49-F238E27FC236}">
              <a16:creationId xmlns:a16="http://schemas.microsoft.com/office/drawing/2014/main" xmlns="" id="{DC66FFED-7FF3-439B-85EC-8CF31CA4C28B}"/>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18" name="Text Box 118">
          <a:extLst>
            <a:ext uri="{FF2B5EF4-FFF2-40B4-BE49-F238E27FC236}">
              <a16:creationId xmlns:a16="http://schemas.microsoft.com/office/drawing/2014/main" xmlns="" id="{8425655E-DAB9-4185-95B4-FA9F99EDFF9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19" name="Text Box 119">
          <a:extLst>
            <a:ext uri="{FF2B5EF4-FFF2-40B4-BE49-F238E27FC236}">
              <a16:creationId xmlns:a16="http://schemas.microsoft.com/office/drawing/2014/main" xmlns="" id="{DCF85D38-7F5E-4625-974D-589C9E3F28E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20" name="Text Box 120">
          <a:extLst>
            <a:ext uri="{FF2B5EF4-FFF2-40B4-BE49-F238E27FC236}">
              <a16:creationId xmlns:a16="http://schemas.microsoft.com/office/drawing/2014/main" xmlns="" id="{F7CCC199-1B55-49D6-8110-442016F7AFD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21" name="Text Box 121">
          <a:extLst>
            <a:ext uri="{FF2B5EF4-FFF2-40B4-BE49-F238E27FC236}">
              <a16:creationId xmlns:a16="http://schemas.microsoft.com/office/drawing/2014/main" xmlns="" id="{EB6C99D4-B1B3-4B3B-BE3B-76785FD662A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22" name="Text Box 122">
          <a:extLst>
            <a:ext uri="{FF2B5EF4-FFF2-40B4-BE49-F238E27FC236}">
              <a16:creationId xmlns:a16="http://schemas.microsoft.com/office/drawing/2014/main" xmlns="" id="{4DC1BB6E-E72E-46C6-BE84-F7286605DF2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23" name="Text Box 123">
          <a:extLst>
            <a:ext uri="{FF2B5EF4-FFF2-40B4-BE49-F238E27FC236}">
              <a16:creationId xmlns:a16="http://schemas.microsoft.com/office/drawing/2014/main" xmlns="" id="{19ED86C0-2042-4CCB-8EB3-EA5BBB07D5D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24" name="Text Box 124">
          <a:extLst>
            <a:ext uri="{FF2B5EF4-FFF2-40B4-BE49-F238E27FC236}">
              <a16:creationId xmlns:a16="http://schemas.microsoft.com/office/drawing/2014/main" xmlns="" id="{CEF0EEC0-0580-46C4-A330-625FCD87DF6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25" name="Text Box 125">
          <a:extLst>
            <a:ext uri="{FF2B5EF4-FFF2-40B4-BE49-F238E27FC236}">
              <a16:creationId xmlns:a16="http://schemas.microsoft.com/office/drawing/2014/main" xmlns="" id="{F089319D-B24C-4BDC-9B7C-FDCB534FAD3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26" name="Text Box 126">
          <a:extLst>
            <a:ext uri="{FF2B5EF4-FFF2-40B4-BE49-F238E27FC236}">
              <a16:creationId xmlns:a16="http://schemas.microsoft.com/office/drawing/2014/main" xmlns="" id="{CAAEE99C-5C29-45C8-A478-BD6F9A984CF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27" name="Text Box 127">
          <a:extLst>
            <a:ext uri="{FF2B5EF4-FFF2-40B4-BE49-F238E27FC236}">
              <a16:creationId xmlns:a16="http://schemas.microsoft.com/office/drawing/2014/main" xmlns="" id="{C648B0FF-7D81-4446-AF42-A936D2C85F3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28" name="Text Box 128">
          <a:extLst>
            <a:ext uri="{FF2B5EF4-FFF2-40B4-BE49-F238E27FC236}">
              <a16:creationId xmlns:a16="http://schemas.microsoft.com/office/drawing/2014/main" xmlns="" id="{ED8E9FD2-9CE3-479F-B63A-51E3E638322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29" name="Text Box 129">
          <a:extLst>
            <a:ext uri="{FF2B5EF4-FFF2-40B4-BE49-F238E27FC236}">
              <a16:creationId xmlns:a16="http://schemas.microsoft.com/office/drawing/2014/main" xmlns="" id="{D59B63A4-F751-4409-8031-CC543DE9AA0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30" name="Text Box 130">
          <a:extLst>
            <a:ext uri="{FF2B5EF4-FFF2-40B4-BE49-F238E27FC236}">
              <a16:creationId xmlns:a16="http://schemas.microsoft.com/office/drawing/2014/main" xmlns="" id="{C98ADBE1-4474-4419-BDE7-37FF8C7DF51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31" name="Text Box 131">
          <a:extLst>
            <a:ext uri="{FF2B5EF4-FFF2-40B4-BE49-F238E27FC236}">
              <a16:creationId xmlns:a16="http://schemas.microsoft.com/office/drawing/2014/main" xmlns="" id="{F7B50EDC-DC8A-4C06-87B1-BA2836C7E7E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32" name="Text Box 132">
          <a:extLst>
            <a:ext uri="{FF2B5EF4-FFF2-40B4-BE49-F238E27FC236}">
              <a16:creationId xmlns:a16="http://schemas.microsoft.com/office/drawing/2014/main" xmlns="" id="{A8F026AC-0CAC-46CF-ACDF-5DA1E97108F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33" name="Text Box 133">
          <a:extLst>
            <a:ext uri="{FF2B5EF4-FFF2-40B4-BE49-F238E27FC236}">
              <a16:creationId xmlns:a16="http://schemas.microsoft.com/office/drawing/2014/main" xmlns="" id="{73428131-3189-4B0D-A47A-995A53580EC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34" name="Text Box 134">
          <a:extLst>
            <a:ext uri="{FF2B5EF4-FFF2-40B4-BE49-F238E27FC236}">
              <a16:creationId xmlns:a16="http://schemas.microsoft.com/office/drawing/2014/main" xmlns="" id="{202E343D-552A-4966-84E8-AF6443BF5EF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35" name="Text Box 135">
          <a:extLst>
            <a:ext uri="{FF2B5EF4-FFF2-40B4-BE49-F238E27FC236}">
              <a16:creationId xmlns:a16="http://schemas.microsoft.com/office/drawing/2014/main" xmlns="" id="{62EB32BE-6912-486B-A5A0-56B60AE7451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36" name="Text Box 136">
          <a:extLst>
            <a:ext uri="{FF2B5EF4-FFF2-40B4-BE49-F238E27FC236}">
              <a16:creationId xmlns:a16="http://schemas.microsoft.com/office/drawing/2014/main" xmlns="" id="{A77598CE-EDCA-4EE0-913E-C019266DDFE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37" name="Text Box 137">
          <a:extLst>
            <a:ext uri="{FF2B5EF4-FFF2-40B4-BE49-F238E27FC236}">
              <a16:creationId xmlns:a16="http://schemas.microsoft.com/office/drawing/2014/main" xmlns="" id="{D48B940E-8297-4CBF-9339-91C290A6313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38" name="Text Box 138">
          <a:extLst>
            <a:ext uri="{FF2B5EF4-FFF2-40B4-BE49-F238E27FC236}">
              <a16:creationId xmlns:a16="http://schemas.microsoft.com/office/drawing/2014/main" xmlns="" id="{C2ECFDA9-80E7-4539-BD32-46E11BB1F50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39" name="Text Box 139">
          <a:extLst>
            <a:ext uri="{FF2B5EF4-FFF2-40B4-BE49-F238E27FC236}">
              <a16:creationId xmlns:a16="http://schemas.microsoft.com/office/drawing/2014/main" xmlns="" id="{058507E5-2170-4E02-8509-B8D88D458BB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40" name="Text Box 140">
          <a:extLst>
            <a:ext uri="{FF2B5EF4-FFF2-40B4-BE49-F238E27FC236}">
              <a16:creationId xmlns:a16="http://schemas.microsoft.com/office/drawing/2014/main" xmlns="" id="{14DF1EA2-38EA-4FF9-9AB9-499E6939A24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41" name="Text Box 141">
          <a:extLst>
            <a:ext uri="{FF2B5EF4-FFF2-40B4-BE49-F238E27FC236}">
              <a16:creationId xmlns:a16="http://schemas.microsoft.com/office/drawing/2014/main" xmlns="" id="{B8A41F59-14CB-418F-95EF-A78A15DBE8B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42" name="Text Box 142">
          <a:extLst>
            <a:ext uri="{FF2B5EF4-FFF2-40B4-BE49-F238E27FC236}">
              <a16:creationId xmlns:a16="http://schemas.microsoft.com/office/drawing/2014/main" xmlns="" id="{4156EB3F-A980-4DDB-BA5A-6D9B184C709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43" name="Text Box 143">
          <a:extLst>
            <a:ext uri="{FF2B5EF4-FFF2-40B4-BE49-F238E27FC236}">
              <a16:creationId xmlns:a16="http://schemas.microsoft.com/office/drawing/2014/main" xmlns="" id="{5D182092-6951-4FF6-B500-04AAB9A504F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44" name="Text Box 144">
          <a:extLst>
            <a:ext uri="{FF2B5EF4-FFF2-40B4-BE49-F238E27FC236}">
              <a16:creationId xmlns:a16="http://schemas.microsoft.com/office/drawing/2014/main" xmlns="" id="{CF2155DE-B846-4F9D-8E61-6C173FC4619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45" name="Text Box 145">
          <a:extLst>
            <a:ext uri="{FF2B5EF4-FFF2-40B4-BE49-F238E27FC236}">
              <a16:creationId xmlns:a16="http://schemas.microsoft.com/office/drawing/2014/main" xmlns="" id="{4E65E0FB-075E-4892-84CF-4AFD2466FE2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46" name="Text Box 146">
          <a:extLst>
            <a:ext uri="{FF2B5EF4-FFF2-40B4-BE49-F238E27FC236}">
              <a16:creationId xmlns:a16="http://schemas.microsoft.com/office/drawing/2014/main" xmlns="" id="{1841E0EC-1B96-480A-BBDF-33D608C123B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47" name="Text Box 147">
          <a:extLst>
            <a:ext uri="{FF2B5EF4-FFF2-40B4-BE49-F238E27FC236}">
              <a16:creationId xmlns:a16="http://schemas.microsoft.com/office/drawing/2014/main" xmlns="" id="{7C2B89D1-3233-40E0-8916-55F6D5F22A9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48" name="Text Box 148">
          <a:extLst>
            <a:ext uri="{FF2B5EF4-FFF2-40B4-BE49-F238E27FC236}">
              <a16:creationId xmlns:a16="http://schemas.microsoft.com/office/drawing/2014/main" xmlns="" id="{DA4FE863-BF9F-40E3-9A4A-D071F0EFA01C}"/>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49" name="Text Box 149">
          <a:extLst>
            <a:ext uri="{FF2B5EF4-FFF2-40B4-BE49-F238E27FC236}">
              <a16:creationId xmlns:a16="http://schemas.microsoft.com/office/drawing/2014/main" xmlns="" id="{3BBB0BE8-D1F1-4FA4-B4DC-6EE35F6C2379}"/>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50" name="Text Box 150">
          <a:extLst>
            <a:ext uri="{FF2B5EF4-FFF2-40B4-BE49-F238E27FC236}">
              <a16:creationId xmlns:a16="http://schemas.microsoft.com/office/drawing/2014/main" xmlns="" id="{E05F8308-D664-4F06-98CF-E2F2332CECD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51" name="Text Box 151">
          <a:extLst>
            <a:ext uri="{FF2B5EF4-FFF2-40B4-BE49-F238E27FC236}">
              <a16:creationId xmlns:a16="http://schemas.microsoft.com/office/drawing/2014/main" xmlns="" id="{0A8953B7-12D0-4F1C-9763-F885192933C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52" name="Text Box 152">
          <a:extLst>
            <a:ext uri="{FF2B5EF4-FFF2-40B4-BE49-F238E27FC236}">
              <a16:creationId xmlns:a16="http://schemas.microsoft.com/office/drawing/2014/main" xmlns="" id="{441340EF-AF8C-4655-A3F2-3892B62041E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53" name="Text Box 153">
          <a:extLst>
            <a:ext uri="{FF2B5EF4-FFF2-40B4-BE49-F238E27FC236}">
              <a16:creationId xmlns:a16="http://schemas.microsoft.com/office/drawing/2014/main" xmlns="" id="{E7BB98B2-02F1-4681-8F15-8FC03DB69D8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54" name="Text Box 154">
          <a:extLst>
            <a:ext uri="{FF2B5EF4-FFF2-40B4-BE49-F238E27FC236}">
              <a16:creationId xmlns:a16="http://schemas.microsoft.com/office/drawing/2014/main" xmlns="" id="{5BEC58B6-DCCF-458F-BECB-CCDF1B986E9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55" name="Text Box 155">
          <a:extLst>
            <a:ext uri="{FF2B5EF4-FFF2-40B4-BE49-F238E27FC236}">
              <a16:creationId xmlns:a16="http://schemas.microsoft.com/office/drawing/2014/main" xmlns="" id="{5FA1A6D9-F146-4C3C-B10A-80DF89BFA0A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56" name="Text Box 156">
          <a:extLst>
            <a:ext uri="{FF2B5EF4-FFF2-40B4-BE49-F238E27FC236}">
              <a16:creationId xmlns:a16="http://schemas.microsoft.com/office/drawing/2014/main" xmlns="" id="{A4399594-049D-4449-8FCA-BE48F40434B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57" name="Text Box 157">
          <a:extLst>
            <a:ext uri="{FF2B5EF4-FFF2-40B4-BE49-F238E27FC236}">
              <a16:creationId xmlns:a16="http://schemas.microsoft.com/office/drawing/2014/main" xmlns="" id="{F53B1D52-1553-45CB-9902-E1A5C4CC7A4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58" name="Text Box 158">
          <a:extLst>
            <a:ext uri="{FF2B5EF4-FFF2-40B4-BE49-F238E27FC236}">
              <a16:creationId xmlns:a16="http://schemas.microsoft.com/office/drawing/2014/main" xmlns="" id="{8D9BA2C8-1C99-4468-AF5E-314754EF1BC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59" name="Text Box 159">
          <a:extLst>
            <a:ext uri="{FF2B5EF4-FFF2-40B4-BE49-F238E27FC236}">
              <a16:creationId xmlns:a16="http://schemas.microsoft.com/office/drawing/2014/main" xmlns="" id="{F441525C-A215-4FA3-9377-6244A64288F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60" name="Text Box 160">
          <a:extLst>
            <a:ext uri="{FF2B5EF4-FFF2-40B4-BE49-F238E27FC236}">
              <a16:creationId xmlns:a16="http://schemas.microsoft.com/office/drawing/2014/main" xmlns="" id="{9AEBE60C-561A-4681-81EA-FB0E37A1C03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61" name="Text Box 161">
          <a:extLst>
            <a:ext uri="{FF2B5EF4-FFF2-40B4-BE49-F238E27FC236}">
              <a16:creationId xmlns:a16="http://schemas.microsoft.com/office/drawing/2014/main" xmlns="" id="{34A6F902-CEA6-4C29-A241-6CA953C9DC9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62" name="Text Box 162">
          <a:extLst>
            <a:ext uri="{FF2B5EF4-FFF2-40B4-BE49-F238E27FC236}">
              <a16:creationId xmlns:a16="http://schemas.microsoft.com/office/drawing/2014/main" xmlns="" id="{B439AF65-6CD9-42EF-BD18-B1EB1E9FC99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63" name="Text Box 163">
          <a:extLst>
            <a:ext uri="{FF2B5EF4-FFF2-40B4-BE49-F238E27FC236}">
              <a16:creationId xmlns:a16="http://schemas.microsoft.com/office/drawing/2014/main" xmlns="" id="{FBE62D15-0E30-4CF2-BEBF-BC7E14C5974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64" name="Text Box 164">
          <a:extLst>
            <a:ext uri="{FF2B5EF4-FFF2-40B4-BE49-F238E27FC236}">
              <a16:creationId xmlns:a16="http://schemas.microsoft.com/office/drawing/2014/main" xmlns="" id="{E6C1CE9F-5D29-452C-8FE1-92DA5517A0F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65" name="Text Box 165">
          <a:extLst>
            <a:ext uri="{FF2B5EF4-FFF2-40B4-BE49-F238E27FC236}">
              <a16:creationId xmlns:a16="http://schemas.microsoft.com/office/drawing/2014/main" xmlns="" id="{152689E7-4EE4-439B-9B62-FC8D5BD84EF4}"/>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66" name="Text Box 166">
          <a:extLst>
            <a:ext uri="{FF2B5EF4-FFF2-40B4-BE49-F238E27FC236}">
              <a16:creationId xmlns:a16="http://schemas.microsoft.com/office/drawing/2014/main" xmlns="" id="{27AD0E61-37C7-48C0-A8DC-E5FC2FD32FEB}"/>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67" name="Text Box 167">
          <a:extLst>
            <a:ext uri="{FF2B5EF4-FFF2-40B4-BE49-F238E27FC236}">
              <a16:creationId xmlns:a16="http://schemas.microsoft.com/office/drawing/2014/main" xmlns="" id="{67EAC89B-424D-4016-8FAD-88F66C3F011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68" name="Text Box 168">
          <a:extLst>
            <a:ext uri="{FF2B5EF4-FFF2-40B4-BE49-F238E27FC236}">
              <a16:creationId xmlns:a16="http://schemas.microsoft.com/office/drawing/2014/main" xmlns="" id="{3C0E333B-B613-49CB-80FF-A4208A33DC5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69" name="Text Box 169">
          <a:extLst>
            <a:ext uri="{FF2B5EF4-FFF2-40B4-BE49-F238E27FC236}">
              <a16:creationId xmlns:a16="http://schemas.microsoft.com/office/drawing/2014/main" xmlns="" id="{36283BC0-855F-4226-8A25-2EB75CC74A2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70" name="Text Box 170">
          <a:extLst>
            <a:ext uri="{FF2B5EF4-FFF2-40B4-BE49-F238E27FC236}">
              <a16:creationId xmlns:a16="http://schemas.microsoft.com/office/drawing/2014/main" xmlns="" id="{EE44CB00-48C8-4B15-A594-6400FB7491A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71" name="Text Box 171">
          <a:extLst>
            <a:ext uri="{FF2B5EF4-FFF2-40B4-BE49-F238E27FC236}">
              <a16:creationId xmlns:a16="http://schemas.microsoft.com/office/drawing/2014/main" xmlns="" id="{BC96F906-B9F3-497B-8265-D311DA5B9C4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72" name="Text Box 172">
          <a:extLst>
            <a:ext uri="{FF2B5EF4-FFF2-40B4-BE49-F238E27FC236}">
              <a16:creationId xmlns:a16="http://schemas.microsoft.com/office/drawing/2014/main" xmlns="" id="{F72FD574-1E2B-458B-882C-430C9D0B5E2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73" name="Text Box 173">
          <a:extLst>
            <a:ext uri="{FF2B5EF4-FFF2-40B4-BE49-F238E27FC236}">
              <a16:creationId xmlns:a16="http://schemas.microsoft.com/office/drawing/2014/main" xmlns="" id="{728DFCFB-C47E-46D5-8D95-8D2824B8AEC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74" name="Text Box 174">
          <a:extLst>
            <a:ext uri="{FF2B5EF4-FFF2-40B4-BE49-F238E27FC236}">
              <a16:creationId xmlns:a16="http://schemas.microsoft.com/office/drawing/2014/main" xmlns="" id="{AD9D4BDB-00EA-4676-B0FF-0BC2E24842C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75" name="Text Box 175">
          <a:extLst>
            <a:ext uri="{FF2B5EF4-FFF2-40B4-BE49-F238E27FC236}">
              <a16:creationId xmlns:a16="http://schemas.microsoft.com/office/drawing/2014/main" xmlns="" id="{45890745-55F3-449C-8B49-C30ED30FE7D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76" name="Text Box 176">
          <a:extLst>
            <a:ext uri="{FF2B5EF4-FFF2-40B4-BE49-F238E27FC236}">
              <a16:creationId xmlns:a16="http://schemas.microsoft.com/office/drawing/2014/main" xmlns="" id="{23FCA892-2597-41CD-88F3-E18C9FFFB52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77" name="Text Box 177">
          <a:extLst>
            <a:ext uri="{FF2B5EF4-FFF2-40B4-BE49-F238E27FC236}">
              <a16:creationId xmlns:a16="http://schemas.microsoft.com/office/drawing/2014/main" xmlns="" id="{60E9EB62-3FC4-4714-9EA3-51887893A04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78" name="Text Box 178">
          <a:extLst>
            <a:ext uri="{FF2B5EF4-FFF2-40B4-BE49-F238E27FC236}">
              <a16:creationId xmlns:a16="http://schemas.microsoft.com/office/drawing/2014/main" xmlns="" id="{A109D445-D7B7-4ECB-9D5A-53C11C43409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79" name="Text Box 179">
          <a:extLst>
            <a:ext uri="{FF2B5EF4-FFF2-40B4-BE49-F238E27FC236}">
              <a16:creationId xmlns:a16="http://schemas.microsoft.com/office/drawing/2014/main" xmlns="" id="{9D7B0284-55E4-42C2-9FB0-FFB40AA1FC0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80" name="Text Box 180">
          <a:extLst>
            <a:ext uri="{FF2B5EF4-FFF2-40B4-BE49-F238E27FC236}">
              <a16:creationId xmlns:a16="http://schemas.microsoft.com/office/drawing/2014/main" xmlns="" id="{7F4EB36D-0DCD-477B-8D32-7CDD0E3743E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81" name="Text Box 181">
          <a:extLst>
            <a:ext uri="{FF2B5EF4-FFF2-40B4-BE49-F238E27FC236}">
              <a16:creationId xmlns:a16="http://schemas.microsoft.com/office/drawing/2014/main" xmlns="" id="{D56B838C-47F4-419A-8BD2-9E30AF602A4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82" name="Text Box 182">
          <a:extLst>
            <a:ext uri="{FF2B5EF4-FFF2-40B4-BE49-F238E27FC236}">
              <a16:creationId xmlns:a16="http://schemas.microsoft.com/office/drawing/2014/main" xmlns="" id="{6D03413C-D447-4F3A-ADE3-76D7E193F35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83" name="Text Box 183">
          <a:extLst>
            <a:ext uri="{FF2B5EF4-FFF2-40B4-BE49-F238E27FC236}">
              <a16:creationId xmlns:a16="http://schemas.microsoft.com/office/drawing/2014/main" xmlns="" id="{1033FA9A-4611-4D2D-8729-EA429EE9FA9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84" name="Text Box 184">
          <a:extLst>
            <a:ext uri="{FF2B5EF4-FFF2-40B4-BE49-F238E27FC236}">
              <a16:creationId xmlns:a16="http://schemas.microsoft.com/office/drawing/2014/main" xmlns="" id="{B81EDEA7-2884-4F9A-B28C-D8667FCA722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85" name="Text Box 185">
          <a:extLst>
            <a:ext uri="{FF2B5EF4-FFF2-40B4-BE49-F238E27FC236}">
              <a16:creationId xmlns:a16="http://schemas.microsoft.com/office/drawing/2014/main" xmlns="" id="{5D801BF3-B396-4343-A662-453781501F2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86" name="Text Box 186">
          <a:extLst>
            <a:ext uri="{FF2B5EF4-FFF2-40B4-BE49-F238E27FC236}">
              <a16:creationId xmlns:a16="http://schemas.microsoft.com/office/drawing/2014/main" xmlns="" id="{BE8499E6-705B-44F4-B39A-989C27DA250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87" name="Text Box 187">
          <a:extLst>
            <a:ext uri="{FF2B5EF4-FFF2-40B4-BE49-F238E27FC236}">
              <a16:creationId xmlns:a16="http://schemas.microsoft.com/office/drawing/2014/main" xmlns="" id="{90648F5F-1CDE-4BA4-AEEA-F026D024B12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88" name="Text Box 188">
          <a:extLst>
            <a:ext uri="{FF2B5EF4-FFF2-40B4-BE49-F238E27FC236}">
              <a16:creationId xmlns:a16="http://schemas.microsoft.com/office/drawing/2014/main" xmlns="" id="{90147B44-22E1-4B50-99C4-34231E0D7DD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89" name="Text Box 189">
          <a:extLst>
            <a:ext uri="{FF2B5EF4-FFF2-40B4-BE49-F238E27FC236}">
              <a16:creationId xmlns:a16="http://schemas.microsoft.com/office/drawing/2014/main" xmlns="" id="{784EE4AF-1B7F-48B6-A811-065BEB3C4B9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90" name="Text Box 190">
          <a:extLst>
            <a:ext uri="{FF2B5EF4-FFF2-40B4-BE49-F238E27FC236}">
              <a16:creationId xmlns:a16="http://schemas.microsoft.com/office/drawing/2014/main" xmlns="" id="{FA781817-A6EF-4DE5-920D-F38C60CC53B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91" name="Text Box 191">
          <a:extLst>
            <a:ext uri="{FF2B5EF4-FFF2-40B4-BE49-F238E27FC236}">
              <a16:creationId xmlns:a16="http://schemas.microsoft.com/office/drawing/2014/main" xmlns="" id="{804D9A8D-058D-4F50-B48D-79A28574C9D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92" name="Text Box 192">
          <a:extLst>
            <a:ext uri="{FF2B5EF4-FFF2-40B4-BE49-F238E27FC236}">
              <a16:creationId xmlns:a16="http://schemas.microsoft.com/office/drawing/2014/main" xmlns="" id="{E3092D30-313B-483F-8272-8AFB7E9BD8E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93" name="Text Box 194">
          <a:extLst>
            <a:ext uri="{FF2B5EF4-FFF2-40B4-BE49-F238E27FC236}">
              <a16:creationId xmlns:a16="http://schemas.microsoft.com/office/drawing/2014/main" xmlns="" id="{F942F2C9-DCC6-48C0-A246-729BBFB12E9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94" name="Text Box 195">
          <a:extLst>
            <a:ext uri="{FF2B5EF4-FFF2-40B4-BE49-F238E27FC236}">
              <a16:creationId xmlns:a16="http://schemas.microsoft.com/office/drawing/2014/main" xmlns="" id="{DE42E02B-4F48-4E5C-BCC1-BE7DBBE1521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195" name="Text Box 2">
          <a:extLst>
            <a:ext uri="{FF2B5EF4-FFF2-40B4-BE49-F238E27FC236}">
              <a16:creationId xmlns:a16="http://schemas.microsoft.com/office/drawing/2014/main" xmlns="" id="{EB02E968-90FA-4418-BFE8-C5F23AC0B9E7}"/>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96" name="Text Box 3">
          <a:extLst>
            <a:ext uri="{FF2B5EF4-FFF2-40B4-BE49-F238E27FC236}">
              <a16:creationId xmlns:a16="http://schemas.microsoft.com/office/drawing/2014/main" xmlns="" id="{B6A371AA-9330-4CF6-AADC-5068C16276A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97" name="Text Box 4">
          <a:extLst>
            <a:ext uri="{FF2B5EF4-FFF2-40B4-BE49-F238E27FC236}">
              <a16:creationId xmlns:a16="http://schemas.microsoft.com/office/drawing/2014/main" xmlns="" id="{AD3F512C-4C1A-408F-88D6-FA78DB0E814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198" name="Text Box 5">
          <a:extLst>
            <a:ext uri="{FF2B5EF4-FFF2-40B4-BE49-F238E27FC236}">
              <a16:creationId xmlns:a16="http://schemas.microsoft.com/office/drawing/2014/main" xmlns="" id="{E0A3BB55-C05E-4AAC-B4F6-4DCCA466503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199" name="Text Box 6">
          <a:extLst>
            <a:ext uri="{FF2B5EF4-FFF2-40B4-BE49-F238E27FC236}">
              <a16:creationId xmlns:a16="http://schemas.microsoft.com/office/drawing/2014/main" xmlns="" id="{39D4A8A9-B538-4120-B977-5E82A9E1786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00" name="Text Box 7">
          <a:extLst>
            <a:ext uri="{FF2B5EF4-FFF2-40B4-BE49-F238E27FC236}">
              <a16:creationId xmlns:a16="http://schemas.microsoft.com/office/drawing/2014/main" xmlns="" id="{8DB5ECFB-6671-45E9-BBA7-3E8B5E51D52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01" name="Text Box 8">
          <a:extLst>
            <a:ext uri="{FF2B5EF4-FFF2-40B4-BE49-F238E27FC236}">
              <a16:creationId xmlns:a16="http://schemas.microsoft.com/office/drawing/2014/main" xmlns="" id="{EE1BEC66-3D51-49EF-A401-AB2F1FF1F07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02" name="Text Box 9">
          <a:extLst>
            <a:ext uri="{FF2B5EF4-FFF2-40B4-BE49-F238E27FC236}">
              <a16:creationId xmlns:a16="http://schemas.microsoft.com/office/drawing/2014/main" xmlns="" id="{758144F5-3322-4FD2-A5EB-08D61B75B9C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03" name="Text Box 10">
          <a:extLst>
            <a:ext uri="{FF2B5EF4-FFF2-40B4-BE49-F238E27FC236}">
              <a16:creationId xmlns:a16="http://schemas.microsoft.com/office/drawing/2014/main" xmlns="" id="{7AECAEF0-7FFB-498D-B21A-59590441937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04" name="Text Box 11">
          <a:extLst>
            <a:ext uri="{FF2B5EF4-FFF2-40B4-BE49-F238E27FC236}">
              <a16:creationId xmlns:a16="http://schemas.microsoft.com/office/drawing/2014/main" xmlns="" id="{9761A386-D32D-469A-8D6C-F0012A1D365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05" name="Text Box 12">
          <a:extLst>
            <a:ext uri="{FF2B5EF4-FFF2-40B4-BE49-F238E27FC236}">
              <a16:creationId xmlns:a16="http://schemas.microsoft.com/office/drawing/2014/main" xmlns="" id="{18B64C73-CC97-45A4-B721-AA9D9FE1A7B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06" name="Text Box 13">
          <a:extLst>
            <a:ext uri="{FF2B5EF4-FFF2-40B4-BE49-F238E27FC236}">
              <a16:creationId xmlns:a16="http://schemas.microsoft.com/office/drawing/2014/main" xmlns="" id="{B06C4F9D-D0B0-41F5-AB2D-1B01BC2D150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07" name="Text Box 14">
          <a:extLst>
            <a:ext uri="{FF2B5EF4-FFF2-40B4-BE49-F238E27FC236}">
              <a16:creationId xmlns:a16="http://schemas.microsoft.com/office/drawing/2014/main" xmlns="" id="{C3AF064D-15BF-4C30-8128-C2D746078B9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08" name="Text Box 15">
          <a:extLst>
            <a:ext uri="{FF2B5EF4-FFF2-40B4-BE49-F238E27FC236}">
              <a16:creationId xmlns:a16="http://schemas.microsoft.com/office/drawing/2014/main" xmlns="" id="{3D93F7B4-D752-43A4-9BCB-62437E53CD4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09" name="Text Box 16">
          <a:extLst>
            <a:ext uri="{FF2B5EF4-FFF2-40B4-BE49-F238E27FC236}">
              <a16:creationId xmlns:a16="http://schemas.microsoft.com/office/drawing/2014/main" xmlns="" id="{0F9B0E5F-1950-4F95-9D48-B40A2925135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10" name="Text Box 17">
          <a:extLst>
            <a:ext uri="{FF2B5EF4-FFF2-40B4-BE49-F238E27FC236}">
              <a16:creationId xmlns:a16="http://schemas.microsoft.com/office/drawing/2014/main" xmlns="" id="{F2C64A13-5D84-4F74-8DE8-A7E58036C38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11" name="Text Box 18">
          <a:extLst>
            <a:ext uri="{FF2B5EF4-FFF2-40B4-BE49-F238E27FC236}">
              <a16:creationId xmlns:a16="http://schemas.microsoft.com/office/drawing/2014/main" xmlns="" id="{52B40E1F-EEA8-4CA8-8D45-A6FE4B340A2C}"/>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12" name="Text Box 19">
          <a:extLst>
            <a:ext uri="{FF2B5EF4-FFF2-40B4-BE49-F238E27FC236}">
              <a16:creationId xmlns:a16="http://schemas.microsoft.com/office/drawing/2014/main" xmlns="" id="{EBFB1B1D-E62C-42C2-B7D5-F0C795FCA1E9}"/>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13" name="Text Box 20">
          <a:extLst>
            <a:ext uri="{FF2B5EF4-FFF2-40B4-BE49-F238E27FC236}">
              <a16:creationId xmlns:a16="http://schemas.microsoft.com/office/drawing/2014/main" xmlns="" id="{BCAAE04B-EF06-44BD-A295-044B970220D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14" name="Text Box 21">
          <a:extLst>
            <a:ext uri="{FF2B5EF4-FFF2-40B4-BE49-F238E27FC236}">
              <a16:creationId xmlns:a16="http://schemas.microsoft.com/office/drawing/2014/main" xmlns="" id="{A4685E1E-3EA8-4A8D-9158-F3FCAE83E7F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15" name="Text Box 22">
          <a:extLst>
            <a:ext uri="{FF2B5EF4-FFF2-40B4-BE49-F238E27FC236}">
              <a16:creationId xmlns:a16="http://schemas.microsoft.com/office/drawing/2014/main" xmlns="" id="{9AE87101-4A24-4679-A3F5-4BEABB8C28E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16" name="Text Box 23">
          <a:extLst>
            <a:ext uri="{FF2B5EF4-FFF2-40B4-BE49-F238E27FC236}">
              <a16:creationId xmlns:a16="http://schemas.microsoft.com/office/drawing/2014/main" xmlns="" id="{49970FEB-C8C7-456D-B48D-EEE91679129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17" name="Text Box 24">
          <a:extLst>
            <a:ext uri="{FF2B5EF4-FFF2-40B4-BE49-F238E27FC236}">
              <a16:creationId xmlns:a16="http://schemas.microsoft.com/office/drawing/2014/main" xmlns="" id="{7E4FCE51-0F54-4F93-91B0-9826C27ACE1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18" name="Text Box 25">
          <a:extLst>
            <a:ext uri="{FF2B5EF4-FFF2-40B4-BE49-F238E27FC236}">
              <a16:creationId xmlns:a16="http://schemas.microsoft.com/office/drawing/2014/main" xmlns="" id="{2F2DDEA6-DD40-4A2D-B3E4-3B9078C56DC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19" name="Text Box 26">
          <a:extLst>
            <a:ext uri="{FF2B5EF4-FFF2-40B4-BE49-F238E27FC236}">
              <a16:creationId xmlns:a16="http://schemas.microsoft.com/office/drawing/2014/main" xmlns="" id="{F85130FC-75BC-4411-AB30-82C1D827372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20" name="Text Box 27">
          <a:extLst>
            <a:ext uri="{FF2B5EF4-FFF2-40B4-BE49-F238E27FC236}">
              <a16:creationId xmlns:a16="http://schemas.microsoft.com/office/drawing/2014/main" xmlns="" id="{AEB8854E-16A5-4DCC-AB74-70928ACBC4D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21" name="Text Box 28">
          <a:extLst>
            <a:ext uri="{FF2B5EF4-FFF2-40B4-BE49-F238E27FC236}">
              <a16:creationId xmlns:a16="http://schemas.microsoft.com/office/drawing/2014/main" xmlns="" id="{05C32A8E-A5BC-40E3-99E2-746679E4E57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22" name="Text Box 29">
          <a:extLst>
            <a:ext uri="{FF2B5EF4-FFF2-40B4-BE49-F238E27FC236}">
              <a16:creationId xmlns:a16="http://schemas.microsoft.com/office/drawing/2014/main" xmlns="" id="{5AA1E0AE-9C87-4335-AC18-7CC25AD3AD3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23" name="Text Box 30">
          <a:extLst>
            <a:ext uri="{FF2B5EF4-FFF2-40B4-BE49-F238E27FC236}">
              <a16:creationId xmlns:a16="http://schemas.microsoft.com/office/drawing/2014/main" xmlns="" id="{7073AB8F-DE9D-4B34-A816-B0725CF5FD2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24" name="Text Box 31">
          <a:extLst>
            <a:ext uri="{FF2B5EF4-FFF2-40B4-BE49-F238E27FC236}">
              <a16:creationId xmlns:a16="http://schemas.microsoft.com/office/drawing/2014/main" xmlns="" id="{8023FC8F-68D0-43F3-9F55-42ECFE4BB5B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25" name="Text Box 32">
          <a:extLst>
            <a:ext uri="{FF2B5EF4-FFF2-40B4-BE49-F238E27FC236}">
              <a16:creationId xmlns:a16="http://schemas.microsoft.com/office/drawing/2014/main" xmlns="" id="{5FE8419A-5789-46BA-B73C-A227CD421F2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26" name="Text Box 33">
          <a:extLst>
            <a:ext uri="{FF2B5EF4-FFF2-40B4-BE49-F238E27FC236}">
              <a16:creationId xmlns:a16="http://schemas.microsoft.com/office/drawing/2014/main" xmlns="" id="{A8BC0223-F78B-40AB-858D-F311536DA95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27" name="Text Box 34">
          <a:extLst>
            <a:ext uri="{FF2B5EF4-FFF2-40B4-BE49-F238E27FC236}">
              <a16:creationId xmlns:a16="http://schemas.microsoft.com/office/drawing/2014/main" xmlns="" id="{AFD97409-8E3E-4E5D-AD7D-A300C801614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28" name="Text Box 35">
          <a:extLst>
            <a:ext uri="{FF2B5EF4-FFF2-40B4-BE49-F238E27FC236}">
              <a16:creationId xmlns:a16="http://schemas.microsoft.com/office/drawing/2014/main" xmlns="" id="{F72E248E-C6D0-40D9-A944-DB8C59DB4F1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29" name="Text Box 36">
          <a:extLst>
            <a:ext uri="{FF2B5EF4-FFF2-40B4-BE49-F238E27FC236}">
              <a16:creationId xmlns:a16="http://schemas.microsoft.com/office/drawing/2014/main" xmlns="" id="{9E72780A-B87C-4CDE-8D4F-18C355DF8AB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0" name="Text Box 37">
          <a:extLst>
            <a:ext uri="{FF2B5EF4-FFF2-40B4-BE49-F238E27FC236}">
              <a16:creationId xmlns:a16="http://schemas.microsoft.com/office/drawing/2014/main" xmlns="" id="{CAE81EF4-55B2-477E-B36D-A87A132D3AD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1" name="Text Box 38">
          <a:extLst>
            <a:ext uri="{FF2B5EF4-FFF2-40B4-BE49-F238E27FC236}">
              <a16:creationId xmlns:a16="http://schemas.microsoft.com/office/drawing/2014/main" xmlns="" id="{D408EE84-DBA3-4397-95E1-AE1C169B22C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2" name="Text Box 39">
          <a:extLst>
            <a:ext uri="{FF2B5EF4-FFF2-40B4-BE49-F238E27FC236}">
              <a16:creationId xmlns:a16="http://schemas.microsoft.com/office/drawing/2014/main" xmlns="" id="{C3FAC1C3-EC11-417E-8F8E-A82A1A5B1C8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3" name="Text Box 40">
          <a:extLst>
            <a:ext uri="{FF2B5EF4-FFF2-40B4-BE49-F238E27FC236}">
              <a16:creationId xmlns:a16="http://schemas.microsoft.com/office/drawing/2014/main" xmlns="" id="{09DC7A5F-9043-4B9D-9531-FBB6047EE4C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4" name="Text Box 41">
          <a:extLst>
            <a:ext uri="{FF2B5EF4-FFF2-40B4-BE49-F238E27FC236}">
              <a16:creationId xmlns:a16="http://schemas.microsoft.com/office/drawing/2014/main" xmlns="" id="{EF9FC3FD-1844-4969-8189-892570A197B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5" name="Text Box 42">
          <a:extLst>
            <a:ext uri="{FF2B5EF4-FFF2-40B4-BE49-F238E27FC236}">
              <a16:creationId xmlns:a16="http://schemas.microsoft.com/office/drawing/2014/main" xmlns="" id="{94C3A776-A66F-46B1-ACB3-B399269DBB5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6" name="Text Box 43">
          <a:extLst>
            <a:ext uri="{FF2B5EF4-FFF2-40B4-BE49-F238E27FC236}">
              <a16:creationId xmlns:a16="http://schemas.microsoft.com/office/drawing/2014/main" xmlns="" id="{34A5E081-4952-4353-867C-D4C55051FBC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7" name="Text Box 44">
          <a:extLst>
            <a:ext uri="{FF2B5EF4-FFF2-40B4-BE49-F238E27FC236}">
              <a16:creationId xmlns:a16="http://schemas.microsoft.com/office/drawing/2014/main" xmlns="" id="{2DEAB640-274A-47FA-9C62-48E36E24DD3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8" name="Text Box 45">
          <a:extLst>
            <a:ext uri="{FF2B5EF4-FFF2-40B4-BE49-F238E27FC236}">
              <a16:creationId xmlns:a16="http://schemas.microsoft.com/office/drawing/2014/main" xmlns="" id="{B96BFB40-0450-4800-9779-3C7A926AFFE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9" name="Text Box 46">
          <a:extLst>
            <a:ext uri="{FF2B5EF4-FFF2-40B4-BE49-F238E27FC236}">
              <a16:creationId xmlns:a16="http://schemas.microsoft.com/office/drawing/2014/main" xmlns="" id="{7049263B-6D3F-4611-901E-CCA08407E80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0" name="Text Box 47">
          <a:extLst>
            <a:ext uri="{FF2B5EF4-FFF2-40B4-BE49-F238E27FC236}">
              <a16:creationId xmlns:a16="http://schemas.microsoft.com/office/drawing/2014/main" xmlns="" id="{555E834E-6F14-4698-9DB6-AC173C186A5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1" name="Text Box 48">
          <a:extLst>
            <a:ext uri="{FF2B5EF4-FFF2-40B4-BE49-F238E27FC236}">
              <a16:creationId xmlns:a16="http://schemas.microsoft.com/office/drawing/2014/main" xmlns="" id="{6471B04E-FC43-48D4-808E-AF7F8C7765F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2" name="Text Box 49">
          <a:extLst>
            <a:ext uri="{FF2B5EF4-FFF2-40B4-BE49-F238E27FC236}">
              <a16:creationId xmlns:a16="http://schemas.microsoft.com/office/drawing/2014/main" xmlns="" id="{B492FAE5-015B-4E05-B979-E1B5AD587A7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3" name="Text Box 50">
          <a:extLst>
            <a:ext uri="{FF2B5EF4-FFF2-40B4-BE49-F238E27FC236}">
              <a16:creationId xmlns:a16="http://schemas.microsoft.com/office/drawing/2014/main" xmlns="" id="{85796F8F-9D29-44AD-BA11-8F8036B0342D}"/>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4" name="Text Box 51">
          <a:extLst>
            <a:ext uri="{FF2B5EF4-FFF2-40B4-BE49-F238E27FC236}">
              <a16:creationId xmlns:a16="http://schemas.microsoft.com/office/drawing/2014/main" xmlns="" id="{233F24DE-7753-4F7F-8676-377FD2F90B55}"/>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5" name="Text Box 52">
          <a:extLst>
            <a:ext uri="{FF2B5EF4-FFF2-40B4-BE49-F238E27FC236}">
              <a16:creationId xmlns:a16="http://schemas.microsoft.com/office/drawing/2014/main" xmlns="" id="{8A095B6F-DBD5-42BF-A825-C1BBB180C49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6" name="Text Box 53">
          <a:extLst>
            <a:ext uri="{FF2B5EF4-FFF2-40B4-BE49-F238E27FC236}">
              <a16:creationId xmlns:a16="http://schemas.microsoft.com/office/drawing/2014/main" xmlns="" id="{48B84221-1377-40C7-B2A0-F8A643F265E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7" name="Text Box 54">
          <a:extLst>
            <a:ext uri="{FF2B5EF4-FFF2-40B4-BE49-F238E27FC236}">
              <a16:creationId xmlns:a16="http://schemas.microsoft.com/office/drawing/2014/main" xmlns="" id="{8D1716B7-AB53-4DB2-B2FD-D1341FEFB9F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8" name="Text Box 55">
          <a:extLst>
            <a:ext uri="{FF2B5EF4-FFF2-40B4-BE49-F238E27FC236}">
              <a16:creationId xmlns:a16="http://schemas.microsoft.com/office/drawing/2014/main" xmlns="" id="{6DB1D1C6-1BF9-419B-AE01-3BDA50538F1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9" name="Text Box 56">
          <a:extLst>
            <a:ext uri="{FF2B5EF4-FFF2-40B4-BE49-F238E27FC236}">
              <a16:creationId xmlns:a16="http://schemas.microsoft.com/office/drawing/2014/main" xmlns="" id="{3E739A17-2D09-416B-8FD4-E88ABFC9C11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0" name="Text Box 57">
          <a:extLst>
            <a:ext uri="{FF2B5EF4-FFF2-40B4-BE49-F238E27FC236}">
              <a16:creationId xmlns:a16="http://schemas.microsoft.com/office/drawing/2014/main" xmlns="" id="{5DBA94A9-CEBF-4D38-8994-FC354708291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1" name="Text Box 58">
          <a:extLst>
            <a:ext uri="{FF2B5EF4-FFF2-40B4-BE49-F238E27FC236}">
              <a16:creationId xmlns:a16="http://schemas.microsoft.com/office/drawing/2014/main" xmlns="" id="{61F482FC-16B9-4217-9E7A-4595C3382AF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2" name="Text Box 59">
          <a:extLst>
            <a:ext uri="{FF2B5EF4-FFF2-40B4-BE49-F238E27FC236}">
              <a16:creationId xmlns:a16="http://schemas.microsoft.com/office/drawing/2014/main" xmlns="" id="{653D07D9-4AE5-4038-9DF4-27EFACC9C91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3" name="Text Box 60">
          <a:extLst>
            <a:ext uri="{FF2B5EF4-FFF2-40B4-BE49-F238E27FC236}">
              <a16:creationId xmlns:a16="http://schemas.microsoft.com/office/drawing/2014/main" xmlns="" id="{BF94B3EC-E0A5-40AB-A9AD-3126047DC26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4" name="Text Box 61">
          <a:extLst>
            <a:ext uri="{FF2B5EF4-FFF2-40B4-BE49-F238E27FC236}">
              <a16:creationId xmlns:a16="http://schemas.microsoft.com/office/drawing/2014/main" xmlns="" id="{63783F24-8F51-4B66-8529-6EC3CC2F373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5" name="Text Box 62">
          <a:extLst>
            <a:ext uri="{FF2B5EF4-FFF2-40B4-BE49-F238E27FC236}">
              <a16:creationId xmlns:a16="http://schemas.microsoft.com/office/drawing/2014/main" xmlns="" id="{D5F77A59-6233-4D70-9FDA-6343C870ACA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6" name="Text Box 63">
          <a:extLst>
            <a:ext uri="{FF2B5EF4-FFF2-40B4-BE49-F238E27FC236}">
              <a16:creationId xmlns:a16="http://schemas.microsoft.com/office/drawing/2014/main" xmlns="" id="{EDEB3DD6-066B-46F2-A4E9-044CE984D7D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7" name="Text Box 64">
          <a:extLst>
            <a:ext uri="{FF2B5EF4-FFF2-40B4-BE49-F238E27FC236}">
              <a16:creationId xmlns:a16="http://schemas.microsoft.com/office/drawing/2014/main" xmlns="" id="{5C3A28C5-981E-42EB-A490-77E1912DB9D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8" name="Text Box 65">
          <a:extLst>
            <a:ext uri="{FF2B5EF4-FFF2-40B4-BE49-F238E27FC236}">
              <a16:creationId xmlns:a16="http://schemas.microsoft.com/office/drawing/2014/main" xmlns="" id="{55337CB6-0868-49E1-B335-1E0B958F57E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9" name="Text Box 66">
          <a:extLst>
            <a:ext uri="{FF2B5EF4-FFF2-40B4-BE49-F238E27FC236}">
              <a16:creationId xmlns:a16="http://schemas.microsoft.com/office/drawing/2014/main" xmlns="" id="{B6AE2EA0-98C3-45DD-B6F6-48BDE3A9962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0" name="Text Box 67">
          <a:extLst>
            <a:ext uri="{FF2B5EF4-FFF2-40B4-BE49-F238E27FC236}">
              <a16:creationId xmlns:a16="http://schemas.microsoft.com/office/drawing/2014/main" xmlns="" id="{E9D05D1A-A4F3-483F-BA5F-E4C7808D8819}"/>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1" name="Text Box 68">
          <a:extLst>
            <a:ext uri="{FF2B5EF4-FFF2-40B4-BE49-F238E27FC236}">
              <a16:creationId xmlns:a16="http://schemas.microsoft.com/office/drawing/2014/main" xmlns="" id="{F0700291-45DD-47CA-B85A-B971C1E3A413}"/>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2" name="Text Box 69">
          <a:extLst>
            <a:ext uri="{FF2B5EF4-FFF2-40B4-BE49-F238E27FC236}">
              <a16:creationId xmlns:a16="http://schemas.microsoft.com/office/drawing/2014/main" xmlns="" id="{FA475972-E093-4441-B14B-E0AB2E7726A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3" name="Text Box 70">
          <a:extLst>
            <a:ext uri="{FF2B5EF4-FFF2-40B4-BE49-F238E27FC236}">
              <a16:creationId xmlns:a16="http://schemas.microsoft.com/office/drawing/2014/main" xmlns="" id="{ABBBB1AA-97D5-4818-A5C4-D771765BEAF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4" name="Text Box 71">
          <a:extLst>
            <a:ext uri="{FF2B5EF4-FFF2-40B4-BE49-F238E27FC236}">
              <a16:creationId xmlns:a16="http://schemas.microsoft.com/office/drawing/2014/main" xmlns="" id="{9EA66823-8BCA-41BD-AE0C-C2E5F57041C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5" name="Text Box 72">
          <a:extLst>
            <a:ext uri="{FF2B5EF4-FFF2-40B4-BE49-F238E27FC236}">
              <a16:creationId xmlns:a16="http://schemas.microsoft.com/office/drawing/2014/main" xmlns="" id="{98C11537-8B4F-4E1B-A3E8-329EF0075F0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6" name="Text Box 73">
          <a:extLst>
            <a:ext uri="{FF2B5EF4-FFF2-40B4-BE49-F238E27FC236}">
              <a16:creationId xmlns:a16="http://schemas.microsoft.com/office/drawing/2014/main" xmlns="" id="{46616B8E-BA1D-431A-8991-FD25C7E71C2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7" name="Text Box 74">
          <a:extLst>
            <a:ext uri="{FF2B5EF4-FFF2-40B4-BE49-F238E27FC236}">
              <a16:creationId xmlns:a16="http://schemas.microsoft.com/office/drawing/2014/main" xmlns="" id="{F236F110-B421-4E3C-B994-9D31004A780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8" name="Text Box 75">
          <a:extLst>
            <a:ext uri="{FF2B5EF4-FFF2-40B4-BE49-F238E27FC236}">
              <a16:creationId xmlns:a16="http://schemas.microsoft.com/office/drawing/2014/main" xmlns="" id="{300E2FD3-8702-4B7C-93D3-81B2F49FB46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9" name="Text Box 76">
          <a:extLst>
            <a:ext uri="{FF2B5EF4-FFF2-40B4-BE49-F238E27FC236}">
              <a16:creationId xmlns:a16="http://schemas.microsoft.com/office/drawing/2014/main" xmlns="" id="{1EC0E7D2-0661-4F2B-9A80-B7F64F013CE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0" name="Text Box 77">
          <a:extLst>
            <a:ext uri="{FF2B5EF4-FFF2-40B4-BE49-F238E27FC236}">
              <a16:creationId xmlns:a16="http://schemas.microsoft.com/office/drawing/2014/main" xmlns="" id="{7DCC43FF-4134-4DBA-A063-79430FE36D3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1" name="Text Box 78">
          <a:extLst>
            <a:ext uri="{FF2B5EF4-FFF2-40B4-BE49-F238E27FC236}">
              <a16:creationId xmlns:a16="http://schemas.microsoft.com/office/drawing/2014/main" xmlns="" id="{471CE189-29CB-4F40-8F02-345BE89BFEC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2" name="Text Box 79">
          <a:extLst>
            <a:ext uri="{FF2B5EF4-FFF2-40B4-BE49-F238E27FC236}">
              <a16:creationId xmlns:a16="http://schemas.microsoft.com/office/drawing/2014/main" xmlns="" id="{1240532E-0AFB-4500-B8B7-4484D9BE37E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3" name="Text Box 80">
          <a:extLst>
            <a:ext uri="{FF2B5EF4-FFF2-40B4-BE49-F238E27FC236}">
              <a16:creationId xmlns:a16="http://schemas.microsoft.com/office/drawing/2014/main" xmlns="" id="{BB46019A-B872-4892-A64E-9F0C5C7315F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74" name="Text Box 81">
          <a:extLst>
            <a:ext uri="{FF2B5EF4-FFF2-40B4-BE49-F238E27FC236}">
              <a16:creationId xmlns:a16="http://schemas.microsoft.com/office/drawing/2014/main" xmlns="" id="{12A4C7FB-8781-474F-96B2-04706BBBD92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75" name="Text Box 82">
          <a:extLst>
            <a:ext uri="{FF2B5EF4-FFF2-40B4-BE49-F238E27FC236}">
              <a16:creationId xmlns:a16="http://schemas.microsoft.com/office/drawing/2014/main" xmlns="" id="{873DB3E5-B9FC-4216-85DE-0AABB4E4705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76" name="Text Box 83">
          <a:extLst>
            <a:ext uri="{FF2B5EF4-FFF2-40B4-BE49-F238E27FC236}">
              <a16:creationId xmlns:a16="http://schemas.microsoft.com/office/drawing/2014/main" xmlns="" id="{9FD7B85C-BECF-4D1B-93C4-7492BFF36E7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7" name="Text Box 84">
          <a:extLst>
            <a:ext uri="{FF2B5EF4-FFF2-40B4-BE49-F238E27FC236}">
              <a16:creationId xmlns:a16="http://schemas.microsoft.com/office/drawing/2014/main" xmlns="" id="{356ADBBF-38FF-4418-8086-D17F1B01045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8" name="Text Box 85">
          <a:extLst>
            <a:ext uri="{FF2B5EF4-FFF2-40B4-BE49-F238E27FC236}">
              <a16:creationId xmlns:a16="http://schemas.microsoft.com/office/drawing/2014/main" xmlns="" id="{EB581103-ECF9-4D06-B721-6E5ECDE6C6C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9" name="Text Box 86">
          <a:extLst>
            <a:ext uri="{FF2B5EF4-FFF2-40B4-BE49-F238E27FC236}">
              <a16:creationId xmlns:a16="http://schemas.microsoft.com/office/drawing/2014/main" xmlns="" id="{85095C97-B160-41CC-BFA4-DE84021D96E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80" name="Text Box 87">
          <a:extLst>
            <a:ext uri="{FF2B5EF4-FFF2-40B4-BE49-F238E27FC236}">
              <a16:creationId xmlns:a16="http://schemas.microsoft.com/office/drawing/2014/main" xmlns="" id="{2ECC33D0-E1A2-43AD-954C-3CFD2C13077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81" name="Text Box 88">
          <a:extLst>
            <a:ext uri="{FF2B5EF4-FFF2-40B4-BE49-F238E27FC236}">
              <a16:creationId xmlns:a16="http://schemas.microsoft.com/office/drawing/2014/main" xmlns="" id="{A2709B79-14D1-49DD-BC4B-59EC0ACC034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82" name="Text Box 89">
          <a:extLst>
            <a:ext uri="{FF2B5EF4-FFF2-40B4-BE49-F238E27FC236}">
              <a16:creationId xmlns:a16="http://schemas.microsoft.com/office/drawing/2014/main" xmlns="" id="{6C6161B2-FB48-44F6-905E-55FA3F31048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83" name="Text Box 90">
          <a:extLst>
            <a:ext uri="{FF2B5EF4-FFF2-40B4-BE49-F238E27FC236}">
              <a16:creationId xmlns:a16="http://schemas.microsoft.com/office/drawing/2014/main" xmlns="" id="{0600F2A4-BF34-43D9-83AC-426554B2829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84" name="Text Box 91">
          <a:extLst>
            <a:ext uri="{FF2B5EF4-FFF2-40B4-BE49-F238E27FC236}">
              <a16:creationId xmlns:a16="http://schemas.microsoft.com/office/drawing/2014/main" xmlns="" id="{CAAC16E1-7A55-49D6-A19D-34B9B5AB6F5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85" name="Text Box 92">
          <a:extLst>
            <a:ext uri="{FF2B5EF4-FFF2-40B4-BE49-F238E27FC236}">
              <a16:creationId xmlns:a16="http://schemas.microsoft.com/office/drawing/2014/main" xmlns="" id="{78A27684-37B4-4F40-944E-BF8B6E41F57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86" name="Text Box 93">
          <a:extLst>
            <a:ext uri="{FF2B5EF4-FFF2-40B4-BE49-F238E27FC236}">
              <a16:creationId xmlns:a16="http://schemas.microsoft.com/office/drawing/2014/main" xmlns="" id="{9642E4E4-CB60-45DD-9646-CB7DC5BC146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87" name="Text Box 94">
          <a:extLst>
            <a:ext uri="{FF2B5EF4-FFF2-40B4-BE49-F238E27FC236}">
              <a16:creationId xmlns:a16="http://schemas.microsoft.com/office/drawing/2014/main" xmlns="" id="{20634E7F-F7A5-428C-8CE8-55CF062D1B4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88" name="Text Box 95">
          <a:extLst>
            <a:ext uri="{FF2B5EF4-FFF2-40B4-BE49-F238E27FC236}">
              <a16:creationId xmlns:a16="http://schemas.microsoft.com/office/drawing/2014/main" xmlns="" id="{9841F5A6-C79C-4F31-AF4D-5E377589020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89" name="Text Box 96">
          <a:extLst>
            <a:ext uri="{FF2B5EF4-FFF2-40B4-BE49-F238E27FC236}">
              <a16:creationId xmlns:a16="http://schemas.microsoft.com/office/drawing/2014/main" xmlns="" id="{C002C7F4-2529-4D9D-83A9-97B9436E669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90" name="Text Box 97">
          <a:extLst>
            <a:ext uri="{FF2B5EF4-FFF2-40B4-BE49-F238E27FC236}">
              <a16:creationId xmlns:a16="http://schemas.microsoft.com/office/drawing/2014/main" xmlns="" id="{372F1B81-7C62-49A2-B4B7-75CBC903903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91" name="Text Box 98">
          <a:extLst>
            <a:ext uri="{FF2B5EF4-FFF2-40B4-BE49-F238E27FC236}">
              <a16:creationId xmlns:a16="http://schemas.microsoft.com/office/drawing/2014/main" xmlns="" id="{2286E4F1-4A91-45FA-8840-C3570C3A9D1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92" name="Text Box 99">
          <a:extLst>
            <a:ext uri="{FF2B5EF4-FFF2-40B4-BE49-F238E27FC236}">
              <a16:creationId xmlns:a16="http://schemas.microsoft.com/office/drawing/2014/main" xmlns="" id="{9AF31D2C-95F3-48CD-9A6F-2A9EA0EE773C}"/>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93" name="Text Box 100">
          <a:extLst>
            <a:ext uri="{FF2B5EF4-FFF2-40B4-BE49-F238E27FC236}">
              <a16:creationId xmlns:a16="http://schemas.microsoft.com/office/drawing/2014/main" xmlns="" id="{2D6B2F73-34F9-4757-9E85-C3F5905386C3}"/>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94" name="Text Box 101">
          <a:extLst>
            <a:ext uri="{FF2B5EF4-FFF2-40B4-BE49-F238E27FC236}">
              <a16:creationId xmlns:a16="http://schemas.microsoft.com/office/drawing/2014/main" xmlns="" id="{542C8374-194E-44E0-BD01-9AC041B6D33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95" name="Text Box 102">
          <a:extLst>
            <a:ext uri="{FF2B5EF4-FFF2-40B4-BE49-F238E27FC236}">
              <a16:creationId xmlns:a16="http://schemas.microsoft.com/office/drawing/2014/main" xmlns="" id="{CC4BABFC-2F8E-4AFF-99A0-F2F16130D53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96" name="Text Box 103">
          <a:extLst>
            <a:ext uri="{FF2B5EF4-FFF2-40B4-BE49-F238E27FC236}">
              <a16:creationId xmlns:a16="http://schemas.microsoft.com/office/drawing/2014/main" xmlns="" id="{25EE8C71-2621-4093-9AEF-0DD37D345CF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97" name="Text Box 104">
          <a:extLst>
            <a:ext uri="{FF2B5EF4-FFF2-40B4-BE49-F238E27FC236}">
              <a16:creationId xmlns:a16="http://schemas.microsoft.com/office/drawing/2014/main" xmlns="" id="{5CD08476-72A7-4AB0-BCCC-18972B75326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98" name="Text Box 105">
          <a:extLst>
            <a:ext uri="{FF2B5EF4-FFF2-40B4-BE49-F238E27FC236}">
              <a16:creationId xmlns:a16="http://schemas.microsoft.com/office/drawing/2014/main" xmlns="" id="{8D55ACF4-7C9B-4581-AAE7-FDD9E25DFB0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99" name="Text Box 106">
          <a:extLst>
            <a:ext uri="{FF2B5EF4-FFF2-40B4-BE49-F238E27FC236}">
              <a16:creationId xmlns:a16="http://schemas.microsoft.com/office/drawing/2014/main" xmlns="" id="{A4B0757A-6B3E-4400-8807-22C12DEED4E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00" name="Text Box 107">
          <a:extLst>
            <a:ext uri="{FF2B5EF4-FFF2-40B4-BE49-F238E27FC236}">
              <a16:creationId xmlns:a16="http://schemas.microsoft.com/office/drawing/2014/main" xmlns="" id="{32D27466-ACB3-42AD-AB5F-BEACA9874D8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01" name="Text Box 108">
          <a:extLst>
            <a:ext uri="{FF2B5EF4-FFF2-40B4-BE49-F238E27FC236}">
              <a16:creationId xmlns:a16="http://schemas.microsoft.com/office/drawing/2014/main" xmlns="" id="{82D74514-6EEC-434A-ABBB-1FA842C3000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02" name="Text Box 109">
          <a:extLst>
            <a:ext uri="{FF2B5EF4-FFF2-40B4-BE49-F238E27FC236}">
              <a16:creationId xmlns:a16="http://schemas.microsoft.com/office/drawing/2014/main" xmlns="" id="{3E8613C4-A784-41DE-90AC-DBDA9C476D9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03" name="Text Box 110">
          <a:extLst>
            <a:ext uri="{FF2B5EF4-FFF2-40B4-BE49-F238E27FC236}">
              <a16:creationId xmlns:a16="http://schemas.microsoft.com/office/drawing/2014/main" xmlns="" id="{732A42F4-A634-4AF0-A92E-46D77D9A656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04" name="Text Box 111">
          <a:extLst>
            <a:ext uri="{FF2B5EF4-FFF2-40B4-BE49-F238E27FC236}">
              <a16:creationId xmlns:a16="http://schemas.microsoft.com/office/drawing/2014/main" xmlns="" id="{E72AA5E0-855A-42D8-9BBE-8F4927B344A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05" name="Text Box 112">
          <a:extLst>
            <a:ext uri="{FF2B5EF4-FFF2-40B4-BE49-F238E27FC236}">
              <a16:creationId xmlns:a16="http://schemas.microsoft.com/office/drawing/2014/main" xmlns="" id="{354E788A-2BA9-4C4A-811D-287978E6E9C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06" name="Text Box 113">
          <a:extLst>
            <a:ext uri="{FF2B5EF4-FFF2-40B4-BE49-F238E27FC236}">
              <a16:creationId xmlns:a16="http://schemas.microsoft.com/office/drawing/2014/main" xmlns="" id="{4A774318-7078-4D37-B2F3-A1FF4CF0FE3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07" name="Text Box 114">
          <a:extLst>
            <a:ext uri="{FF2B5EF4-FFF2-40B4-BE49-F238E27FC236}">
              <a16:creationId xmlns:a16="http://schemas.microsoft.com/office/drawing/2014/main" xmlns="" id="{3A9ADE81-C210-40AD-9029-C36A5778B03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08" name="Text Box 115">
          <a:extLst>
            <a:ext uri="{FF2B5EF4-FFF2-40B4-BE49-F238E27FC236}">
              <a16:creationId xmlns:a16="http://schemas.microsoft.com/office/drawing/2014/main" xmlns="" id="{67FF5920-1A7A-4730-9DE0-4DDD3786428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309" name="Text Box 116">
          <a:extLst>
            <a:ext uri="{FF2B5EF4-FFF2-40B4-BE49-F238E27FC236}">
              <a16:creationId xmlns:a16="http://schemas.microsoft.com/office/drawing/2014/main" xmlns="" id="{D8872BE5-A467-4862-965A-CBF4BAC6B4FE}"/>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310" name="Text Box 117">
          <a:extLst>
            <a:ext uri="{FF2B5EF4-FFF2-40B4-BE49-F238E27FC236}">
              <a16:creationId xmlns:a16="http://schemas.microsoft.com/office/drawing/2014/main" xmlns="" id="{EB882B2F-1163-453F-932E-BA1DF7CA5F46}"/>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11" name="Text Box 118">
          <a:extLst>
            <a:ext uri="{FF2B5EF4-FFF2-40B4-BE49-F238E27FC236}">
              <a16:creationId xmlns:a16="http://schemas.microsoft.com/office/drawing/2014/main" xmlns="" id="{1950D328-43C2-45F7-B862-836AECE3439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12" name="Text Box 119">
          <a:extLst>
            <a:ext uri="{FF2B5EF4-FFF2-40B4-BE49-F238E27FC236}">
              <a16:creationId xmlns:a16="http://schemas.microsoft.com/office/drawing/2014/main" xmlns="" id="{5C5726DF-5595-4048-BD02-BE0EA7B9E45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13" name="Text Box 120">
          <a:extLst>
            <a:ext uri="{FF2B5EF4-FFF2-40B4-BE49-F238E27FC236}">
              <a16:creationId xmlns:a16="http://schemas.microsoft.com/office/drawing/2014/main" xmlns="" id="{5EC4902A-828E-4449-9F79-AC70BCA90D1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14" name="Text Box 121">
          <a:extLst>
            <a:ext uri="{FF2B5EF4-FFF2-40B4-BE49-F238E27FC236}">
              <a16:creationId xmlns:a16="http://schemas.microsoft.com/office/drawing/2014/main" xmlns="" id="{53CA6411-6239-4087-9AE4-BF9452BC17C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15" name="Text Box 122">
          <a:extLst>
            <a:ext uri="{FF2B5EF4-FFF2-40B4-BE49-F238E27FC236}">
              <a16:creationId xmlns:a16="http://schemas.microsoft.com/office/drawing/2014/main" xmlns="" id="{73E627F8-68FF-41B0-BDD6-913C997846E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16" name="Text Box 123">
          <a:extLst>
            <a:ext uri="{FF2B5EF4-FFF2-40B4-BE49-F238E27FC236}">
              <a16:creationId xmlns:a16="http://schemas.microsoft.com/office/drawing/2014/main" xmlns="" id="{415114DF-FF56-4300-8D05-A1DD5887803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17" name="Text Box 124">
          <a:extLst>
            <a:ext uri="{FF2B5EF4-FFF2-40B4-BE49-F238E27FC236}">
              <a16:creationId xmlns:a16="http://schemas.microsoft.com/office/drawing/2014/main" xmlns="" id="{3CFB7BC0-3101-4EBC-80F1-B2AD2450453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18" name="Text Box 125">
          <a:extLst>
            <a:ext uri="{FF2B5EF4-FFF2-40B4-BE49-F238E27FC236}">
              <a16:creationId xmlns:a16="http://schemas.microsoft.com/office/drawing/2014/main" xmlns="" id="{0222B0DC-24B0-47FA-85CB-8364AE6C7F3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19" name="Text Box 126">
          <a:extLst>
            <a:ext uri="{FF2B5EF4-FFF2-40B4-BE49-F238E27FC236}">
              <a16:creationId xmlns:a16="http://schemas.microsoft.com/office/drawing/2014/main" xmlns="" id="{490C9DDD-61C8-4D4C-AF1D-B7A12BC15E6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20" name="Text Box 127">
          <a:extLst>
            <a:ext uri="{FF2B5EF4-FFF2-40B4-BE49-F238E27FC236}">
              <a16:creationId xmlns:a16="http://schemas.microsoft.com/office/drawing/2014/main" xmlns="" id="{B062A474-E3FF-4FE3-8960-A20FF29AAE2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21" name="Text Box 128">
          <a:extLst>
            <a:ext uri="{FF2B5EF4-FFF2-40B4-BE49-F238E27FC236}">
              <a16:creationId xmlns:a16="http://schemas.microsoft.com/office/drawing/2014/main" xmlns="" id="{DDD65A6A-40F8-450A-A389-9E8727D3241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22" name="Text Box 129">
          <a:extLst>
            <a:ext uri="{FF2B5EF4-FFF2-40B4-BE49-F238E27FC236}">
              <a16:creationId xmlns:a16="http://schemas.microsoft.com/office/drawing/2014/main" xmlns="" id="{304C4C7F-EAD8-457C-8BFE-B09CE1517BE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23" name="Text Box 130">
          <a:extLst>
            <a:ext uri="{FF2B5EF4-FFF2-40B4-BE49-F238E27FC236}">
              <a16:creationId xmlns:a16="http://schemas.microsoft.com/office/drawing/2014/main" xmlns="" id="{1C368777-4A55-4A9C-8B7D-6F1A03A7B87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24" name="Text Box 131">
          <a:extLst>
            <a:ext uri="{FF2B5EF4-FFF2-40B4-BE49-F238E27FC236}">
              <a16:creationId xmlns:a16="http://schemas.microsoft.com/office/drawing/2014/main" xmlns="" id="{B7A33AA1-2B0B-4606-B8D8-34E19AD88EE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25" name="Text Box 132">
          <a:extLst>
            <a:ext uri="{FF2B5EF4-FFF2-40B4-BE49-F238E27FC236}">
              <a16:creationId xmlns:a16="http://schemas.microsoft.com/office/drawing/2014/main" xmlns="" id="{5CF2DF31-6B03-4208-912C-B62C8F57074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26" name="Text Box 133">
          <a:extLst>
            <a:ext uri="{FF2B5EF4-FFF2-40B4-BE49-F238E27FC236}">
              <a16:creationId xmlns:a16="http://schemas.microsoft.com/office/drawing/2014/main" xmlns="" id="{1E17AB31-264C-48AB-A2EF-C97E4CC10F7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27" name="Text Box 134">
          <a:extLst>
            <a:ext uri="{FF2B5EF4-FFF2-40B4-BE49-F238E27FC236}">
              <a16:creationId xmlns:a16="http://schemas.microsoft.com/office/drawing/2014/main" xmlns="" id="{403FFFFF-F2CF-43A8-B14B-7AA7741A768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28" name="Text Box 135">
          <a:extLst>
            <a:ext uri="{FF2B5EF4-FFF2-40B4-BE49-F238E27FC236}">
              <a16:creationId xmlns:a16="http://schemas.microsoft.com/office/drawing/2014/main" xmlns="" id="{58D71240-900E-439F-A02B-4562468AB91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29" name="Text Box 136">
          <a:extLst>
            <a:ext uri="{FF2B5EF4-FFF2-40B4-BE49-F238E27FC236}">
              <a16:creationId xmlns:a16="http://schemas.microsoft.com/office/drawing/2014/main" xmlns="" id="{8B4B215C-9488-43B8-9AFD-BF3287A423B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30" name="Text Box 137">
          <a:extLst>
            <a:ext uri="{FF2B5EF4-FFF2-40B4-BE49-F238E27FC236}">
              <a16:creationId xmlns:a16="http://schemas.microsoft.com/office/drawing/2014/main" xmlns="" id="{23369128-8910-435C-9A0C-7F9512A5331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31" name="Text Box 138">
          <a:extLst>
            <a:ext uri="{FF2B5EF4-FFF2-40B4-BE49-F238E27FC236}">
              <a16:creationId xmlns:a16="http://schemas.microsoft.com/office/drawing/2014/main" xmlns="" id="{A7725EB5-899C-49DB-A3E4-2C604A9000A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32" name="Text Box 139">
          <a:extLst>
            <a:ext uri="{FF2B5EF4-FFF2-40B4-BE49-F238E27FC236}">
              <a16:creationId xmlns:a16="http://schemas.microsoft.com/office/drawing/2014/main" xmlns="" id="{E2DBB8F3-CAA3-4D2E-B4A1-5332EBE8610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33" name="Text Box 140">
          <a:extLst>
            <a:ext uri="{FF2B5EF4-FFF2-40B4-BE49-F238E27FC236}">
              <a16:creationId xmlns:a16="http://schemas.microsoft.com/office/drawing/2014/main" xmlns="" id="{EC9E045A-2283-4DE4-9C02-A810711DECC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34" name="Text Box 141">
          <a:extLst>
            <a:ext uri="{FF2B5EF4-FFF2-40B4-BE49-F238E27FC236}">
              <a16:creationId xmlns:a16="http://schemas.microsoft.com/office/drawing/2014/main" xmlns="" id="{F7446493-C6EA-4927-B63E-7A22827F598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35" name="Text Box 142">
          <a:extLst>
            <a:ext uri="{FF2B5EF4-FFF2-40B4-BE49-F238E27FC236}">
              <a16:creationId xmlns:a16="http://schemas.microsoft.com/office/drawing/2014/main" xmlns="" id="{1C88E3CE-01C0-4493-985E-DE5162A0FD0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36" name="Text Box 143">
          <a:extLst>
            <a:ext uri="{FF2B5EF4-FFF2-40B4-BE49-F238E27FC236}">
              <a16:creationId xmlns:a16="http://schemas.microsoft.com/office/drawing/2014/main" xmlns="" id="{D894C655-8104-46B3-8C6A-982D25BF984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37" name="Text Box 144">
          <a:extLst>
            <a:ext uri="{FF2B5EF4-FFF2-40B4-BE49-F238E27FC236}">
              <a16:creationId xmlns:a16="http://schemas.microsoft.com/office/drawing/2014/main" xmlns="" id="{07565B99-F172-4874-A4E5-966F295447B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38" name="Text Box 145">
          <a:extLst>
            <a:ext uri="{FF2B5EF4-FFF2-40B4-BE49-F238E27FC236}">
              <a16:creationId xmlns:a16="http://schemas.microsoft.com/office/drawing/2014/main" xmlns="" id="{37E83702-2CF4-4311-A56F-F05D33BC9D4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39" name="Text Box 146">
          <a:extLst>
            <a:ext uri="{FF2B5EF4-FFF2-40B4-BE49-F238E27FC236}">
              <a16:creationId xmlns:a16="http://schemas.microsoft.com/office/drawing/2014/main" xmlns="" id="{16CFF232-A080-488D-BAC8-A6EC894703C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40" name="Text Box 147">
          <a:extLst>
            <a:ext uri="{FF2B5EF4-FFF2-40B4-BE49-F238E27FC236}">
              <a16:creationId xmlns:a16="http://schemas.microsoft.com/office/drawing/2014/main" xmlns="" id="{FB0F162A-C51B-4D0D-AB17-0ECD4B807B0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341" name="Text Box 148">
          <a:extLst>
            <a:ext uri="{FF2B5EF4-FFF2-40B4-BE49-F238E27FC236}">
              <a16:creationId xmlns:a16="http://schemas.microsoft.com/office/drawing/2014/main" xmlns="" id="{EAC5B835-F95C-4A86-BD98-FE944BFC3E0B}"/>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342" name="Text Box 149">
          <a:extLst>
            <a:ext uri="{FF2B5EF4-FFF2-40B4-BE49-F238E27FC236}">
              <a16:creationId xmlns:a16="http://schemas.microsoft.com/office/drawing/2014/main" xmlns="" id="{DB698FB5-BEE3-42FC-B5D2-0A0A39FA1F22}"/>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43" name="Text Box 150">
          <a:extLst>
            <a:ext uri="{FF2B5EF4-FFF2-40B4-BE49-F238E27FC236}">
              <a16:creationId xmlns:a16="http://schemas.microsoft.com/office/drawing/2014/main" xmlns="" id="{8F205292-2DE8-4A00-84A1-63B2013BC04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44" name="Text Box 151">
          <a:extLst>
            <a:ext uri="{FF2B5EF4-FFF2-40B4-BE49-F238E27FC236}">
              <a16:creationId xmlns:a16="http://schemas.microsoft.com/office/drawing/2014/main" xmlns="" id="{31285B46-1751-45CA-9291-1E029F67504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45" name="Text Box 152">
          <a:extLst>
            <a:ext uri="{FF2B5EF4-FFF2-40B4-BE49-F238E27FC236}">
              <a16:creationId xmlns:a16="http://schemas.microsoft.com/office/drawing/2014/main" xmlns="" id="{7E5BAB4D-3BCD-4875-BABD-F07AEFE7F78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46" name="Text Box 153">
          <a:extLst>
            <a:ext uri="{FF2B5EF4-FFF2-40B4-BE49-F238E27FC236}">
              <a16:creationId xmlns:a16="http://schemas.microsoft.com/office/drawing/2014/main" xmlns="" id="{BF181ACD-C751-4871-A599-BBF5A59DD22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47" name="Text Box 154">
          <a:extLst>
            <a:ext uri="{FF2B5EF4-FFF2-40B4-BE49-F238E27FC236}">
              <a16:creationId xmlns:a16="http://schemas.microsoft.com/office/drawing/2014/main" xmlns="" id="{2ADC7BEA-3675-42F8-A8A6-B356C04DEF6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48" name="Text Box 155">
          <a:extLst>
            <a:ext uri="{FF2B5EF4-FFF2-40B4-BE49-F238E27FC236}">
              <a16:creationId xmlns:a16="http://schemas.microsoft.com/office/drawing/2014/main" xmlns="" id="{D4395F35-ABB6-45EA-9E36-530DD3FE195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49" name="Text Box 156">
          <a:extLst>
            <a:ext uri="{FF2B5EF4-FFF2-40B4-BE49-F238E27FC236}">
              <a16:creationId xmlns:a16="http://schemas.microsoft.com/office/drawing/2014/main" xmlns="" id="{827D4BC4-AB86-4900-8FF4-C6D27A64C92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50" name="Text Box 157">
          <a:extLst>
            <a:ext uri="{FF2B5EF4-FFF2-40B4-BE49-F238E27FC236}">
              <a16:creationId xmlns:a16="http://schemas.microsoft.com/office/drawing/2014/main" xmlns="" id="{EFC48693-C6E8-46B9-B630-2440307C765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51" name="Text Box 158">
          <a:extLst>
            <a:ext uri="{FF2B5EF4-FFF2-40B4-BE49-F238E27FC236}">
              <a16:creationId xmlns:a16="http://schemas.microsoft.com/office/drawing/2014/main" xmlns="" id="{CFB93545-D47B-417B-906D-EF89E385865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52" name="Text Box 159">
          <a:extLst>
            <a:ext uri="{FF2B5EF4-FFF2-40B4-BE49-F238E27FC236}">
              <a16:creationId xmlns:a16="http://schemas.microsoft.com/office/drawing/2014/main" xmlns="" id="{AA9B7AA6-4348-49B0-B6FE-CA7DBFE0ECF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53" name="Text Box 160">
          <a:extLst>
            <a:ext uri="{FF2B5EF4-FFF2-40B4-BE49-F238E27FC236}">
              <a16:creationId xmlns:a16="http://schemas.microsoft.com/office/drawing/2014/main" xmlns="" id="{F8D6D9C1-CE98-4F7D-B71F-10DDD5F785F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54" name="Text Box 161">
          <a:extLst>
            <a:ext uri="{FF2B5EF4-FFF2-40B4-BE49-F238E27FC236}">
              <a16:creationId xmlns:a16="http://schemas.microsoft.com/office/drawing/2014/main" xmlns="" id="{F7A43CC8-C750-4024-A561-F2AAB54D6BC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55" name="Text Box 162">
          <a:extLst>
            <a:ext uri="{FF2B5EF4-FFF2-40B4-BE49-F238E27FC236}">
              <a16:creationId xmlns:a16="http://schemas.microsoft.com/office/drawing/2014/main" xmlns="" id="{0502F5EB-99AC-40A6-BC0F-969F57BD62D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56" name="Text Box 163">
          <a:extLst>
            <a:ext uri="{FF2B5EF4-FFF2-40B4-BE49-F238E27FC236}">
              <a16:creationId xmlns:a16="http://schemas.microsoft.com/office/drawing/2014/main" xmlns="" id="{FF343F8E-3599-43D3-BE64-EFA27CD0B51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57" name="Text Box 164">
          <a:extLst>
            <a:ext uri="{FF2B5EF4-FFF2-40B4-BE49-F238E27FC236}">
              <a16:creationId xmlns:a16="http://schemas.microsoft.com/office/drawing/2014/main" xmlns="" id="{20AE418E-2813-445C-9748-B7CD24D9F5B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358" name="Text Box 165">
          <a:extLst>
            <a:ext uri="{FF2B5EF4-FFF2-40B4-BE49-F238E27FC236}">
              <a16:creationId xmlns:a16="http://schemas.microsoft.com/office/drawing/2014/main" xmlns="" id="{8578297E-9D17-4F58-BE25-4E060519975F}"/>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359" name="Text Box 166">
          <a:extLst>
            <a:ext uri="{FF2B5EF4-FFF2-40B4-BE49-F238E27FC236}">
              <a16:creationId xmlns:a16="http://schemas.microsoft.com/office/drawing/2014/main" xmlns="" id="{842F6372-B359-49B4-AD2B-4A26082B8167}"/>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60" name="Text Box 167">
          <a:extLst>
            <a:ext uri="{FF2B5EF4-FFF2-40B4-BE49-F238E27FC236}">
              <a16:creationId xmlns:a16="http://schemas.microsoft.com/office/drawing/2014/main" xmlns="" id="{F93B46DE-B38C-4D60-A093-C666DE375EC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61" name="Text Box 168">
          <a:extLst>
            <a:ext uri="{FF2B5EF4-FFF2-40B4-BE49-F238E27FC236}">
              <a16:creationId xmlns:a16="http://schemas.microsoft.com/office/drawing/2014/main" xmlns="" id="{38B8CC3E-3B52-4F29-9A0E-93ABD8BDFC2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62" name="Text Box 169">
          <a:extLst>
            <a:ext uri="{FF2B5EF4-FFF2-40B4-BE49-F238E27FC236}">
              <a16:creationId xmlns:a16="http://schemas.microsoft.com/office/drawing/2014/main" xmlns="" id="{D91112A9-08F6-426C-8369-91302E64BBA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63" name="Text Box 170">
          <a:extLst>
            <a:ext uri="{FF2B5EF4-FFF2-40B4-BE49-F238E27FC236}">
              <a16:creationId xmlns:a16="http://schemas.microsoft.com/office/drawing/2014/main" xmlns="" id="{57686027-BCBF-4BF1-973D-7EDEF6EF913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64" name="Text Box 171">
          <a:extLst>
            <a:ext uri="{FF2B5EF4-FFF2-40B4-BE49-F238E27FC236}">
              <a16:creationId xmlns:a16="http://schemas.microsoft.com/office/drawing/2014/main" xmlns="" id="{C47A0ACD-E6DD-4D08-A770-FED4D2D7C76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65" name="Text Box 172">
          <a:extLst>
            <a:ext uri="{FF2B5EF4-FFF2-40B4-BE49-F238E27FC236}">
              <a16:creationId xmlns:a16="http://schemas.microsoft.com/office/drawing/2014/main" xmlns="" id="{D6FBBDCA-9F3E-40C2-8019-600AA5FE416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66" name="Text Box 173">
          <a:extLst>
            <a:ext uri="{FF2B5EF4-FFF2-40B4-BE49-F238E27FC236}">
              <a16:creationId xmlns:a16="http://schemas.microsoft.com/office/drawing/2014/main" xmlns="" id="{85AF8729-FD76-4810-8C19-146850FAB95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67" name="Text Box 174">
          <a:extLst>
            <a:ext uri="{FF2B5EF4-FFF2-40B4-BE49-F238E27FC236}">
              <a16:creationId xmlns:a16="http://schemas.microsoft.com/office/drawing/2014/main" xmlns="" id="{5EED843A-2194-43EF-8633-FB143CBD173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68" name="Text Box 175">
          <a:extLst>
            <a:ext uri="{FF2B5EF4-FFF2-40B4-BE49-F238E27FC236}">
              <a16:creationId xmlns:a16="http://schemas.microsoft.com/office/drawing/2014/main" xmlns="" id="{393DBAE2-0924-4E2A-BF1A-A062A8D3400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69" name="Text Box 176">
          <a:extLst>
            <a:ext uri="{FF2B5EF4-FFF2-40B4-BE49-F238E27FC236}">
              <a16:creationId xmlns:a16="http://schemas.microsoft.com/office/drawing/2014/main" xmlns="" id="{215BB7A8-7CE1-4816-93E0-1341F6D88B9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70" name="Text Box 177">
          <a:extLst>
            <a:ext uri="{FF2B5EF4-FFF2-40B4-BE49-F238E27FC236}">
              <a16:creationId xmlns:a16="http://schemas.microsoft.com/office/drawing/2014/main" xmlns="" id="{9C701F54-CD8C-4AFC-9A73-8E93B2EC459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71" name="Text Box 178">
          <a:extLst>
            <a:ext uri="{FF2B5EF4-FFF2-40B4-BE49-F238E27FC236}">
              <a16:creationId xmlns:a16="http://schemas.microsoft.com/office/drawing/2014/main" xmlns="" id="{B96BC067-71A9-45F9-A10F-2F5EA07D7B2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72" name="Text Box 179">
          <a:extLst>
            <a:ext uri="{FF2B5EF4-FFF2-40B4-BE49-F238E27FC236}">
              <a16:creationId xmlns:a16="http://schemas.microsoft.com/office/drawing/2014/main" xmlns="" id="{B4457BB4-CD2A-4D29-8EB3-EC76F82EEFD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73" name="Text Box 180">
          <a:extLst>
            <a:ext uri="{FF2B5EF4-FFF2-40B4-BE49-F238E27FC236}">
              <a16:creationId xmlns:a16="http://schemas.microsoft.com/office/drawing/2014/main" xmlns="" id="{88271D66-F95A-4749-8388-E1654766A97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74" name="Text Box 181">
          <a:extLst>
            <a:ext uri="{FF2B5EF4-FFF2-40B4-BE49-F238E27FC236}">
              <a16:creationId xmlns:a16="http://schemas.microsoft.com/office/drawing/2014/main" xmlns="" id="{0A7A2BDD-8849-4E38-84BA-2C411F54998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75" name="Text Box 182">
          <a:extLst>
            <a:ext uri="{FF2B5EF4-FFF2-40B4-BE49-F238E27FC236}">
              <a16:creationId xmlns:a16="http://schemas.microsoft.com/office/drawing/2014/main" xmlns="" id="{20EC6974-4E65-458B-84A0-8FAD1A38F9E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76" name="Text Box 183">
          <a:extLst>
            <a:ext uri="{FF2B5EF4-FFF2-40B4-BE49-F238E27FC236}">
              <a16:creationId xmlns:a16="http://schemas.microsoft.com/office/drawing/2014/main" xmlns="" id="{62E8050C-5C9E-46E4-B533-38960D30DDA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77" name="Text Box 184">
          <a:extLst>
            <a:ext uri="{FF2B5EF4-FFF2-40B4-BE49-F238E27FC236}">
              <a16:creationId xmlns:a16="http://schemas.microsoft.com/office/drawing/2014/main" xmlns="" id="{1CF85B7A-0402-43BA-BAC5-0AC301DBE70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78" name="Text Box 185">
          <a:extLst>
            <a:ext uri="{FF2B5EF4-FFF2-40B4-BE49-F238E27FC236}">
              <a16:creationId xmlns:a16="http://schemas.microsoft.com/office/drawing/2014/main" xmlns="" id="{074206E7-03D3-40DD-B5CD-CB1F80D8691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79" name="Text Box 186">
          <a:extLst>
            <a:ext uri="{FF2B5EF4-FFF2-40B4-BE49-F238E27FC236}">
              <a16:creationId xmlns:a16="http://schemas.microsoft.com/office/drawing/2014/main" xmlns="" id="{D8DED677-9730-44DA-A468-02464EBCDE2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80" name="Text Box 187">
          <a:extLst>
            <a:ext uri="{FF2B5EF4-FFF2-40B4-BE49-F238E27FC236}">
              <a16:creationId xmlns:a16="http://schemas.microsoft.com/office/drawing/2014/main" xmlns="" id="{B6E5475D-B69F-4B03-8986-614BAA71340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81" name="Text Box 188">
          <a:extLst>
            <a:ext uri="{FF2B5EF4-FFF2-40B4-BE49-F238E27FC236}">
              <a16:creationId xmlns:a16="http://schemas.microsoft.com/office/drawing/2014/main" xmlns="" id="{854E8451-A0BA-4D85-AD3E-0C311074AB8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82" name="Text Box 189">
          <a:extLst>
            <a:ext uri="{FF2B5EF4-FFF2-40B4-BE49-F238E27FC236}">
              <a16:creationId xmlns:a16="http://schemas.microsoft.com/office/drawing/2014/main" xmlns="" id="{DD05C6E6-A891-47F6-ADE6-650D84401F2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83" name="Text Box 190">
          <a:extLst>
            <a:ext uri="{FF2B5EF4-FFF2-40B4-BE49-F238E27FC236}">
              <a16:creationId xmlns:a16="http://schemas.microsoft.com/office/drawing/2014/main" xmlns="" id="{989974F1-BC3F-48D2-A16D-28B745C5F81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84" name="Text Box 191">
          <a:extLst>
            <a:ext uri="{FF2B5EF4-FFF2-40B4-BE49-F238E27FC236}">
              <a16:creationId xmlns:a16="http://schemas.microsoft.com/office/drawing/2014/main" xmlns="" id="{7A7181D6-B2A8-49A2-8E64-1440AA440D8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385" name="Text Box 192">
          <a:extLst>
            <a:ext uri="{FF2B5EF4-FFF2-40B4-BE49-F238E27FC236}">
              <a16:creationId xmlns:a16="http://schemas.microsoft.com/office/drawing/2014/main" xmlns="" id="{6F948F8B-C4AF-4441-AE46-88E09B63535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86" name="Text Box 194">
          <a:extLst>
            <a:ext uri="{FF2B5EF4-FFF2-40B4-BE49-F238E27FC236}">
              <a16:creationId xmlns:a16="http://schemas.microsoft.com/office/drawing/2014/main" xmlns="" id="{182A3EC4-1A74-44B7-9C7F-0401AE76F62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387" name="Text Box 195">
          <a:extLst>
            <a:ext uri="{FF2B5EF4-FFF2-40B4-BE49-F238E27FC236}">
              <a16:creationId xmlns:a16="http://schemas.microsoft.com/office/drawing/2014/main" xmlns="" id="{FD0FE49C-DC1D-42BD-AC56-E9AD51028A3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388" name="Text Box 2">
          <a:extLst>
            <a:ext uri="{FF2B5EF4-FFF2-40B4-BE49-F238E27FC236}">
              <a16:creationId xmlns:a16="http://schemas.microsoft.com/office/drawing/2014/main" xmlns="" id="{03D50077-7527-466E-AD3B-1CA83A4EC767}"/>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389" name="Text Box 3">
          <a:extLst>
            <a:ext uri="{FF2B5EF4-FFF2-40B4-BE49-F238E27FC236}">
              <a16:creationId xmlns:a16="http://schemas.microsoft.com/office/drawing/2014/main" xmlns="" id="{A95B821D-E51D-4787-B869-78A9F5A1A86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390" name="Text Box 4">
          <a:extLst>
            <a:ext uri="{FF2B5EF4-FFF2-40B4-BE49-F238E27FC236}">
              <a16:creationId xmlns:a16="http://schemas.microsoft.com/office/drawing/2014/main" xmlns="" id="{16E355F8-4D31-4079-B40C-8AA571366DB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391" name="Text Box 5">
          <a:extLst>
            <a:ext uri="{FF2B5EF4-FFF2-40B4-BE49-F238E27FC236}">
              <a16:creationId xmlns:a16="http://schemas.microsoft.com/office/drawing/2014/main" xmlns="" id="{C51AD306-86B9-4273-913B-C993FC701AF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392" name="Text Box 6">
          <a:extLst>
            <a:ext uri="{FF2B5EF4-FFF2-40B4-BE49-F238E27FC236}">
              <a16:creationId xmlns:a16="http://schemas.microsoft.com/office/drawing/2014/main" xmlns="" id="{34A4914D-CD06-470F-9EBE-1627476CD54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393" name="Text Box 7">
          <a:extLst>
            <a:ext uri="{FF2B5EF4-FFF2-40B4-BE49-F238E27FC236}">
              <a16:creationId xmlns:a16="http://schemas.microsoft.com/office/drawing/2014/main" xmlns="" id="{CD59FDB4-5A75-4512-BA33-C0DB6F8DF18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394" name="Text Box 8">
          <a:extLst>
            <a:ext uri="{FF2B5EF4-FFF2-40B4-BE49-F238E27FC236}">
              <a16:creationId xmlns:a16="http://schemas.microsoft.com/office/drawing/2014/main" xmlns="" id="{FCAF5F85-9F14-47FF-A421-DC81B5D814D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395" name="Text Box 9">
          <a:extLst>
            <a:ext uri="{FF2B5EF4-FFF2-40B4-BE49-F238E27FC236}">
              <a16:creationId xmlns:a16="http://schemas.microsoft.com/office/drawing/2014/main" xmlns="" id="{F84C645D-2D8B-4846-A092-EAF242F268A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396" name="Text Box 10">
          <a:extLst>
            <a:ext uri="{FF2B5EF4-FFF2-40B4-BE49-F238E27FC236}">
              <a16:creationId xmlns:a16="http://schemas.microsoft.com/office/drawing/2014/main" xmlns="" id="{60AA0584-2628-4F02-B569-6F0A8EDEB44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397" name="Text Box 11">
          <a:extLst>
            <a:ext uri="{FF2B5EF4-FFF2-40B4-BE49-F238E27FC236}">
              <a16:creationId xmlns:a16="http://schemas.microsoft.com/office/drawing/2014/main" xmlns="" id="{6632DF41-D702-4A63-9888-01EC66D9A50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398" name="Text Box 12">
          <a:extLst>
            <a:ext uri="{FF2B5EF4-FFF2-40B4-BE49-F238E27FC236}">
              <a16:creationId xmlns:a16="http://schemas.microsoft.com/office/drawing/2014/main" xmlns="" id="{B941B33A-CFDA-40CF-AB3E-65A061957CF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399" name="Text Box 13">
          <a:extLst>
            <a:ext uri="{FF2B5EF4-FFF2-40B4-BE49-F238E27FC236}">
              <a16:creationId xmlns:a16="http://schemas.microsoft.com/office/drawing/2014/main" xmlns="" id="{F4772911-A21A-4BFA-AC20-9EDC54C178C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00" name="Text Box 14">
          <a:extLst>
            <a:ext uri="{FF2B5EF4-FFF2-40B4-BE49-F238E27FC236}">
              <a16:creationId xmlns:a16="http://schemas.microsoft.com/office/drawing/2014/main" xmlns="" id="{E908B2CC-CDD5-4D95-9A6E-CAFBA8C59DC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01" name="Text Box 15">
          <a:extLst>
            <a:ext uri="{FF2B5EF4-FFF2-40B4-BE49-F238E27FC236}">
              <a16:creationId xmlns:a16="http://schemas.microsoft.com/office/drawing/2014/main" xmlns="" id="{21F1A09E-0371-491D-9A41-AFD1ED546A7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02" name="Text Box 16">
          <a:extLst>
            <a:ext uri="{FF2B5EF4-FFF2-40B4-BE49-F238E27FC236}">
              <a16:creationId xmlns:a16="http://schemas.microsoft.com/office/drawing/2014/main" xmlns="" id="{55939B01-0584-4420-9A83-AC3E1BB0C811}"/>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03" name="Text Box 17">
          <a:extLst>
            <a:ext uri="{FF2B5EF4-FFF2-40B4-BE49-F238E27FC236}">
              <a16:creationId xmlns:a16="http://schemas.microsoft.com/office/drawing/2014/main" xmlns="" id="{CFE2A279-11D1-49DC-B13A-817EE8CFB47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404" name="Text Box 18">
          <a:extLst>
            <a:ext uri="{FF2B5EF4-FFF2-40B4-BE49-F238E27FC236}">
              <a16:creationId xmlns:a16="http://schemas.microsoft.com/office/drawing/2014/main" xmlns="" id="{0B6B8C3E-D843-4827-9A15-60134C3C8420}"/>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405" name="Text Box 19">
          <a:extLst>
            <a:ext uri="{FF2B5EF4-FFF2-40B4-BE49-F238E27FC236}">
              <a16:creationId xmlns:a16="http://schemas.microsoft.com/office/drawing/2014/main" xmlns="" id="{35E36DD9-297D-440D-9F76-39BCBE0D0B71}"/>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06" name="Text Box 20">
          <a:extLst>
            <a:ext uri="{FF2B5EF4-FFF2-40B4-BE49-F238E27FC236}">
              <a16:creationId xmlns:a16="http://schemas.microsoft.com/office/drawing/2014/main" xmlns="" id="{C571E99D-977C-459B-8C42-D797644C89E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07" name="Text Box 21">
          <a:extLst>
            <a:ext uri="{FF2B5EF4-FFF2-40B4-BE49-F238E27FC236}">
              <a16:creationId xmlns:a16="http://schemas.microsoft.com/office/drawing/2014/main" xmlns="" id="{DD4145A7-0AE2-4D4A-B5A5-879F5B78E064}"/>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08" name="Text Box 22">
          <a:extLst>
            <a:ext uri="{FF2B5EF4-FFF2-40B4-BE49-F238E27FC236}">
              <a16:creationId xmlns:a16="http://schemas.microsoft.com/office/drawing/2014/main" xmlns="" id="{2A861595-CE8D-4D21-8A36-6EB9ACAC5CF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09" name="Text Box 23">
          <a:extLst>
            <a:ext uri="{FF2B5EF4-FFF2-40B4-BE49-F238E27FC236}">
              <a16:creationId xmlns:a16="http://schemas.microsoft.com/office/drawing/2014/main" xmlns="" id="{75DC4360-EA0E-470E-A41C-D8B54A493BA6}"/>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10" name="Text Box 24">
          <a:extLst>
            <a:ext uri="{FF2B5EF4-FFF2-40B4-BE49-F238E27FC236}">
              <a16:creationId xmlns:a16="http://schemas.microsoft.com/office/drawing/2014/main" xmlns="" id="{F1C83CE8-C425-4DDF-A8F6-DDE66F2D000F}"/>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11" name="Text Box 25">
          <a:extLst>
            <a:ext uri="{FF2B5EF4-FFF2-40B4-BE49-F238E27FC236}">
              <a16:creationId xmlns:a16="http://schemas.microsoft.com/office/drawing/2014/main" xmlns="" id="{36E231FE-7DC4-4F2A-A773-A51B05D324BA}"/>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12" name="Text Box 26">
          <a:extLst>
            <a:ext uri="{FF2B5EF4-FFF2-40B4-BE49-F238E27FC236}">
              <a16:creationId xmlns:a16="http://schemas.microsoft.com/office/drawing/2014/main" xmlns="" id="{8EE05D08-687F-469A-B449-FDBB210560B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13" name="Text Box 27">
          <a:extLst>
            <a:ext uri="{FF2B5EF4-FFF2-40B4-BE49-F238E27FC236}">
              <a16:creationId xmlns:a16="http://schemas.microsoft.com/office/drawing/2014/main" xmlns="" id="{2296A267-BB14-4EC9-806F-719F5A0AECB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14" name="Text Box 28">
          <a:extLst>
            <a:ext uri="{FF2B5EF4-FFF2-40B4-BE49-F238E27FC236}">
              <a16:creationId xmlns:a16="http://schemas.microsoft.com/office/drawing/2014/main" xmlns="" id="{2F440478-C799-4851-9350-4E0BD728FBC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15" name="Text Box 29">
          <a:extLst>
            <a:ext uri="{FF2B5EF4-FFF2-40B4-BE49-F238E27FC236}">
              <a16:creationId xmlns:a16="http://schemas.microsoft.com/office/drawing/2014/main" xmlns="" id="{3B940C28-6549-4D22-B1CE-219C873EE22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16" name="Text Box 30">
          <a:extLst>
            <a:ext uri="{FF2B5EF4-FFF2-40B4-BE49-F238E27FC236}">
              <a16:creationId xmlns:a16="http://schemas.microsoft.com/office/drawing/2014/main" xmlns="" id="{7C771DF6-804A-4D92-B5D7-4E80225F233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17" name="Text Box 31">
          <a:extLst>
            <a:ext uri="{FF2B5EF4-FFF2-40B4-BE49-F238E27FC236}">
              <a16:creationId xmlns:a16="http://schemas.microsoft.com/office/drawing/2014/main" xmlns="" id="{ABDA1ECA-B15A-4C24-93BC-D78BD8976C1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18" name="Text Box 32">
          <a:extLst>
            <a:ext uri="{FF2B5EF4-FFF2-40B4-BE49-F238E27FC236}">
              <a16:creationId xmlns:a16="http://schemas.microsoft.com/office/drawing/2014/main" xmlns="" id="{FC82F7AE-1E92-4078-8C76-4EC686D44410}"/>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19" name="Text Box 33">
          <a:extLst>
            <a:ext uri="{FF2B5EF4-FFF2-40B4-BE49-F238E27FC236}">
              <a16:creationId xmlns:a16="http://schemas.microsoft.com/office/drawing/2014/main" xmlns="" id="{B9D2EB07-14DB-4EAF-9B71-868CFC735E59}"/>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20" name="Text Box 34">
          <a:extLst>
            <a:ext uri="{FF2B5EF4-FFF2-40B4-BE49-F238E27FC236}">
              <a16:creationId xmlns:a16="http://schemas.microsoft.com/office/drawing/2014/main" xmlns="" id="{84483CA7-3350-41E8-97F3-DB04D636197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21" name="Text Box 35">
          <a:extLst>
            <a:ext uri="{FF2B5EF4-FFF2-40B4-BE49-F238E27FC236}">
              <a16:creationId xmlns:a16="http://schemas.microsoft.com/office/drawing/2014/main" xmlns="" id="{7F873D15-858C-48C3-9B36-0CA09575B15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22" name="Text Box 36">
          <a:extLst>
            <a:ext uri="{FF2B5EF4-FFF2-40B4-BE49-F238E27FC236}">
              <a16:creationId xmlns:a16="http://schemas.microsoft.com/office/drawing/2014/main" xmlns="" id="{0F4196C2-CE8F-4957-9A27-B217183BE89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23" name="Text Box 37">
          <a:extLst>
            <a:ext uri="{FF2B5EF4-FFF2-40B4-BE49-F238E27FC236}">
              <a16:creationId xmlns:a16="http://schemas.microsoft.com/office/drawing/2014/main" xmlns="" id="{8E27804A-BCD9-4C08-82BB-0C44F428622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24" name="Text Box 38">
          <a:extLst>
            <a:ext uri="{FF2B5EF4-FFF2-40B4-BE49-F238E27FC236}">
              <a16:creationId xmlns:a16="http://schemas.microsoft.com/office/drawing/2014/main" xmlns="" id="{8002FC80-BC8D-4D02-A8EA-92DE41AA98C2}"/>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25" name="Text Box 39">
          <a:extLst>
            <a:ext uri="{FF2B5EF4-FFF2-40B4-BE49-F238E27FC236}">
              <a16:creationId xmlns:a16="http://schemas.microsoft.com/office/drawing/2014/main" xmlns="" id="{C3AE5347-92B5-4A6C-8B2F-D72F41E7D909}"/>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26" name="Text Box 40">
          <a:extLst>
            <a:ext uri="{FF2B5EF4-FFF2-40B4-BE49-F238E27FC236}">
              <a16:creationId xmlns:a16="http://schemas.microsoft.com/office/drawing/2014/main" xmlns="" id="{34F1940F-7DBF-4D5C-9DFC-6BF84C865F1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27" name="Text Box 41">
          <a:extLst>
            <a:ext uri="{FF2B5EF4-FFF2-40B4-BE49-F238E27FC236}">
              <a16:creationId xmlns:a16="http://schemas.microsoft.com/office/drawing/2014/main" xmlns="" id="{474DB908-C41E-4707-9222-B5E59E43784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28" name="Text Box 42">
          <a:extLst>
            <a:ext uri="{FF2B5EF4-FFF2-40B4-BE49-F238E27FC236}">
              <a16:creationId xmlns:a16="http://schemas.microsoft.com/office/drawing/2014/main" xmlns="" id="{B63A1FF8-2F1B-4293-B357-17391C04ED1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29" name="Text Box 43">
          <a:extLst>
            <a:ext uri="{FF2B5EF4-FFF2-40B4-BE49-F238E27FC236}">
              <a16:creationId xmlns:a16="http://schemas.microsoft.com/office/drawing/2014/main" xmlns="" id="{2AE33EE4-E840-43DD-8D69-5D85115F9FE1}"/>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30" name="Text Box 44">
          <a:extLst>
            <a:ext uri="{FF2B5EF4-FFF2-40B4-BE49-F238E27FC236}">
              <a16:creationId xmlns:a16="http://schemas.microsoft.com/office/drawing/2014/main" xmlns="" id="{BCBC3048-70E6-4171-9A2C-A15412E99E3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31" name="Text Box 45">
          <a:extLst>
            <a:ext uri="{FF2B5EF4-FFF2-40B4-BE49-F238E27FC236}">
              <a16:creationId xmlns:a16="http://schemas.microsoft.com/office/drawing/2014/main" xmlns="" id="{8DFDA157-2DA0-43D2-BAE6-E2F44B911DD1}"/>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32" name="Text Box 46">
          <a:extLst>
            <a:ext uri="{FF2B5EF4-FFF2-40B4-BE49-F238E27FC236}">
              <a16:creationId xmlns:a16="http://schemas.microsoft.com/office/drawing/2014/main" xmlns="" id="{14CB2610-40CB-4D58-84F7-1D8D9602891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33" name="Text Box 47">
          <a:extLst>
            <a:ext uri="{FF2B5EF4-FFF2-40B4-BE49-F238E27FC236}">
              <a16:creationId xmlns:a16="http://schemas.microsoft.com/office/drawing/2014/main" xmlns="" id="{B996C200-2B95-4E16-9913-9BE8ED72CEDF}"/>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34" name="Text Box 48">
          <a:extLst>
            <a:ext uri="{FF2B5EF4-FFF2-40B4-BE49-F238E27FC236}">
              <a16:creationId xmlns:a16="http://schemas.microsoft.com/office/drawing/2014/main" xmlns="" id="{A36B7AD3-EEB7-43AF-AE37-5C312FE21222}"/>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35" name="Text Box 49">
          <a:extLst>
            <a:ext uri="{FF2B5EF4-FFF2-40B4-BE49-F238E27FC236}">
              <a16:creationId xmlns:a16="http://schemas.microsoft.com/office/drawing/2014/main" xmlns="" id="{3FAFF7D8-3C55-4085-B478-96D90F08A40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436" name="Text Box 50">
          <a:extLst>
            <a:ext uri="{FF2B5EF4-FFF2-40B4-BE49-F238E27FC236}">
              <a16:creationId xmlns:a16="http://schemas.microsoft.com/office/drawing/2014/main" xmlns="" id="{451A5C47-3127-4260-BA09-78DD37340378}"/>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437" name="Text Box 51">
          <a:extLst>
            <a:ext uri="{FF2B5EF4-FFF2-40B4-BE49-F238E27FC236}">
              <a16:creationId xmlns:a16="http://schemas.microsoft.com/office/drawing/2014/main" xmlns="" id="{BE6E0818-97DD-40F4-B355-A7BDFE5A1580}"/>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38" name="Text Box 52">
          <a:extLst>
            <a:ext uri="{FF2B5EF4-FFF2-40B4-BE49-F238E27FC236}">
              <a16:creationId xmlns:a16="http://schemas.microsoft.com/office/drawing/2014/main" xmlns="" id="{ECDAAC71-FBD3-4D79-AC9B-111BFAAE12A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39" name="Text Box 53">
          <a:extLst>
            <a:ext uri="{FF2B5EF4-FFF2-40B4-BE49-F238E27FC236}">
              <a16:creationId xmlns:a16="http://schemas.microsoft.com/office/drawing/2014/main" xmlns="" id="{D1B4C2B9-689E-457F-BC13-769E58660AC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40" name="Text Box 54">
          <a:extLst>
            <a:ext uri="{FF2B5EF4-FFF2-40B4-BE49-F238E27FC236}">
              <a16:creationId xmlns:a16="http://schemas.microsoft.com/office/drawing/2014/main" xmlns="" id="{DA298F66-2402-4E88-96B6-C2F79127535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41" name="Text Box 55">
          <a:extLst>
            <a:ext uri="{FF2B5EF4-FFF2-40B4-BE49-F238E27FC236}">
              <a16:creationId xmlns:a16="http://schemas.microsoft.com/office/drawing/2014/main" xmlns="" id="{F4B677CC-8D9C-40E9-AF04-53C906A90C65}"/>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42" name="Text Box 56">
          <a:extLst>
            <a:ext uri="{FF2B5EF4-FFF2-40B4-BE49-F238E27FC236}">
              <a16:creationId xmlns:a16="http://schemas.microsoft.com/office/drawing/2014/main" xmlns="" id="{2144663A-D4FD-431F-86F7-A5A922C2E0F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43" name="Text Box 57">
          <a:extLst>
            <a:ext uri="{FF2B5EF4-FFF2-40B4-BE49-F238E27FC236}">
              <a16:creationId xmlns:a16="http://schemas.microsoft.com/office/drawing/2014/main" xmlns="" id="{5D15AA14-BD75-43E8-8300-34B724D656B9}"/>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44" name="Text Box 58">
          <a:extLst>
            <a:ext uri="{FF2B5EF4-FFF2-40B4-BE49-F238E27FC236}">
              <a16:creationId xmlns:a16="http://schemas.microsoft.com/office/drawing/2014/main" xmlns="" id="{66FE6B7E-CCCA-4176-B090-BB7A2D993A8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45" name="Text Box 59">
          <a:extLst>
            <a:ext uri="{FF2B5EF4-FFF2-40B4-BE49-F238E27FC236}">
              <a16:creationId xmlns:a16="http://schemas.microsoft.com/office/drawing/2014/main" xmlns="" id="{C4BE0779-A682-4639-9094-EE63C321647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46" name="Text Box 60">
          <a:extLst>
            <a:ext uri="{FF2B5EF4-FFF2-40B4-BE49-F238E27FC236}">
              <a16:creationId xmlns:a16="http://schemas.microsoft.com/office/drawing/2014/main" xmlns="" id="{787AB893-B181-406C-B3CE-4B0B25E04D2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47" name="Text Box 61">
          <a:extLst>
            <a:ext uri="{FF2B5EF4-FFF2-40B4-BE49-F238E27FC236}">
              <a16:creationId xmlns:a16="http://schemas.microsoft.com/office/drawing/2014/main" xmlns="" id="{C9C07BC7-68C6-4BEF-A502-4C86F484082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48" name="Text Box 62">
          <a:extLst>
            <a:ext uri="{FF2B5EF4-FFF2-40B4-BE49-F238E27FC236}">
              <a16:creationId xmlns:a16="http://schemas.microsoft.com/office/drawing/2014/main" xmlns="" id="{A4758889-786F-436F-B5EB-D7D2EB872A5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49" name="Text Box 63">
          <a:extLst>
            <a:ext uri="{FF2B5EF4-FFF2-40B4-BE49-F238E27FC236}">
              <a16:creationId xmlns:a16="http://schemas.microsoft.com/office/drawing/2014/main" xmlns="" id="{B7D98204-CCC4-4011-8D8F-F76361CDEDF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50" name="Text Box 64">
          <a:extLst>
            <a:ext uri="{FF2B5EF4-FFF2-40B4-BE49-F238E27FC236}">
              <a16:creationId xmlns:a16="http://schemas.microsoft.com/office/drawing/2014/main" xmlns="" id="{BF6FFA59-130C-405F-B486-4BBA0C59D09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51" name="Text Box 65">
          <a:extLst>
            <a:ext uri="{FF2B5EF4-FFF2-40B4-BE49-F238E27FC236}">
              <a16:creationId xmlns:a16="http://schemas.microsoft.com/office/drawing/2014/main" xmlns="" id="{5D796AC0-BDCE-4828-9641-CBCAF2BB129B}"/>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52" name="Text Box 66">
          <a:extLst>
            <a:ext uri="{FF2B5EF4-FFF2-40B4-BE49-F238E27FC236}">
              <a16:creationId xmlns:a16="http://schemas.microsoft.com/office/drawing/2014/main" xmlns="" id="{697FC503-6781-411C-8991-B0C04E47E4D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453" name="Text Box 67">
          <a:extLst>
            <a:ext uri="{FF2B5EF4-FFF2-40B4-BE49-F238E27FC236}">
              <a16:creationId xmlns:a16="http://schemas.microsoft.com/office/drawing/2014/main" xmlns="" id="{CA78833A-2E5A-437A-91C5-C91424827E98}"/>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454" name="Text Box 68">
          <a:extLst>
            <a:ext uri="{FF2B5EF4-FFF2-40B4-BE49-F238E27FC236}">
              <a16:creationId xmlns:a16="http://schemas.microsoft.com/office/drawing/2014/main" xmlns="" id="{402B0CD9-599E-4800-9EEE-35AF9A301437}"/>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55" name="Text Box 69">
          <a:extLst>
            <a:ext uri="{FF2B5EF4-FFF2-40B4-BE49-F238E27FC236}">
              <a16:creationId xmlns:a16="http://schemas.microsoft.com/office/drawing/2014/main" xmlns="" id="{E2188601-1F94-4B61-B4C3-4206A7B31F4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56" name="Text Box 70">
          <a:extLst>
            <a:ext uri="{FF2B5EF4-FFF2-40B4-BE49-F238E27FC236}">
              <a16:creationId xmlns:a16="http://schemas.microsoft.com/office/drawing/2014/main" xmlns="" id="{26653279-A6D0-407F-A34A-9D0471BEF9B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57" name="Text Box 71">
          <a:extLst>
            <a:ext uri="{FF2B5EF4-FFF2-40B4-BE49-F238E27FC236}">
              <a16:creationId xmlns:a16="http://schemas.microsoft.com/office/drawing/2014/main" xmlns="" id="{6C6BBB1A-8088-462A-949B-56F17FF717A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58" name="Text Box 72">
          <a:extLst>
            <a:ext uri="{FF2B5EF4-FFF2-40B4-BE49-F238E27FC236}">
              <a16:creationId xmlns:a16="http://schemas.microsoft.com/office/drawing/2014/main" xmlns="" id="{509F5387-E95F-478E-BE3E-29F8D670F3E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59" name="Text Box 73">
          <a:extLst>
            <a:ext uri="{FF2B5EF4-FFF2-40B4-BE49-F238E27FC236}">
              <a16:creationId xmlns:a16="http://schemas.microsoft.com/office/drawing/2014/main" xmlns="" id="{3673D0B9-FCE5-4AFA-A9FD-75EA04012549}"/>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60" name="Text Box 74">
          <a:extLst>
            <a:ext uri="{FF2B5EF4-FFF2-40B4-BE49-F238E27FC236}">
              <a16:creationId xmlns:a16="http://schemas.microsoft.com/office/drawing/2014/main" xmlns="" id="{4C8A8B4D-8C28-4E5B-9B8D-E605AE902D81}"/>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61" name="Text Box 75">
          <a:extLst>
            <a:ext uri="{FF2B5EF4-FFF2-40B4-BE49-F238E27FC236}">
              <a16:creationId xmlns:a16="http://schemas.microsoft.com/office/drawing/2014/main" xmlns="" id="{321ADAEF-D0F2-4429-A625-91161772CDC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62" name="Text Box 76">
          <a:extLst>
            <a:ext uri="{FF2B5EF4-FFF2-40B4-BE49-F238E27FC236}">
              <a16:creationId xmlns:a16="http://schemas.microsoft.com/office/drawing/2014/main" xmlns="" id="{7ED4ABCD-43A8-46CC-BA4B-121BF92BAA7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63" name="Text Box 77">
          <a:extLst>
            <a:ext uri="{FF2B5EF4-FFF2-40B4-BE49-F238E27FC236}">
              <a16:creationId xmlns:a16="http://schemas.microsoft.com/office/drawing/2014/main" xmlns="" id="{B385D285-66F3-4653-B1A1-AA521A4A132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64" name="Text Box 78">
          <a:extLst>
            <a:ext uri="{FF2B5EF4-FFF2-40B4-BE49-F238E27FC236}">
              <a16:creationId xmlns:a16="http://schemas.microsoft.com/office/drawing/2014/main" xmlns="" id="{0197B8AD-A4E2-4C31-B078-E89BD2C7377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65" name="Text Box 79">
          <a:extLst>
            <a:ext uri="{FF2B5EF4-FFF2-40B4-BE49-F238E27FC236}">
              <a16:creationId xmlns:a16="http://schemas.microsoft.com/office/drawing/2014/main" xmlns="" id="{17611B79-0150-4E2F-9F68-FDA01149551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66" name="Text Box 80">
          <a:extLst>
            <a:ext uri="{FF2B5EF4-FFF2-40B4-BE49-F238E27FC236}">
              <a16:creationId xmlns:a16="http://schemas.microsoft.com/office/drawing/2014/main" xmlns="" id="{52D1F63F-A19E-49C0-BEC2-C46B13CDD84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67" name="Text Box 81">
          <a:extLst>
            <a:ext uri="{FF2B5EF4-FFF2-40B4-BE49-F238E27FC236}">
              <a16:creationId xmlns:a16="http://schemas.microsoft.com/office/drawing/2014/main" xmlns="" id="{F2871777-30A2-4659-95B1-8A6DB4D13492}"/>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68" name="Text Box 82">
          <a:extLst>
            <a:ext uri="{FF2B5EF4-FFF2-40B4-BE49-F238E27FC236}">
              <a16:creationId xmlns:a16="http://schemas.microsoft.com/office/drawing/2014/main" xmlns="" id="{D8035DE5-5421-4081-947A-42AF1AF1D80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69" name="Text Box 83">
          <a:extLst>
            <a:ext uri="{FF2B5EF4-FFF2-40B4-BE49-F238E27FC236}">
              <a16:creationId xmlns:a16="http://schemas.microsoft.com/office/drawing/2014/main" xmlns="" id="{C09F0117-4987-413D-A5A0-33F19F3EDEF2}"/>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70" name="Text Box 84">
          <a:extLst>
            <a:ext uri="{FF2B5EF4-FFF2-40B4-BE49-F238E27FC236}">
              <a16:creationId xmlns:a16="http://schemas.microsoft.com/office/drawing/2014/main" xmlns="" id="{343431C9-4A87-4B3F-AE59-EBF079BD07C4}"/>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71" name="Text Box 85">
          <a:extLst>
            <a:ext uri="{FF2B5EF4-FFF2-40B4-BE49-F238E27FC236}">
              <a16:creationId xmlns:a16="http://schemas.microsoft.com/office/drawing/2014/main" xmlns="" id="{3D4762E6-5871-46A4-87D0-43233C4CB1B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72" name="Text Box 86">
          <a:extLst>
            <a:ext uri="{FF2B5EF4-FFF2-40B4-BE49-F238E27FC236}">
              <a16:creationId xmlns:a16="http://schemas.microsoft.com/office/drawing/2014/main" xmlns="" id="{0F51A32D-5476-4CD1-BCD4-24BBBDD0E33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73" name="Text Box 87">
          <a:extLst>
            <a:ext uri="{FF2B5EF4-FFF2-40B4-BE49-F238E27FC236}">
              <a16:creationId xmlns:a16="http://schemas.microsoft.com/office/drawing/2014/main" xmlns="" id="{8BC39423-FA57-4959-BE27-DFFDB45E0826}"/>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74" name="Text Box 88">
          <a:extLst>
            <a:ext uri="{FF2B5EF4-FFF2-40B4-BE49-F238E27FC236}">
              <a16:creationId xmlns:a16="http://schemas.microsoft.com/office/drawing/2014/main" xmlns="" id="{10A296BF-724F-43DE-B2DE-D1DE1AE042AF}"/>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75" name="Text Box 89">
          <a:extLst>
            <a:ext uri="{FF2B5EF4-FFF2-40B4-BE49-F238E27FC236}">
              <a16:creationId xmlns:a16="http://schemas.microsoft.com/office/drawing/2014/main" xmlns="" id="{A761C525-F23C-4B22-9CBE-686E76E94E4B}"/>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76" name="Text Box 90">
          <a:extLst>
            <a:ext uri="{FF2B5EF4-FFF2-40B4-BE49-F238E27FC236}">
              <a16:creationId xmlns:a16="http://schemas.microsoft.com/office/drawing/2014/main" xmlns="" id="{317BD60B-824A-4BC2-8C85-7F86769594A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77" name="Text Box 91">
          <a:extLst>
            <a:ext uri="{FF2B5EF4-FFF2-40B4-BE49-F238E27FC236}">
              <a16:creationId xmlns:a16="http://schemas.microsoft.com/office/drawing/2014/main" xmlns="" id="{0F54C942-2CD5-4210-A324-F67D673408D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78" name="Text Box 92">
          <a:extLst>
            <a:ext uri="{FF2B5EF4-FFF2-40B4-BE49-F238E27FC236}">
              <a16:creationId xmlns:a16="http://schemas.microsoft.com/office/drawing/2014/main" xmlns="" id="{4DF8ACB6-6C2F-449B-957A-667F7B35DD1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79" name="Text Box 93">
          <a:extLst>
            <a:ext uri="{FF2B5EF4-FFF2-40B4-BE49-F238E27FC236}">
              <a16:creationId xmlns:a16="http://schemas.microsoft.com/office/drawing/2014/main" xmlns="" id="{FB094287-79E9-46DA-9269-CAC2AEE723E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80" name="Text Box 94">
          <a:extLst>
            <a:ext uri="{FF2B5EF4-FFF2-40B4-BE49-F238E27FC236}">
              <a16:creationId xmlns:a16="http://schemas.microsoft.com/office/drawing/2014/main" xmlns="" id="{E137C7C5-57D3-44B2-9A84-7B09BF9DD99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81" name="Text Box 95">
          <a:extLst>
            <a:ext uri="{FF2B5EF4-FFF2-40B4-BE49-F238E27FC236}">
              <a16:creationId xmlns:a16="http://schemas.microsoft.com/office/drawing/2014/main" xmlns="" id="{FDF37C81-C7CD-408C-9CF3-C98A6A0B62C1}"/>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82" name="Text Box 96">
          <a:extLst>
            <a:ext uri="{FF2B5EF4-FFF2-40B4-BE49-F238E27FC236}">
              <a16:creationId xmlns:a16="http://schemas.microsoft.com/office/drawing/2014/main" xmlns="" id="{BED65B74-C360-4E5C-B8FB-F8F78CF0A05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83" name="Text Box 97">
          <a:extLst>
            <a:ext uri="{FF2B5EF4-FFF2-40B4-BE49-F238E27FC236}">
              <a16:creationId xmlns:a16="http://schemas.microsoft.com/office/drawing/2014/main" xmlns="" id="{D9E3543B-7080-450E-99FC-D792C3EB1D25}"/>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84" name="Text Box 98">
          <a:extLst>
            <a:ext uri="{FF2B5EF4-FFF2-40B4-BE49-F238E27FC236}">
              <a16:creationId xmlns:a16="http://schemas.microsoft.com/office/drawing/2014/main" xmlns="" id="{D9F06960-AE1F-4B4C-9EF8-0A7A16158810}"/>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485" name="Text Box 99">
          <a:extLst>
            <a:ext uri="{FF2B5EF4-FFF2-40B4-BE49-F238E27FC236}">
              <a16:creationId xmlns:a16="http://schemas.microsoft.com/office/drawing/2014/main" xmlns="" id="{EB2F3970-70F8-4CFD-A63D-BB5AFF98DB42}"/>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486" name="Text Box 100">
          <a:extLst>
            <a:ext uri="{FF2B5EF4-FFF2-40B4-BE49-F238E27FC236}">
              <a16:creationId xmlns:a16="http://schemas.microsoft.com/office/drawing/2014/main" xmlns="" id="{469355A6-BBD9-4732-8CA4-90E926896B9C}"/>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87" name="Text Box 101">
          <a:extLst>
            <a:ext uri="{FF2B5EF4-FFF2-40B4-BE49-F238E27FC236}">
              <a16:creationId xmlns:a16="http://schemas.microsoft.com/office/drawing/2014/main" xmlns="" id="{49042100-FBC9-428B-95BC-F045551DE21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88" name="Text Box 102">
          <a:extLst>
            <a:ext uri="{FF2B5EF4-FFF2-40B4-BE49-F238E27FC236}">
              <a16:creationId xmlns:a16="http://schemas.microsoft.com/office/drawing/2014/main" xmlns="" id="{413D48C5-69F8-4186-BFA7-8CBE86C4D4C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89" name="Text Box 103">
          <a:extLst>
            <a:ext uri="{FF2B5EF4-FFF2-40B4-BE49-F238E27FC236}">
              <a16:creationId xmlns:a16="http://schemas.microsoft.com/office/drawing/2014/main" xmlns="" id="{2E0DEAF7-0D9C-4CB2-ABAE-40FB5537890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90" name="Text Box 104">
          <a:extLst>
            <a:ext uri="{FF2B5EF4-FFF2-40B4-BE49-F238E27FC236}">
              <a16:creationId xmlns:a16="http://schemas.microsoft.com/office/drawing/2014/main" xmlns="" id="{7210C5F3-965C-4918-BEE8-E694C27F4E72}"/>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91" name="Text Box 105">
          <a:extLst>
            <a:ext uri="{FF2B5EF4-FFF2-40B4-BE49-F238E27FC236}">
              <a16:creationId xmlns:a16="http://schemas.microsoft.com/office/drawing/2014/main" xmlns="" id="{63EF50E8-E370-4E5A-A4C9-92680602FA40}"/>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92" name="Text Box 106">
          <a:extLst>
            <a:ext uri="{FF2B5EF4-FFF2-40B4-BE49-F238E27FC236}">
              <a16:creationId xmlns:a16="http://schemas.microsoft.com/office/drawing/2014/main" xmlns="" id="{283F4480-65A1-4B3C-9DC4-8682E5AC6269}"/>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93" name="Text Box 107">
          <a:extLst>
            <a:ext uri="{FF2B5EF4-FFF2-40B4-BE49-F238E27FC236}">
              <a16:creationId xmlns:a16="http://schemas.microsoft.com/office/drawing/2014/main" xmlns="" id="{38126BF8-432C-4842-A9A5-8C80A2E6682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94" name="Text Box 108">
          <a:extLst>
            <a:ext uri="{FF2B5EF4-FFF2-40B4-BE49-F238E27FC236}">
              <a16:creationId xmlns:a16="http://schemas.microsoft.com/office/drawing/2014/main" xmlns="" id="{88B306C1-7B2F-4DEA-9499-1071B6219F4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95" name="Text Box 109">
          <a:extLst>
            <a:ext uri="{FF2B5EF4-FFF2-40B4-BE49-F238E27FC236}">
              <a16:creationId xmlns:a16="http://schemas.microsoft.com/office/drawing/2014/main" xmlns="" id="{EF762645-2387-44A4-8888-1D8F7AF0BA0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96" name="Text Box 110">
          <a:extLst>
            <a:ext uri="{FF2B5EF4-FFF2-40B4-BE49-F238E27FC236}">
              <a16:creationId xmlns:a16="http://schemas.microsoft.com/office/drawing/2014/main" xmlns="" id="{92547FA1-6EDC-4EE5-A19F-A7DC52BE6AC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97" name="Text Box 111">
          <a:extLst>
            <a:ext uri="{FF2B5EF4-FFF2-40B4-BE49-F238E27FC236}">
              <a16:creationId xmlns:a16="http://schemas.microsoft.com/office/drawing/2014/main" xmlns="" id="{297370FC-A050-4B17-BD3A-2143A7E1FEF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498" name="Text Box 112">
          <a:extLst>
            <a:ext uri="{FF2B5EF4-FFF2-40B4-BE49-F238E27FC236}">
              <a16:creationId xmlns:a16="http://schemas.microsoft.com/office/drawing/2014/main" xmlns="" id="{44792B88-61D7-46D9-B2A8-F8912BAC19D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499" name="Text Box 113">
          <a:extLst>
            <a:ext uri="{FF2B5EF4-FFF2-40B4-BE49-F238E27FC236}">
              <a16:creationId xmlns:a16="http://schemas.microsoft.com/office/drawing/2014/main" xmlns="" id="{A42E8493-3326-4AF6-BC8B-F506685B4D5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00" name="Text Box 114">
          <a:extLst>
            <a:ext uri="{FF2B5EF4-FFF2-40B4-BE49-F238E27FC236}">
              <a16:creationId xmlns:a16="http://schemas.microsoft.com/office/drawing/2014/main" xmlns="" id="{EDB450C9-D658-48EE-987C-56D0EA1A1D5B}"/>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01" name="Text Box 115">
          <a:extLst>
            <a:ext uri="{FF2B5EF4-FFF2-40B4-BE49-F238E27FC236}">
              <a16:creationId xmlns:a16="http://schemas.microsoft.com/office/drawing/2014/main" xmlns="" id="{4830F3FE-01A4-4C38-A9BF-ABDEDF3A97C0}"/>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502" name="Text Box 116">
          <a:extLst>
            <a:ext uri="{FF2B5EF4-FFF2-40B4-BE49-F238E27FC236}">
              <a16:creationId xmlns:a16="http://schemas.microsoft.com/office/drawing/2014/main" xmlns="" id="{CA285147-F7F1-415B-BFD8-A4C630414BAE}"/>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503" name="Text Box 117">
          <a:extLst>
            <a:ext uri="{FF2B5EF4-FFF2-40B4-BE49-F238E27FC236}">
              <a16:creationId xmlns:a16="http://schemas.microsoft.com/office/drawing/2014/main" xmlns="" id="{6968832B-5D79-428D-8F77-10FB59F87470}"/>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04" name="Text Box 118">
          <a:extLst>
            <a:ext uri="{FF2B5EF4-FFF2-40B4-BE49-F238E27FC236}">
              <a16:creationId xmlns:a16="http://schemas.microsoft.com/office/drawing/2014/main" xmlns="" id="{03D83A82-D367-4D34-8216-DA543006D071}"/>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05" name="Text Box 119">
          <a:extLst>
            <a:ext uri="{FF2B5EF4-FFF2-40B4-BE49-F238E27FC236}">
              <a16:creationId xmlns:a16="http://schemas.microsoft.com/office/drawing/2014/main" xmlns="" id="{30318085-44C2-49D3-A96B-DFF5A37CA0D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06" name="Text Box 120">
          <a:extLst>
            <a:ext uri="{FF2B5EF4-FFF2-40B4-BE49-F238E27FC236}">
              <a16:creationId xmlns:a16="http://schemas.microsoft.com/office/drawing/2014/main" xmlns="" id="{34FB2C16-7685-4C2F-98B1-9EDD70980CF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07" name="Text Box 121">
          <a:extLst>
            <a:ext uri="{FF2B5EF4-FFF2-40B4-BE49-F238E27FC236}">
              <a16:creationId xmlns:a16="http://schemas.microsoft.com/office/drawing/2014/main" xmlns="" id="{8B50B27B-9DDC-492C-9732-A3AA7706A96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08" name="Text Box 122">
          <a:extLst>
            <a:ext uri="{FF2B5EF4-FFF2-40B4-BE49-F238E27FC236}">
              <a16:creationId xmlns:a16="http://schemas.microsoft.com/office/drawing/2014/main" xmlns="" id="{2EEADC95-120A-4269-8FE3-7A5264D6554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09" name="Text Box 123">
          <a:extLst>
            <a:ext uri="{FF2B5EF4-FFF2-40B4-BE49-F238E27FC236}">
              <a16:creationId xmlns:a16="http://schemas.microsoft.com/office/drawing/2014/main" xmlns="" id="{3EA77837-4A5C-4663-B671-D6BBEADDD23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10" name="Text Box 124">
          <a:extLst>
            <a:ext uri="{FF2B5EF4-FFF2-40B4-BE49-F238E27FC236}">
              <a16:creationId xmlns:a16="http://schemas.microsoft.com/office/drawing/2014/main" xmlns="" id="{0D17D60F-82B8-448A-82B1-A390DFA13311}"/>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11" name="Text Box 125">
          <a:extLst>
            <a:ext uri="{FF2B5EF4-FFF2-40B4-BE49-F238E27FC236}">
              <a16:creationId xmlns:a16="http://schemas.microsoft.com/office/drawing/2014/main" xmlns="" id="{F602989A-ED13-4B3C-BE2B-6C8AFDF5F36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12" name="Text Box 126">
          <a:extLst>
            <a:ext uri="{FF2B5EF4-FFF2-40B4-BE49-F238E27FC236}">
              <a16:creationId xmlns:a16="http://schemas.microsoft.com/office/drawing/2014/main" xmlns="" id="{776182E3-395D-4D79-AC8D-CF7AA9DE61A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13" name="Text Box 127">
          <a:extLst>
            <a:ext uri="{FF2B5EF4-FFF2-40B4-BE49-F238E27FC236}">
              <a16:creationId xmlns:a16="http://schemas.microsoft.com/office/drawing/2014/main" xmlns="" id="{3430F759-0C14-4218-BC4C-6E236FC8D8F1}"/>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14" name="Text Box 128">
          <a:extLst>
            <a:ext uri="{FF2B5EF4-FFF2-40B4-BE49-F238E27FC236}">
              <a16:creationId xmlns:a16="http://schemas.microsoft.com/office/drawing/2014/main" xmlns="" id="{2983D77A-86CA-4639-8F7D-1DD7BD2F5BE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15" name="Text Box 129">
          <a:extLst>
            <a:ext uri="{FF2B5EF4-FFF2-40B4-BE49-F238E27FC236}">
              <a16:creationId xmlns:a16="http://schemas.microsoft.com/office/drawing/2014/main" xmlns="" id="{BEE76DA1-24DE-4DC3-A0EB-34D774BB828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16" name="Text Box 130">
          <a:extLst>
            <a:ext uri="{FF2B5EF4-FFF2-40B4-BE49-F238E27FC236}">
              <a16:creationId xmlns:a16="http://schemas.microsoft.com/office/drawing/2014/main" xmlns="" id="{C6EE322E-85F9-4C24-832A-7A6F6DE5AD8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17" name="Text Box 131">
          <a:extLst>
            <a:ext uri="{FF2B5EF4-FFF2-40B4-BE49-F238E27FC236}">
              <a16:creationId xmlns:a16="http://schemas.microsoft.com/office/drawing/2014/main" xmlns="" id="{F131D842-5FCF-4757-B5BE-EC03F9EF478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18" name="Text Box 132">
          <a:extLst>
            <a:ext uri="{FF2B5EF4-FFF2-40B4-BE49-F238E27FC236}">
              <a16:creationId xmlns:a16="http://schemas.microsoft.com/office/drawing/2014/main" xmlns="" id="{AE56FE21-13E3-40D2-AF2A-C6AD576FE466}"/>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19" name="Text Box 133">
          <a:extLst>
            <a:ext uri="{FF2B5EF4-FFF2-40B4-BE49-F238E27FC236}">
              <a16:creationId xmlns:a16="http://schemas.microsoft.com/office/drawing/2014/main" xmlns="" id="{95A969AC-1599-4246-B0D1-9D05087E0F6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20" name="Text Box 134">
          <a:extLst>
            <a:ext uri="{FF2B5EF4-FFF2-40B4-BE49-F238E27FC236}">
              <a16:creationId xmlns:a16="http://schemas.microsoft.com/office/drawing/2014/main" xmlns="" id="{912DB75B-6227-4D82-B3A0-49EDDD382D3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21" name="Text Box 135">
          <a:extLst>
            <a:ext uri="{FF2B5EF4-FFF2-40B4-BE49-F238E27FC236}">
              <a16:creationId xmlns:a16="http://schemas.microsoft.com/office/drawing/2014/main" xmlns="" id="{D0E79C11-50BA-4341-AF5F-8797FBE4200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22" name="Text Box 136">
          <a:extLst>
            <a:ext uri="{FF2B5EF4-FFF2-40B4-BE49-F238E27FC236}">
              <a16:creationId xmlns:a16="http://schemas.microsoft.com/office/drawing/2014/main" xmlns="" id="{AB251879-824A-41DB-B165-A3ECAE3BED8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23" name="Text Box 137">
          <a:extLst>
            <a:ext uri="{FF2B5EF4-FFF2-40B4-BE49-F238E27FC236}">
              <a16:creationId xmlns:a16="http://schemas.microsoft.com/office/drawing/2014/main" xmlns="" id="{9624A3A0-DEA9-4926-B8C9-E5022E9AF16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24" name="Text Box 138">
          <a:extLst>
            <a:ext uri="{FF2B5EF4-FFF2-40B4-BE49-F238E27FC236}">
              <a16:creationId xmlns:a16="http://schemas.microsoft.com/office/drawing/2014/main" xmlns="" id="{0601564B-94E2-4E49-B495-7626645EC28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25" name="Text Box 139">
          <a:extLst>
            <a:ext uri="{FF2B5EF4-FFF2-40B4-BE49-F238E27FC236}">
              <a16:creationId xmlns:a16="http://schemas.microsoft.com/office/drawing/2014/main" xmlns="" id="{14A54D56-5771-4122-92AB-97449F77CAC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26" name="Text Box 140">
          <a:extLst>
            <a:ext uri="{FF2B5EF4-FFF2-40B4-BE49-F238E27FC236}">
              <a16:creationId xmlns:a16="http://schemas.microsoft.com/office/drawing/2014/main" xmlns="" id="{85C21064-A661-473A-A73C-2F087B2FA87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27" name="Text Box 141">
          <a:extLst>
            <a:ext uri="{FF2B5EF4-FFF2-40B4-BE49-F238E27FC236}">
              <a16:creationId xmlns:a16="http://schemas.microsoft.com/office/drawing/2014/main" xmlns="" id="{73A56B53-1131-47E9-B5D1-93D683173171}"/>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28" name="Text Box 142">
          <a:extLst>
            <a:ext uri="{FF2B5EF4-FFF2-40B4-BE49-F238E27FC236}">
              <a16:creationId xmlns:a16="http://schemas.microsoft.com/office/drawing/2014/main" xmlns="" id="{2016D355-429D-4D63-89BB-D5A91C3ADAA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29" name="Text Box 143">
          <a:extLst>
            <a:ext uri="{FF2B5EF4-FFF2-40B4-BE49-F238E27FC236}">
              <a16:creationId xmlns:a16="http://schemas.microsoft.com/office/drawing/2014/main" xmlns="" id="{AE80DECE-C03C-40B2-BF7C-A4DE52ED5A3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30" name="Text Box 144">
          <a:extLst>
            <a:ext uri="{FF2B5EF4-FFF2-40B4-BE49-F238E27FC236}">
              <a16:creationId xmlns:a16="http://schemas.microsoft.com/office/drawing/2014/main" xmlns="" id="{FB03DC3D-8024-4501-BFBA-4B572714059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31" name="Text Box 145">
          <a:extLst>
            <a:ext uri="{FF2B5EF4-FFF2-40B4-BE49-F238E27FC236}">
              <a16:creationId xmlns:a16="http://schemas.microsoft.com/office/drawing/2014/main" xmlns="" id="{0A98AB31-C685-408A-B7D9-676483981CC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32" name="Text Box 146">
          <a:extLst>
            <a:ext uri="{FF2B5EF4-FFF2-40B4-BE49-F238E27FC236}">
              <a16:creationId xmlns:a16="http://schemas.microsoft.com/office/drawing/2014/main" xmlns="" id="{B681D936-C874-4DEA-95D1-62D04D997A4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33" name="Text Box 147">
          <a:extLst>
            <a:ext uri="{FF2B5EF4-FFF2-40B4-BE49-F238E27FC236}">
              <a16:creationId xmlns:a16="http://schemas.microsoft.com/office/drawing/2014/main" xmlns="" id="{3D18B22D-BBC3-4488-BDA5-94C2650098D5}"/>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534" name="Text Box 148">
          <a:extLst>
            <a:ext uri="{FF2B5EF4-FFF2-40B4-BE49-F238E27FC236}">
              <a16:creationId xmlns:a16="http://schemas.microsoft.com/office/drawing/2014/main" xmlns="" id="{61996D02-CEAA-4B91-9673-264DDDBA2DBC}"/>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535" name="Text Box 149">
          <a:extLst>
            <a:ext uri="{FF2B5EF4-FFF2-40B4-BE49-F238E27FC236}">
              <a16:creationId xmlns:a16="http://schemas.microsoft.com/office/drawing/2014/main" xmlns="" id="{4AEB8B2B-E3CE-4DBB-AC7D-CB95DAEBF860}"/>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36" name="Text Box 150">
          <a:extLst>
            <a:ext uri="{FF2B5EF4-FFF2-40B4-BE49-F238E27FC236}">
              <a16:creationId xmlns:a16="http://schemas.microsoft.com/office/drawing/2014/main" xmlns="" id="{6CE5C7A4-A3B7-481F-ABA0-71D2E516D2E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37" name="Text Box 151">
          <a:extLst>
            <a:ext uri="{FF2B5EF4-FFF2-40B4-BE49-F238E27FC236}">
              <a16:creationId xmlns:a16="http://schemas.microsoft.com/office/drawing/2014/main" xmlns="" id="{D02FE7BA-A6AF-47EB-A8B7-5E63D2F0B39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38" name="Text Box 152">
          <a:extLst>
            <a:ext uri="{FF2B5EF4-FFF2-40B4-BE49-F238E27FC236}">
              <a16:creationId xmlns:a16="http://schemas.microsoft.com/office/drawing/2014/main" xmlns="" id="{7B617C66-B062-4E5C-BE50-47C5AD5DFA4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39" name="Text Box 153">
          <a:extLst>
            <a:ext uri="{FF2B5EF4-FFF2-40B4-BE49-F238E27FC236}">
              <a16:creationId xmlns:a16="http://schemas.microsoft.com/office/drawing/2014/main" xmlns="" id="{27A6B4E7-A19E-45E4-9578-00F1E9F09F8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40" name="Text Box 154">
          <a:extLst>
            <a:ext uri="{FF2B5EF4-FFF2-40B4-BE49-F238E27FC236}">
              <a16:creationId xmlns:a16="http://schemas.microsoft.com/office/drawing/2014/main" xmlns="" id="{FF4FF7C1-B642-4B1C-A83D-39A42A3F93D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41" name="Text Box 155">
          <a:extLst>
            <a:ext uri="{FF2B5EF4-FFF2-40B4-BE49-F238E27FC236}">
              <a16:creationId xmlns:a16="http://schemas.microsoft.com/office/drawing/2014/main" xmlns="" id="{6E248134-0F4A-4B1E-B247-114D75EDFF99}"/>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42" name="Text Box 156">
          <a:extLst>
            <a:ext uri="{FF2B5EF4-FFF2-40B4-BE49-F238E27FC236}">
              <a16:creationId xmlns:a16="http://schemas.microsoft.com/office/drawing/2014/main" xmlns="" id="{04209E31-579A-4227-92D6-F11B72971B2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43" name="Text Box 157">
          <a:extLst>
            <a:ext uri="{FF2B5EF4-FFF2-40B4-BE49-F238E27FC236}">
              <a16:creationId xmlns:a16="http://schemas.microsoft.com/office/drawing/2014/main" xmlns="" id="{BD94BEEC-4E57-4207-A112-BAA02134FC1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44" name="Text Box 158">
          <a:extLst>
            <a:ext uri="{FF2B5EF4-FFF2-40B4-BE49-F238E27FC236}">
              <a16:creationId xmlns:a16="http://schemas.microsoft.com/office/drawing/2014/main" xmlns="" id="{CF698446-D452-4EC5-BCCA-C4FA8483FF0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45" name="Text Box 159">
          <a:extLst>
            <a:ext uri="{FF2B5EF4-FFF2-40B4-BE49-F238E27FC236}">
              <a16:creationId xmlns:a16="http://schemas.microsoft.com/office/drawing/2014/main" xmlns="" id="{DE098746-71BC-4A83-8891-1C673D81B52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46" name="Text Box 160">
          <a:extLst>
            <a:ext uri="{FF2B5EF4-FFF2-40B4-BE49-F238E27FC236}">
              <a16:creationId xmlns:a16="http://schemas.microsoft.com/office/drawing/2014/main" xmlns="" id="{87336896-536E-4B0D-BD2A-DFEF8BCE6E3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47" name="Text Box 161">
          <a:extLst>
            <a:ext uri="{FF2B5EF4-FFF2-40B4-BE49-F238E27FC236}">
              <a16:creationId xmlns:a16="http://schemas.microsoft.com/office/drawing/2014/main" xmlns="" id="{1380A856-FBF5-4F02-9935-93EA9961EAE4}"/>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48" name="Text Box 162">
          <a:extLst>
            <a:ext uri="{FF2B5EF4-FFF2-40B4-BE49-F238E27FC236}">
              <a16:creationId xmlns:a16="http://schemas.microsoft.com/office/drawing/2014/main" xmlns="" id="{820FB763-EDE7-420C-BD64-0E2D2421FA0A}"/>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49" name="Text Box 163">
          <a:extLst>
            <a:ext uri="{FF2B5EF4-FFF2-40B4-BE49-F238E27FC236}">
              <a16:creationId xmlns:a16="http://schemas.microsoft.com/office/drawing/2014/main" xmlns="" id="{54988DE5-51F3-4F97-A36E-B602FEA25C8B}"/>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50" name="Text Box 164">
          <a:extLst>
            <a:ext uri="{FF2B5EF4-FFF2-40B4-BE49-F238E27FC236}">
              <a16:creationId xmlns:a16="http://schemas.microsoft.com/office/drawing/2014/main" xmlns="" id="{44CB44DE-2AF1-4970-B09B-F8D2D48C7EC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551" name="Text Box 165">
          <a:extLst>
            <a:ext uri="{FF2B5EF4-FFF2-40B4-BE49-F238E27FC236}">
              <a16:creationId xmlns:a16="http://schemas.microsoft.com/office/drawing/2014/main" xmlns="" id="{53321498-D776-45DD-B65B-FFF353F9C787}"/>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552" name="Text Box 166">
          <a:extLst>
            <a:ext uri="{FF2B5EF4-FFF2-40B4-BE49-F238E27FC236}">
              <a16:creationId xmlns:a16="http://schemas.microsoft.com/office/drawing/2014/main" xmlns="" id="{F7509290-55A3-4A30-85C5-2118A00A7849}"/>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53" name="Text Box 167">
          <a:extLst>
            <a:ext uri="{FF2B5EF4-FFF2-40B4-BE49-F238E27FC236}">
              <a16:creationId xmlns:a16="http://schemas.microsoft.com/office/drawing/2014/main" xmlns="" id="{B7EE3740-ED37-4D29-AECE-4D5F7BCC245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54" name="Text Box 168">
          <a:extLst>
            <a:ext uri="{FF2B5EF4-FFF2-40B4-BE49-F238E27FC236}">
              <a16:creationId xmlns:a16="http://schemas.microsoft.com/office/drawing/2014/main" xmlns="" id="{AE62F6CC-26EE-4D23-9D8C-D5FD8E4B9724}"/>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55" name="Text Box 169">
          <a:extLst>
            <a:ext uri="{FF2B5EF4-FFF2-40B4-BE49-F238E27FC236}">
              <a16:creationId xmlns:a16="http://schemas.microsoft.com/office/drawing/2014/main" xmlns="" id="{3C8EA78B-3E5B-4D34-B84B-69E43D8F07C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56" name="Text Box 170">
          <a:extLst>
            <a:ext uri="{FF2B5EF4-FFF2-40B4-BE49-F238E27FC236}">
              <a16:creationId xmlns:a16="http://schemas.microsoft.com/office/drawing/2014/main" xmlns="" id="{E895D30A-A74B-4167-B855-681D446738A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57" name="Text Box 171">
          <a:extLst>
            <a:ext uri="{FF2B5EF4-FFF2-40B4-BE49-F238E27FC236}">
              <a16:creationId xmlns:a16="http://schemas.microsoft.com/office/drawing/2014/main" xmlns="" id="{DB4A2245-6F3D-4786-99FC-2C7DF4814D4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58" name="Text Box 172">
          <a:extLst>
            <a:ext uri="{FF2B5EF4-FFF2-40B4-BE49-F238E27FC236}">
              <a16:creationId xmlns:a16="http://schemas.microsoft.com/office/drawing/2014/main" xmlns="" id="{F9557E0B-BF7F-4EAA-A06D-112F5CF4D9C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59" name="Text Box 173">
          <a:extLst>
            <a:ext uri="{FF2B5EF4-FFF2-40B4-BE49-F238E27FC236}">
              <a16:creationId xmlns:a16="http://schemas.microsoft.com/office/drawing/2014/main" xmlns="" id="{02AF12FB-EEA6-4513-91D8-886BBBA142D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60" name="Text Box 174">
          <a:extLst>
            <a:ext uri="{FF2B5EF4-FFF2-40B4-BE49-F238E27FC236}">
              <a16:creationId xmlns:a16="http://schemas.microsoft.com/office/drawing/2014/main" xmlns="" id="{62A592DB-44E7-4FF5-AF38-E197E158540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61" name="Text Box 175">
          <a:extLst>
            <a:ext uri="{FF2B5EF4-FFF2-40B4-BE49-F238E27FC236}">
              <a16:creationId xmlns:a16="http://schemas.microsoft.com/office/drawing/2014/main" xmlns="" id="{96409990-4FA0-4DEB-859D-32A1EB55B05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62" name="Text Box 176">
          <a:extLst>
            <a:ext uri="{FF2B5EF4-FFF2-40B4-BE49-F238E27FC236}">
              <a16:creationId xmlns:a16="http://schemas.microsoft.com/office/drawing/2014/main" xmlns="" id="{23728B6F-2470-482C-A424-F820A911C67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63" name="Text Box 177">
          <a:extLst>
            <a:ext uri="{FF2B5EF4-FFF2-40B4-BE49-F238E27FC236}">
              <a16:creationId xmlns:a16="http://schemas.microsoft.com/office/drawing/2014/main" xmlns="" id="{D1B771F5-25E9-4BF6-AC29-AD581543816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64" name="Text Box 178">
          <a:extLst>
            <a:ext uri="{FF2B5EF4-FFF2-40B4-BE49-F238E27FC236}">
              <a16:creationId xmlns:a16="http://schemas.microsoft.com/office/drawing/2014/main" xmlns="" id="{6894390D-BE79-40C3-8CCE-FE4A784DE0F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65" name="Text Box 179">
          <a:extLst>
            <a:ext uri="{FF2B5EF4-FFF2-40B4-BE49-F238E27FC236}">
              <a16:creationId xmlns:a16="http://schemas.microsoft.com/office/drawing/2014/main" xmlns="" id="{7C78B0F2-9F70-48B3-B207-A518BB329055}"/>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66" name="Text Box 180">
          <a:extLst>
            <a:ext uri="{FF2B5EF4-FFF2-40B4-BE49-F238E27FC236}">
              <a16:creationId xmlns:a16="http://schemas.microsoft.com/office/drawing/2014/main" xmlns="" id="{119B13F8-2AF2-449D-A388-9189AA89D24A}"/>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67" name="Text Box 181">
          <a:extLst>
            <a:ext uri="{FF2B5EF4-FFF2-40B4-BE49-F238E27FC236}">
              <a16:creationId xmlns:a16="http://schemas.microsoft.com/office/drawing/2014/main" xmlns="" id="{F66ADA2E-DE48-40A6-97FC-FC7E662CE961}"/>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68" name="Text Box 182">
          <a:extLst>
            <a:ext uri="{FF2B5EF4-FFF2-40B4-BE49-F238E27FC236}">
              <a16:creationId xmlns:a16="http://schemas.microsoft.com/office/drawing/2014/main" xmlns="" id="{9391A5F2-4204-445D-ABB2-847D2B417CF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69" name="Text Box 183">
          <a:extLst>
            <a:ext uri="{FF2B5EF4-FFF2-40B4-BE49-F238E27FC236}">
              <a16:creationId xmlns:a16="http://schemas.microsoft.com/office/drawing/2014/main" xmlns="" id="{54932B0D-65A1-4BE7-89F8-15A2F203266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70" name="Text Box 184">
          <a:extLst>
            <a:ext uri="{FF2B5EF4-FFF2-40B4-BE49-F238E27FC236}">
              <a16:creationId xmlns:a16="http://schemas.microsoft.com/office/drawing/2014/main" xmlns="" id="{6691D548-89E5-4F12-9E66-5856D1F75C1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71" name="Text Box 185">
          <a:extLst>
            <a:ext uri="{FF2B5EF4-FFF2-40B4-BE49-F238E27FC236}">
              <a16:creationId xmlns:a16="http://schemas.microsoft.com/office/drawing/2014/main" xmlns="" id="{35078BBE-00D3-433E-AF65-830A7C903A9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72" name="Text Box 186">
          <a:extLst>
            <a:ext uri="{FF2B5EF4-FFF2-40B4-BE49-F238E27FC236}">
              <a16:creationId xmlns:a16="http://schemas.microsoft.com/office/drawing/2014/main" xmlns="" id="{DA2F4FB0-80E0-4D57-843C-AABF8623E3E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73" name="Text Box 187">
          <a:extLst>
            <a:ext uri="{FF2B5EF4-FFF2-40B4-BE49-F238E27FC236}">
              <a16:creationId xmlns:a16="http://schemas.microsoft.com/office/drawing/2014/main" xmlns="" id="{24094ED8-D333-4322-AA6C-016B3AE20856}"/>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74" name="Text Box 188">
          <a:extLst>
            <a:ext uri="{FF2B5EF4-FFF2-40B4-BE49-F238E27FC236}">
              <a16:creationId xmlns:a16="http://schemas.microsoft.com/office/drawing/2014/main" xmlns="" id="{DA8FA1AB-F2B5-4B2F-A023-32464304FA4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75" name="Text Box 189">
          <a:extLst>
            <a:ext uri="{FF2B5EF4-FFF2-40B4-BE49-F238E27FC236}">
              <a16:creationId xmlns:a16="http://schemas.microsoft.com/office/drawing/2014/main" xmlns="" id="{2F4BEA39-90CA-4467-A39E-3E02FFE8836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76" name="Text Box 190">
          <a:extLst>
            <a:ext uri="{FF2B5EF4-FFF2-40B4-BE49-F238E27FC236}">
              <a16:creationId xmlns:a16="http://schemas.microsoft.com/office/drawing/2014/main" xmlns="" id="{0640A23A-3782-4E07-83A8-E9D1AF4D909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77" name="Text Box 191">
          <a:extLst>
            <a:ext uri="{FF2B5EF4-FFF2-40B4-BE49-F238E27FC236}">
              <a16:creationId xmlns:a16="http://schemas.microsoft.com/office/drawing/2014/main" xmlns="" id="{4042717D-539B-44E4-BB24-8B9AE1B4312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78" name="Text Box 192">
          <a:extLst>
            <a:ext uri="{FF2B5EF4-FFF2-40B4-BE49-F238E27FC236}">
              <a16:creationId xmlns:a16="http://schemas.microsoft.com/office/drawing/2014/main" xmlns="" id="{5C52D610-BBA7-4F08-A92E-18D92A9886A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79" name="Text Box 194">
          <a:extLst>
            <a:ext uri="{FF2B5EF4-FFF2-40B4-BE49-F238E27FC236}">
              <a16:creationId xmlns:a16="http://schemas.microsoft.com/office/drawing/2014/main" xmlns="" id="{0B1682FD-9DC4-4C9E-9C25-9B63A0407DFF}"/>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80" name="Text Box 195">
          <a:extLst>
            <a:ext uri="{FF2B5EF4-FFF2-40B4-BE49-F238E27FC236}">
              <a16:creationId xmlns:a16="http://schemas.microsoft.com/office/drawing/2014/main" xmlns="" id="{021F8E41-0056-47F6-8432-F66DB77DB4C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581" name="Text Box 2">
          <a:extLst>
            <a:ext uri="{FF2B5EF4-FFF2-40B4-BE49-F238E27FC236}">
              <a16:creationId xmlns:a16="http://schemas.microsoft.com/office/drawing/2014/main" xmlns="" id="{4CBDCD22-B221-40CC-8E3C-195E80CF7E67}"/>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82" name="Text Box 3">
          <a:extLst>
            <a:ext uri="{FF2B5EF4-FFF2-40B4-BE49-F238E27FC236}">
              <a16:creationId xmlns:a16="http://schemas.microsoft.com/office/drawing/2014/main" xmlns="" id="{8078F919-F671-4E1E-A360-E9D2ADA0253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83" name="Text Box 4">
          <a:extLst>
            <a:ext uri="{FF2B5EF4-FFF2-40B4-BE49-F238E27FC236}">
              <a16:creationId xmlns:a16="http://schemas.microsoft.com/office/drawing/2014/main" xmlns="" id="{86A45870-281A-48B4-A6A8-58BC28EEA1D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84" name="Text Box 5">
          <a:extLst>
            <a:ext uri="{FF2B5EF4-FFF2-40B4-BE49-F238E27FC236}">
              <a16:creationId xmlns:a16="http://schemas.microsoft.com/office/drawing/2014/main" xmlns="" id="{862ACB31-680A-4D35-B3AD-BEB9E983BCD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85" name="Text Box 6">
          <a:extLst>
            <a:ext uri="{FF2B5EF4-FFF2-40B4-BE49-F238E27FC236}">
              <a16:creationId xmlns:a16="http://schemas.microsoft.com/office/drawing/2014/main" xmlns="" id="{7FA2BB43-B8F6-48D4-BD9C-AC2FDC15476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86" name="Text Box 7">
          <a:extLst>
            <a:ext uri="{FF2B5EF4-FFF2-40B4-BE49-F238E27FC236}">
              <a16:creationId xmlns:a16="http://schemas.microsoft.com/office/drawing/2014/main" xmlns="" id="{E6B1A8B2-2575-42C8-AEA8-C4E73C5DB396}"/>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87" name="Text Box 8">
          <a:extLst>
            <a:ext uri="{FF2B5EF4-FFF2-40B4-BE49-F238E27FC236}">
              <a16:creationId xmlns:a16="http://schemas.microsoft.com/office/drawing/2014/main" xmlns="" id="{4F324C9D-09E6-4D56-8A30-AB06BC78FCE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88" name="Text Box 9">
          <a:extLst>
            <a:ext uri="{FF2B5EF4-FFF2-40B4-BE49-F238E27FC236}">
              <a16:creationId xmlns:a16="http://schemas.microsoft.com/office/drawing/2014/main" xmlns="" id="{A1029DE8-1D96-44E2-AC4D-8FB3D9BC9C2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89" name="Text Box 10">
          <a:extLst>
            <a:ext uri="{FF2B5EF4-FFF2-40B4-BE49-F238E27FC236}">
              <a16:creationId xmlns:a16="http://schemas.microsoft.com/office/drawing/2014/main" xmlns="" id="{DDC19351-798B-48D4-93FC-C9BC5CE3E1F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90" name="Text Box 11">
          <a:extLst>
            <a:ext uri="{FF2B5EF4-FFF2-40B4-BE49-F238E27FC236}">
              <a16:creationId xmlns:a16="http://schemas.microsoft.com/office/drawing/2014/main" xmlns="" id="{A2EE9560-F79B-4F2D-BEDB-BCBEAF9CED4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91" name="Text Box 12">
          <a:extLst>
            <a:ext uri="{FF2B5EF4-FFF2-40B4-BE49-F238E27FC236}">
              <a16:creationId xmlns:a16="http://schemas.microsoft.com/office/drawing/2014/main" xmlns="" id="{EDECDCAC-F2B0-4F05-8799-3AF4DA1DE11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92" name="Text Box 13">
          <a:extLst>
            <a:ext uri="{FF2B5EF4-FFF2-40B4-BE49-F238E27FC236}">
              <a16:creationId xmlns:a16="http://schemas.microsoft.com/office/drawing/2014/main" xmlns="" id="{C1523928-24C2-4A36-BC8E-A936216088F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93" name="Text Box 14">
          <a:extLst>
            <a:ext uri="{FF2B5EF4-FFF2-40B4-BE49-F238E27FC236}">
              <a16:creationId xmlns:a16="http://schemas.microsoft.com/office/drawing/2014/main" xmlns="" id="{7EFE6C10-5E07-4AA5-B3FD-3A38DA57F95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94" name="Text Box 15">
          <a:extLst>
            <a:ext uri="{FF2B5EF4-FFF2-40B4-BE49-F238E27FC236}">
              <a16:creationId xmlns:a16="http://schemas.microsoft.com/office/drawing/2014/main" xmlns="" id="{ADA0D161-F2DB-46C0-A421-53479427243F}"/>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95" name="Text Box 16">
          <a:extLst>
            <a:ext uri="{FF2B5EF4-FFF2-40B4-BE49-F238E27FC236}">
              <a16:creationId xmlns:a16="http://schemas.microsoft.com/office/drawing/2014/main" xmlns="" id="{FBDD2913-8328-411D-BC57-A3700715521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596" name="Text Box 17">
          <a:extLst>
            <a:ext uri="{FF2B5EF4-FFF2-40B4-BE49-F238E27FC236}">
              <a16:creationId xmlns:a16="http://schemas.microsoft.com/office/drawing/2014/main" xmlns="" id="{5BA2326B-87DB-40B9-BA35-B473C0DCF1E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597" name="Text Box 18">
          <a:extLst>
            <a:ext uri="{FF2B5EF4-FFF2-40B4-BE49-F238E27FC236}">
              <a16:creationId xmlns:a16="http://schemas.microsoft.com/office/drawing/2014/main" xmlns="" id="{15734A0B-2141-4046-A6AB-54F7FDDECE84}"/>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598" name="Text Box 19">
          <a:extLst>
            <a:ext uri="{FF2B5EF4-FFF2-40B4-BE49-F238E27FC236}">
              <a16:creationId xmlns:a16="http://schemas.microsoft.com/office/drawing/2014/main" xmlns="" id="{1BBB2AD5-DAB1-4115-B033-AA1274E08D8F}"/>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599" name="Text Box 20">
          <a:extLst>
            <a:ext uri="{FF2B5EF4-FFF2-40B4-BE49-F238E27FC236}">
              <a16:creationId xmlns:a16="http://schemas.microsoft.com/office/drawing/2014/main" xmlns="" id="{2B9756B7-4A91-4FE8-9561-004EC7BFD75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00" name="Text Box 21">
          <a:extLst>
            <a:ext uri="{FF2B5EF4-FFF2-40B4-BE49-F238E27FC236}">
              <a16:creationId xmlns:a16="http://schemas.microsoft.com/office/drawing/2014/main" xmlns="" id="{196F6407-EB23-410F-80ED-63A0E77F927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01" name="Text Box 22">
          <a:extLst>
            <a:ext uri="{FF2B5EF4-FFF2-40B4-BE49-F238E27FC236}">
              <a16:creationId xmlns:a16="http://schemas.microsoft.com/office/drawing/2014/main" xmlns="" id="{90B9E53A-2FDF-4B72-881D-BA6E0D4455B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02" name="Text Box 23">
          <a:extLst>
            <a:ext uri="{FF2B5EF4-FFF2-40B4-BE49-F238E27FC236}">
              <a16:creationId xmlns:a16="http://schemas.microsoft.com/office/drawing/2014/main" xmlns="" id="{8E5B55A9-8AA9-4B81-A204-52D0B40B6B7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03" name="Text Box 24">
          <a:extLst>
            <a:ext uri="{FF2B5EF4-FFF2-40B4-BE49-F238E27FC236}">
              <a16:creationId xmlns:a16="http://schemas.microsoft.com/office/drawing/2014/main" xmlns="" id="{744C726B-27C8-431D-B37A-0CAFDFF5988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04" name="Text Box 25">
          <a:extLst>
            <a:ext uri="{FF2B5EF4-FFF2-40B4-BE49-F238E27FC236}">
              <a16:creationId xmlns:a16="http://schemas.microsoft.com/office/drawing/2014/main" xmlns="" id="{D99ABCBC-3D80-45AA-8725-01405B849C0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05" name="Text Box 26">
          <a:extLst>
            <a:ext uri="{FF2B5EF4-FFF2-40B4-BE49-F238E27FC236}">
              <a16:creationId xmlns:a16="http://schemas.microsoft.com/office/drawing/2014/main" xmlns="" id="{6807718F-8FBA-4C96-9D18-15C5D5BBB2A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06" name="Text Box 27">
          <a:extLst>
            <a:ext uri="{FF2B5EF4-FFF2-40B4-BE49-F238E27FC236}">
              <a16:creationId xmlns:a16="http://schemas.microsoft.com/office/drawing/2014/main" xmlns="" id="{C5D6B5FB-42A9-4D0A-8CC1-ECE5D932318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07" name="Text Box 28">
          <a:extLst>
            <a:ext uri="{FF2B5EF4-FFF2-40B4-BE49-F238E27FC236}">
              <a16:creationId xmlns:a16="http://schemas.microsoft.com/office/drawing/2014/main" xmlns="" id="{2F85106D-270A-49A7-98E5-106B58B9CB0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08" name="Text Box 29">
          <a:extLst>
            <a:ext uri="{FF2B5EF4-FFF2-40B4-BE49-F238E27FC236}">
              <a16:creationId xmlns:a16="http://schemas.microsoft.com/office/drawing/2014/main" xmlns="" id="{92D67868-C7AB-43B8-86BC-0711F7DAD6B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09" name="Text Box 30">
          <a:extLst>
            <a:ext uri="{FF2B5EF4-FFF2-40B4-BE49-F238E27FC236}">
              <a16:creationId xmlns:a16="http://schemas.microsoft.com/office/drawing/2014/main" xmlns="" id="{9AC0EFC4-6DF9-4D6A-9BFC-6D639AC5956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10" name="Text Box 31">
          <a:extLst>
            <a:ext uri="{FF2B5EF4-FFF2-40B4-BE49-F238E27FC236}">
              <a16:creationId xmlns:a16="http://schemas.microsoft.com/office/drawing/2014/main" xmlns="" id="{25ACE5F7-872B-4067-81AD-8E559FE4C24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11" name="Text Box 32">
          <a:extLst>
            <a:ext uri="{FF2B5EF4-FFF2-40B4-BE49-F238E27FC236}">
              <a16:creationId xmlns:a16="http://schemas.microsoft.com/office/drawing/2014/main" xmlns="" id="{DCF012AD-9D57-408B-8245-BDB1630C1F0F}"/>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12" name="Text Box 33">
          <a:extLst>
            <a:ext uri="{FF2B5EF4-FFF2-40B4-BE49-F238E27FC236}">
              <a16:creationId xmlns:a16="http://schemas.microsoft.com/office/drawing/2014/main" xmlns="" id="{DABB2551-A4D9-4477-B19B-52A678D638C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13" name="Text Box 34">
          <a:extLst>
            <a:ext uri="{FF2B5EF4-FFF2-40B4-BE49-F238E27FC236}">
              <a16:creationId xmlns:a16="http://schemas.microsoft.com/office/drawing/2014/main" xmlns="" id="{4E7078FA-223E-4D54-8378-8E131107F4B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14" name="Text Box 35">
          <a:extLst>
            <a:ext uri="{FF2B5EF4-FFF2-40B4-BE49-F238E27FC236}">
              <a16:creationId xmlns:a16="http://schemas.microsoft.com/office/drawing/2014/main" xmlns="" id="{8C513E56-E280-4826-9350-0245EE92E3E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15" name="Text Box 36">
          <a:extLst>
            <a:ext uri="{FF2B5EF4-FFF2-40B4-BE49-F238E27FC236}">
              <a16:creationId xmlns:a16="http://schemas.microsoft.com/office/drawing/2014/main" xmlns="" id="{F26C614A-B0C6-4AD4-941A-6C414BC3DB9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16" name="Text Box 37">
          <a:extLst>
            <a:ext uri="{FF2B5EF4-FFF2-40B4-BE49-F238E27FC236}">
              <a16:creationId xmlns:a16="http://schemas.microsoft.com/office/drawing/2014/main" xmlns="" id="{A3E41D69-6609-4E46-8630-D909DBAA699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17" name="Text Box 38">
          <a:extLst>
            <a:ext uri="{FF2B5EF4-FFF2-40B4-BE49-F238E27FC236}">
              <a16:creationId xmlns:a16="http://schemas.microsoft.com/office/drawing/2014/main" xmlns="" id="{2FAF0C2A-C817-4959-8D32-489CEB233D4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18" name="Text Box 39">
          <a:extLst>
            <a:ext uri="{FF2B5EF4-FFF2-40B4-BE49-F238E27FC236}">
              <a16:creationId xmlns:a16="http://schemas.microsoft.com/office/drawing/2014/main" xmlns="" id="{88E13445-5A84-4D9E-ACBA-F057A1701AA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19" name="Text Box 40">
          <a:extLst>
            <a:ext uri="{FF2B5EF4-FFF2-40B4-BE49-F238E27FC236}">
              <a16:creationId xmlns:a16="http://schemas.microsoft.com/office/drawing/2014/main" xmlns="" id="{2D34DC87-BD81-4074-8423-5AB8A867CD4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20" name="Text Box 41">
          <a:extLst>
            <a:ext uri="{FF2B5EF4-FFF2-40B4-BE49-F238E27FC236}">
              <a16:creationId xmlns:a16="http://schemas.microsoft.com/office/drawing/2014/main" xmlns="" id="{485941B1-5F04-4B6E-B794-4A84D5C7B75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21" name="Text Box 42">
          <a:extLst>
            <a:ext uri="{FF2B5EF4-FFF2-40B4-BE49-F238E27FC236}">
              <a16:creationId xmlns:a16="http://schemas.microsoft.com/office/drawing/2014/main" xmlns="" id="{DD328768-9219-47FF-991A-652E4915161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22" name="Text Box 43">
          <a:extLst>
            <a:ext uri="{FF2B5EF4-FFF2-40B4-BE49-F238E27FC236}">
              <a16:creationId xmlns:a16="http://schemas.microsoft.com/office/drawing/2014/main" xmlns="" id="{B6EAB1A0-EDDF-4A52-A4A6-B849FCA2A9A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23" name="Text Box 44">
          <a:extLst>
            <a:ext uri="{FF2B5EF4-FFF2-40B4-BE49-F238E27FC236}">
              <a16:creationId xmlns:a16="http://schemas.microsoft.com/office/drawing/2014/main" xmlns="" id="{A2229360-39EC-491E-B9BF-1F6AAF856EA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24" name="Text Box 45">
          <a:extLst>
            <a:ext uri="{FF2B5EF4-FFF2-40B4-BE49-F238E27FC236}">
              <a16:creationId xmlns:a16="http://schemas.microsoft.com/office/drawing/2014/main" xmlns="" id="{CD0DC60A-D4B7-45EA-B441-66F899C9CB5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25" name="Text Box 46">
          <a:extLst>
            <a:ext uri="{FF2B5EF4-FFF2-40B4-BE49-F238E27FC236}">
              <a16:creationId xmlns:a16="http://schemas.microsoft.com/office/drawing/2014/main" xmlns="" id="{6AF67D10-3D8E-4108-B822-38BD40BC197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26" name="Text Box 47">
          <a:extLst>
            <a:ext uri="{FF2B5EF4-FFF2-40B4-BE49-F238E27FC236}">
              <a16:creationId xmlns:a16="http://schemas.microsoft.com/office/drawing/2014/main" xmlns="" id="{34C60B68-A0C6-4007-A5CD-0D86166CCB16}"/>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27" name="Text Box 48">
          <a:extLst>
            <a:ext uri="{FF2B5EF4-FFF2-40B4-BE49-F238E27FC236}">
              <a16:creationId xmlns:a16="http://schemas.microsoft.com/office/drawing/2014/main" xmlns="" id="{CB5C8A75-48AE-4618-B13C-A81EB93193D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28" name="Text Box 49">
          <a:extLst>
            <a:ext uri="{FF2B5EF4-FFF2-40B4-BE49-F238E27FC236}">
              <a16:creationId xmlns:a16="http://schemas.microsoft.com/office/drawing/2014/main" xmlns="" id="{E9C8D59F-D8B0-4C24-93A4-91305225B769}"/>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629" name="Text Box 50">
          <a:extLst>
            <a:ext uri="{FF2B5EF4-FFF2-40B4-BE49-F238E27FC236}">
              <a16:creationId xmlns:a16="http://schemas.microsoft.com/office/drawing/2014/main" xmlns="" id="{0938F522-7EF1-4F03-B10B-D90AF6CB5595}"/>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630" name="Text Box 51">
          <a:extLst>
            <a:ext uri="{FF2B5EF4-FFF2-40B4-BE49-F238E27FC236}">
              <a16:creationId xmlns:a16="http://schemas.microsoft.com/office/drawing/2014/main" xmlns="" id="{485EBB10-F048-40A5-A84A-9A0126593835}"/>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31" name="Text Box 52">
          <a:extLst>
            <a:ext uri="{FF2B5EF4-FFF2-40B4-BE49-F238E27FC236}">
              <a16:creationId xmlns:a16="http://schemas.microsoft.com/office/drawing/2014/main" xmlns="" id="{020DE322-AD5F-466D-9F62-2A6C3BCBA4C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32" name="Text Box 53">
          <a:extLst>
            <a:ext uri="{FF2B5EF4-FFF2-40B4-BE49-F238E27FC236}">
              <a16:creationId xmlns:a16="http://schemas.microsoft.com/office/drawing/2014/main" xmlns="" id="{5C70EB85-0954-4024-8F47-F9FEAD52842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33" name="Text Box 54">
          <a:extLst>
            <a:ext uri="{FF2B5EF4-FFF2-40B4-BE49-F238E27FC236}">
              <a16:creationId xmlns:a16="http://schemas.microsoft.com/office/drawing/2014/main" xmlns="" id="{ADB6AD3C-84B6-47B1-8F11-81B803D3489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34" name="Text Box 55">
          <a:extLst>
            <a:ext uri="{FF2B5EF4-FFF2-40B4-BE49-F238E27FC236}">
              <a16:creationId xmlns:a16="http://schemas.microsoft.com/office/drawing/2014/main" xmlns="" id="{5829414C-FC71-43C9-9118-E632DCDF2515}"/>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35" name="Text Box 56">
          <a:extLst>
            <a:ext uri="{FF2B5EF4-FFF2-40B4-BE49-F238E27FC236}">
              <a16:creationId xmlns:a16="http://schemas.microsoft.com/office/drawing/2014/main" xmlns="" id="{35F27C73-5B1E-45FE-B1D3-A1318A314CE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36" name="Text Box 57">
          <a:extLst>
            <a:ext uri="{FF2B5EF4-FFF2-40B4-BE49-F238E27FC236}">
              <a16:creationId xmlns:a16="http://schemas.microsoft.com/office/drawing/2014/main" xmlns="" id="{9971D55D-B258-4E7E-A7EA-CDB4B4BB2641}"/>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37" name="Text Box 58">
          <a:extLst>
            <a:ext uri="{FF2B5EF4-FFF2-40B4-BE49-F238E27FC236}">
              <a16:creationId xmlns:a16="http://schemas.microsoft.com/office/drawing/2014/main" xmlns="" id="{F1079A13-68A8-44D1-B9EC-0A12FA873DC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38" name="Text Box 59">
          <a:extLst>
            <a:ext uri="{FF2B5EF4-FFF2-40B4-BE49-F238E27FC236}">
              <a16:creationId xmlns:a16="http://schemas.microsoft.com/office/drawing/2014/main" xmlns="" id="{6B7C1076-3579-49F9-A2F9-5989D8B2A9F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39" name="Text Box 60">
          <a:extLst>
            <a:ext uri="{FF2B5EF4-FFF2-40B4-BE49-F238E27FC236}">
              <a16:creationId xmlns:a16="http://schemas.microsoft.com/office/drawing/2014/main" xmlns="" id="{923CA94F-786D-4DF7-8676-921DE53E79D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40" name="Text Box 61">
          <a:extLst>
            <a:ext uri="{FF2B5EF4-FFF2-40B4-BE49-F238E27FC236}">
              <a16:creationId xmlns:a16="http://schemas.microsoft.com/office/drawing/2014/main" xmlns="" id="{B252A750-0353-4604-AB09-D5BDC726A76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41" name="Text Box 62">
          <a:extLst>
            <a:ext uri="{FF2B5EF4-FFF2-40B4-BE49-F238E27FC236}">
              <a16:creationId xmlns:a16="http://schemas.microsoft.com/office/drawing/2014/main" xmlns="" id="{674A703D-2486-45CF-9D82-B9B277D1BD8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42" name="Text Box 63">
          <a:extLst>
            <a:ext uri="{FF2B5EF4-FFF2-40B4-BE49-F238E27FC236}">
              <a16:creationId xmlns:a16="http://schemas.microsoft.com/office/drawing/2014/main" xmlns="" id="{8BB5EE86-CB9D-4B3F-AAA8-FB6AEC89D6A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43" name="Text Box 64">
          <a:extLst>
            <a:ext uri="{FF2B5EF4-FFF2-40B4-BE49-F238E27FC236}">
              <a16:creationId xmlns:a16="http://schemas.microsoft.com/office/drawing/2014/main" xmlns="" id="{A1BC54BE-0542-401D-AA72-C68DE0E9E96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44" name="Text Box 65">
          <a:extLst>
            <a:ext uri="{FF2B5EF4-FFF2-40B4-BE49-F238E27FC236}">
              <a16:creationId xmlns:a16="http://schemas.microsoft.com/office/drawing/2014/main" xmlns="" id="{5C8B13BB-F960-4599-B9D5-23BCD2BF148F}"/>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45" name="Text Box 66">
          <a:extLst>
            <a:ext uri="{FF2B5EF4-FFF2-40B4-BE49-F238E27FC236}">
              <a16:creationId xmlns:a16="http://schemas.microsoft.com/office/drawing/2014/main" xmlns="" id="{DC5A1134-D033-45AF-9CBB-093D4AD87F85}"/>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646" name="Text Box 67">
          <a:extLst>
            <a:ext uri="{FF2B5EF4-FFF2-40B4-BE49-F238E27FC236}">
              <a16:creationId xmlns:a16="http://schemas.microsoft.com/office/drawing/2014/main" xmlns="" id="{84D526D2-72C8-4204-BDAE-2CA70428A9FC}"/>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647" name="Text Box 68">
          <a:extLst>
            <a:ext uri="{FF2B5EF4-FFF2-40B4-BE49-F238E27FC236}">
              <a16:creationId xmlns:a16="http://schemas.microsoft.com/office/drawing/2014/main" xmlns="" id="{FD23BB7A-59F3-4268-8D3A-BC46142E2830}"/>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48" name="Text Box 69">
          <a:extLst>
            <a:ext uri="{FF2B5EF4-FFF2-40B4-BE49-F238E27FC236}">
              <a16:creationId xmlns:a16="http://schemas.microsoft.com/office/drawing/2014/main" xmlns="" id="{17CF157E-6F51-49EA-9EAF-48BAB4CFD41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49" name="Text Box 70">
          <a:extLst>
            <a:ext uri="{FF2B5EF4-FFF2-40B4-BE49-F238E27FC236}">
              <a16:creationId xmlns:a16="http://schemas.microsoft.com/office/drawing/2014/main" xmlns="" id="{6A7C400E-9D1F-43A2-BEFA-5A6206F4FEE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50" name="Text Box 71">
          <a:extLst>
            <a:ext uri="{FF2B5EF4-FFF2-40B4-BE49-F238E27FC236}">
              <a16:creationId xmlns:a16="http://schemas.microsoft.com/office/drawing/2014/main" xmlns="" id="{6366885B-4C4C-4783-8B93-CC2EEE5A2DA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51" name="Text Box 72">
          <a:extLst>
            <a:ext uri="{FF2B5EF4-FFF2-40B4-BE49-F238E27FC236}">
              <a16:creationId xmlns:a16="http://schemas.microsoft.com/office/drawing/2014/main" xmlns="" id="{2AAC7666-3381-4A81-8B97-4870F6BF618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52" name="Text Box 73">
          <a:extLst>
            <a:ext uri="{FF2B5EF4-FFF2-40B4-BE49-F238E27FC236}">
              <a16:creationId xmlns:a16="http://schemas.microsoft.com/office/drawing/2014/main" xmlns="" id="{1E3EFFF1-D635-445D-BA4F-B3137521219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53" name="Text Box 74">
          <a:extLst>
            <a:ext uri="{FF2B5EF4-FFF2-40B4-BE49-F238E27FC236}">
              <a16:creationId xmlns:a16="http://schemas.microsoft.com/office/drawing/2014/main" xmlns="" id="{E48D7245-5C3C-45C9-A604-3FAEE4F23B8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54" name="Text Box 75">
          <a:extLst>
            <a:ext uri="{FF2B5EF4-FFF2-40B4-BE49-F238E27FC236}">
              <a16:creationId xmlns:a16="http://schemas.microsoft.com/office/drawing/2014/main" xmlns="" id="{FCA9529C-A043-435C-B6CD-175963DEC934}"/>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55" name="Text Box 76">
          <a:extLst>
            <a:ext uri="{FF2B5EF4-FFF2-40B4-BE49-F238E27FC236}">
              <a16:creationId xmlns:a16="http://schemas.microsoft.com/office/drawing/2014/main" xmlns="" id="{FE6B4985-63A7-4920-96DE-27C272B3208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56" name="Text Box 77">
          <a:extLst>
            <a:ext uri="{FF2B5EF4-FFF2-40B4-BE49-F238E27FC236}">
              <a16:creationId xmlns:a16="http://schemas.microsoft.com/office/drawing/2014/main" xmlns="" id="{E1C2D633-CF8D-487A-89D1-D3F53F0B81D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57" name="Text Box 78">
          <a:extLst>
            <a:ext uri="{FF2B5EF4-FFF2-40B4-BE49-F238E27FC236}">
              <a16:creationId xmlns:a16="http://schemas.microsoft.com/office/drawing/2014/main" xmlns="" id="{AEF1B297-F5EB-4928-84C2-2CBB802E317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58" name="Text Box 79">
          <a:extLst>
            <a:ext uri="{FF2B5EF4-FFF2-40B4-BE49-F238E27FC236}">
              <a16:creationId xmlns:a16="http://schemas.microsoft.com/office/drawing/2014/main" xmlns="" id="{6B08A852-8F44-4995-A85A-ACC56C5D287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59" name="Text Box 80">
          <a:extLst>
            <a:ext uri="{FF2B5EF4-FFF2-40B4-BE49-F238E27FC236}">
              <a16:creationId xmlns:a16="http://schemas.microsoft.com/office/drawing/2014/main" xmlns="" id="{DEE878F7-A357-45FE-B2CC-2EA78D2B9D3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60" name="Text Box 81">
          <a:extLst>
            <a:ext uri="{FF2B5EF4-FFF2-40B4-BE49-F238E27FC236}">
              <a16:creationId xmlns:a16="http://schemas.microsoft.com/office/drawing/2014/main" xmlns="" id="{4BA5046A-D81E-4BBB-945C-8FAE6172B04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61" name="Text Box 82">
          <a:extLst>
            <a:ext uri="{FF2B5EF4-FFF2-40B4-BE49-F238E27FC236}">
              <a16:creationId xmlns:a16="http://schemas.microsoft.com/office/drawing/2014/main" xmlns="" id="{11C99F97-4065-43F1-9D00-0BD5C0D6AE2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62" name="Text Box 83">
          <a:extLst>
            <a:ext uri="{FF2B5EF4-FFF2-40B4-BE49-F238E27FC236}">
              <a16:creationId xmlns:a16="http://schemas.microsoft.com/office/drawing/2014/main" xmlns="" id="{7E5C9513-A13A-4926-8999-D2664D030E1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63" name="Text Box 84">
          <a:extLst>
            <a:ext uri="{FF2B5EF4-FFF2-40B4-BE49-F238E27FC236}">
              <a16:creationId xmlns:a16="http://schemas.microsoft.com/office/drawing/2014/main" xmlns="" id="{F7CA07C1-9EE9-4639-B683-5600A0B6AD2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64" name="Text Box 85">
          <a:extLst>
            <a:ext uri="{FF2B5EF4-FFF2-40B4-BE49-F238E27FC236}">
              <a16:creationId xmlns:a16="http://schemas.microsoft.com/office/drawing/2014/main" xmlns="" id="{F2095231-D157-4BF2-8F83-57FDB96532C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65" name="Text Box 86">
          <a:extLst>
            <a:ext uri="{FF2B5EF4-FFF2-40B4-BE49-F238E27FC236}">
              <a16:creationId xmlns:a16="http://schemas.microsoft.com/office/drawing/2014/main" xmlns="" id="{BF9CA121-2269-4158-9430-6FA85C4325A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66" name="Text Box 87">
          <a:extLst>
            <a:ext uri="{FF2B5EF4-FFF2-40B4-BE49-F238E27FC236}">
              <a16:creationId xmlns:a16="http://schemas.microsoft.com/office/drawing/2014/main" xmlns="" id="{5689D63E-C6F1-4F4D-9C07-6A28D541805B}"/>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67" name="Text Box 88">
          <a:extLst>
            <a:ext uri="{FF2B5EF4-FFF2-40B4-BE49-F238E27FC236}">
              <a16:creationId xmlns:a16="http://schemas.microsoft.com/office/drawing/2014/main" xmlns="" id="{48EE5718-A4D4-4A58-928B-015C813A9BF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68" name="Text Box 89">
          <a:extLst>
            <a:ext uri="{FF2B5EF4-FFF2-40B4-BE49-F238E27FC236}">
              <a16:creationId xmlns:a16="http://schemas.microsoft.com/office/drawing/2014/main" xmlns="" id="{19233B33-3763-4095-B5FC-165043781AB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69" name="Text Box 90">
          <a:extLst>
            <a:ext uri="{FF2B5EF4-FFF2-40B4-BE49-F238E27FC236}">
              <a16:creationId xmlns:a16="http://schemas.microsoft.com/office/drawing/2014/main" xmlns="" id="{A9C8404F-C51F-40FD-BF13-5019DD3C5C94}"/>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70" name="Text Box 91">
          <a:extLst>
            <a:ext uri="{FF2B5EF4-FFF2-40B4-BE49-F238E27FC236}">
              <a16:creationId xmlns:a16="http://schemas.microsoft.com/office/drawing/2014/main" xmlns="" id="{7C782E45-8BF9-4FEE-AEEB-3FBEC07C50BF}"/>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71" name="Text Box 92">
          <a:extLst>
            <a:ext uri="{FF2B5EF4-FFF2-40B4-BE49-F238E27FC236}">
              <a16:creationId xmlns:a16="http://schemas.microsoft.com/office/drawing/2014/main" xmlns="" id="{EB7C3015-2D89-4312-A0DC-1268D5628AA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72" name="Text Box 93">
          <a:extLst>
            <a:ext uri="{FF2B5EF4-FFF2-40B4-BE49-F238E27FC236}">
              <a16:creationId xmlns:a16="http://schemas.microsoft.com/office/drawing/2014/main" xmlns="" id="{21300979-B31F-4C67-BF3C-9EFB53F0495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73" name="Text Box 94">
          <a:extLst>
            <a:ext uri="{FF2B5EF4-FFF2-40B4-BE49-F238E27FC236}">
              <a16:creationId xmlns:a16="http://schemas.microsoft.com/office/drawing/2014/main" xmlns="" id="{E93A9555-F26D-41AB-B3D5-CA47F1F96191}"/>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74" name="Text Box 95">
          <a:extLst>
            <a:ext uri="{FF2B5EF4-FFF2-40B4-BE49-F238E27FC236}">
              <a16:creationId xmlns:a16="http://schemas.microsoft.com/office/drawing/2014/main" xmlns="" id="{B999CF09-B723-4EAB-9FB9-0B6A7B5B1C1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75" name="Text Box 96">
          <a:extLst>
            <a:ext uri="{FF2B5EF4-FFF2-40B4-BE49-F238E27FC236}">
              <a16:creationId xmlns:a16="http://schemas.microsoft.com/office/drawing/2014/main" xmlns="" id="{16331CF4-1F43-4A77-A6A8-4D9DB2F3927B}"/>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76" name="Text Box 97">
          <a:extLst>
            <a:ext uri="{FF2B5EF4-FFF2-40B4-BE49-F238E27FC236}">
              <a16:creationId xmlns:a16="http://schemas.microsoft.com/office/drawing/2014/main" xmlns="" id="{834FA95E-A46C-4C57-92F8-C4343AC0975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77" name="Text Box 98">
          <a:extLst>
            <a:ext uri="{FF2B5EF4-FFF2-40B4-BE49-F238E27FC236}">
              <a16:creationId xmlns:a16="http://schemas.microsoft.com/office/drawing/2014/main" xmlns="" id="{EE16B123-594F-4665-87CE-8075CEBA37C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678" name="Text Box 99">
          <a:extLst>
            <a:ext uri="{FF2B5EF4-FFF2-40B4-BE49-F238E27FC236}">
              <a16:creationId xmlns:a16="http://schemas.microsoft.com/office/drawing/2014/main" xmlns="" id="{AE01916F-1A0F-48CB-B926-BA46DAA34F93}"/>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679" name="Text Box 100">
          <a:extLst>
            <a:ext uri="{FF2B5EF4-FFF2-40B4-BE49-F238E27FC236}">
              <a16:creationId xmlns:a16="http://schemas.microsoft.com/office/drawing/2014/main" xmlns="" id="{C3AE29F2-CCD3-4D4D-9094-4E6322A23D1E}"/>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80" name="Text Box 101">
          <a:extLst>
            <a:ext uri="{FF2B5EF4-FFF2-40B4-BE49-F238E27FC236}">
              <a16:creationId xmlns:a16="http://schemas.microsoft.com/office/drawing/2014/main" xmlns="" id="{85B6F12E-B9DF-4089-A1E2-F3708017EAC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81" name="Text Box 102">
          <a:extLst>
            <a:ext uri="{FF2B5EF4-FFF2-40B4-BE49-F238E27FC236}">
              <a16:creationId xmlns:a16="http://schemas.microsoft.com/office/drawing/2014/main" xmlns="" id="{5E253D05-C635-427E-95F7-A6B0388CF40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82" name="Text Box 103">
          <a:extLst>
            <a:ext uri="{FF2B5EF4-FFF2-40B4-BE49-F238E27FC236}">
              <a16:creationId xmlns:a16="http://schemas.microsoft.com/office/drawing/2014/main" xmlns="" id="{D9F1AB48-8C7F-403B-A89B-980ED4E9F88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83" name="Text Box 104">
          <a:extLst>
            <a:ext uri="{FF2B5EF4-FFF2-40B4-BE49-F238E27FC236}">
              <a16:creationId xmlns:a16="http://schemas.microsoft.com/office/drawing/2014/main" xmlns="" id="{BFEB6589-DB97-41F3-B3EC-C90580033BE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84" name="Text Box 105">
          <a:extLst>
            <a:ext uri="{FF2B5EF4-FFF2-40B4-BE49-F238E27FC236}">
              <a16:creationId xmlns:a16="http://schemas.microsoft.com/office/drawing/2014/main" xmlns="" id="{2C358210-FF6F-4C4B-8DBC-CBCEFD153DCB}"/>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85" name="Text Box 106">
          <a:extLst>
            <a:ext uri="{FF2B5EF4-FFF2-40B4-BE49-F238E27FC236}">
              <a16:creationId xmlns:a16="http://schemas.microsoft.com/office/drawing/2014/main" xmlns="" id="{C84500FE-F752-458E-A22A-2566ED898C1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86" name="Text Box 107">
          <a:extLst>
            <a:ext uri="{FF2B5EF4-FFF2-40B4-BE49-F238E27FC236}">
              <a16:creationId xmlns:a16="http://schemas.microsoft.com/office/drawing/2014/main" xmlns="" id="{60997DE1-C91A-459D-98D3-140342E0729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87" name="Text Box 108">
          <a:extLst>
            <a:ext uri="{FF2B5EF4-FFF2-40B4-BE49-F238E27FC236}">
              <a16:creationId xmlns:a16="http://schemas.microsoft.com/office/drawing/2014/main" xmlns="" id="{548F82CD-7E67-48B7-BD05-022D5294034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88" name="Text Box 109">
          <a:extLst>
            <a:ext uri="{FF2B5EF4-FFF2-40B4-BE49-F238E27FC236}">
              <a16:creationId xmlns:a16="http://schemas.microsoft.com/office/drawing/2014/main" xmlns="" id="{E6F01B4C-AF4F-4887-9DB4-EAD0B382D58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89" name="Text Box 110">
          <a:extLst>
            <a:ext uri="{FF2B5EF4-FFF2-40B4-BE49-F238E27FC236}">
              <a16:creationId xmlns:a16="http://schemas.microsoft.com/office/drawing/2014/main" xmlns="" id="{C0CD7276-18B2-436A-9645-4038F5A97D7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90" name="Text Box 111">
          <a:extLst>
            <a:ext uri="{FF2B5EF4-FFF2-40B4-BE49-F238E27FC236}">
              <a16:creationId xmlns:a16="http://schemas.microsoft.com/office/drawing/2014/main" xmlns="" id="{8B5AF9B3-4EF2-48C5-81AA-601C5263FA1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91" name="Text Box 112">
          <a:extLst>
            <a:ext uri="{FF2B5EF4-FFF2-40B4-BE49-F238E27FC236}">
              <a16:creationId xmlns:a16="http://schemas.microsoft.com/office/drawing/2014/main" xmlns="" id="{3FE089DE-53AB-4B94-B6F4-6A4F5EAF077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92" name="Text Box 113">
          <a:extLst>
            <a:ext uri="{FF2B5EF4-FFF2-40B4-BE49-F238E27FC236}">
              <a16:creationId xmlns:a16="http://schemas.microsoft.com/office/drawing/2014/main" xmlns="" id="{4668B9AD-091F-4A94-A92F-B76ED4FD6555}"/>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93" name="Text Box 114">
          <a:extLst>
            <a:ext uri="{FF2B5EF4-FFF2-40B4-BE49-F238E27FC236}">
              <a16:creationId xmlns:a16="http://schemas.microsoft.com/office/drawing/2014/main" xmlns="" id="{6B76E71C-5E53-4032-9E63-BC65814CCE4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694" name="Text Box 115">
          <a:extLst>
            <a:ext uri="{FF2B5EF4-FFF2-40B4-BE49-F238E27FC236}">
              <a16:creationId xmlns:a16="http://schemas.microsoft.com/office/drawing/2014/main" xmlns="" id="{69ADF46C-80CA-4F79-882C-39FFC781C98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695" name="Text Box 116">
          <a:extLst>
            <a:ext uri="{FF2B5EF4-FFF2-40B4-BE49-F238E27FC236}">
              <a16:creationId xmlns:a16="http://schemas.microsoft.com/office/drawing/2014/main" xmlns="" id="{7A9C60E4-D80B-461A-BC9E-14F5FCDAE2B0}"/>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696" name="Text Box 117">
          <a:extLst>
            <a:ext uri="{FF2B5EF4-FFF2-40B4-BE49-F238E27FC236}">
              <a16:creationId xmlns:a16="http://schemas.microsoft.com/office/drawing/2014/main" xmlns="" id="{1C6A162C-1EBB-4BEF-A06D-CED2D089E75E}"/>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97" name="Text Box 118">
          <a:extLst>
            <a:ext uri="{FF2B5EF4-FFF2-40B4-BE49-F238E27FC236}">
              <a16:creationId xmlns:a16="http://schemas.microsoft.com/office/drawing/2014/main" xmlns="" id="{5433044E-7B62-4E6F-88D3-7F158F8EA8C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98" name="Text Box 119">
          <a:extLst>
            <a:ext uri="{FF2B5EF4-FFF2-40B4-BE49-F238E27FC236}">
              <a16:creationId xmlns:a16="http://schemas.microsoft.com/office/drawing/2014/main" xmlns="" id="{9F158B18-5DC4-4C35-A46F-8E9F3100B3D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699" name="Text Box 120">
          <a:extLst>
            <a:ext uri="{FF2B5EF4-FFF2-40B4-BE49-F238E27FC236}">
              <a16:creationId xmlns:a16="http://schemas.microsoft.com/office/drawing/2014/main" xmlns="" id="{99B7C610-194E-41BE-96A4-57417C51DDD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00" name="Text Box 121">
          <a:extLst>
            <a:ext uri="{FF2B5EF4-FFF2-40B4-BE49-F238E27FC236}">
              <a16:creationId xmlns:a16="http://schemas.microsoft.com/office/drawing/2014/main" xmlns="" id="{AC25E366-51BC-4A6C-8B55-BD216CFB046A}"/>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01" name="Text Box 122">
          <a:extLst>
            <a:ext uri="{FF2B5EF4-FFF2-40B4-BE49-F238E27FC236}">
              <a16:creationId xmlns:a16="http://schemas.microsoft.com/office/drawing/2014/main" xmlns="" id="{1C410430-D471-460F-99BD-34B5A9918245}"/>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02" name="Text Box 123">
          <a:extLst>
            <a:ext uri="{FF2B5EF4-FFF2-40B4-BE49-F238E27FC236}">
              <a16:creationId xmlns:a16="http://schemas.microsoft.com/office/drawing/2014/main" xmlns="" id="{A6426406-1969-4F57-B08C-3D4BFE64B70A}"/>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03" name="Text Box 124">
          <a:extLst>
            <a:ext uri="{FF2B5EF4-FFF2-40B4-BE49-F238E27FC236}">
              <a16:creationId xmlns:a16="http://schemas.microsoft.com/office/drawing/2014/main" xmlns="" id="{0DE35AD7-6C73-4756-BBED-9DEDA9908573}"/>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04" name="Text Box 125">
          <a:extLst>
            <a:ext uri="{FF2B5EF4-FFF2-40B4-BE49-F238E27FC236}">
              <a16:creationId xmlns:a16="http://schemas.microsoft.com/office/drawing/2014/main" xmlns="" id="{71D3DC62-694F-4E3E-9998-08FB4F7B058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05" name="Text Box 126">
          <a:extLst>
            <a:ext uri="{FF2B5EF4-FFF2-40B4-BE49-F238E27FC236}">
              <a16:creationId xmlns:a16="http://schemas.microsoft.com/office/drawing/2014/main" xmlns="" id="{48FA55CF-2133-425F-A499-F0D139336071}"/>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06" name="Text Box 127">
          <a:extLst>
            <a:ext uri="{FF2B5EF4-FFF2-40B4-BE49-F238E27FC236}">
              <a16:creationId xmlns:a16="http://schemas.microsoft.com/office/drawing/2014/main" xmlns="" id="{8D3F7F2D-E322-4984-8D00-E5C3A20BA66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07" name="Text Box 128">
          <a:extLst>
            <a:ext uri="{FF2B5EF4-FFF2-40B4-BE49-F238E27FC236}">
              <a16:creationId xmlns:a16="http://schemas.microsoft.com/office/drawing/2014/main" xmlns="" id="{3E8DE453-8447-4E7B-9C86-14539894E8F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08" name="Text Box 129">
          <a:extLst>
            <a:ext uri="{FF2B5EF4-FFF2-40B4-BE49-F238E27FC236}">
              <a16:creationId xmlns:a16="http://schemas.microsoft.com/office/drawing/2014/main" xmlns="" id="{548A1C90-7FAF-4740-B2DA-1FE52E48DE0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09" name="Text Box 130">
          <a:extLst>
            <a:ext uri="{FF2B5EF4-FFF2-40B4-BE49-F238E27FC236}">
              <a16:creationId xmlns:a16="http://schemas.microsoft.com/office/drawing/2014/main" xmlns="" id="{83A6CA08-4953-4997-9880-4F83FA27328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10" name="Text Box 131">
          <a:extLst>
            <a:ext uri="{FF2B5EF4-FFF2-40B4-BE49-F238E27FC236}">
              <a16:creationId xmlns:a16="http://schemas.microsoft.com/office/drawing/2014/main" xmlns="" id="{7A068ACD-13CD-4539-8902-1A0209850C11}"/>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11" name="Text Box 132">
          <a:extLst>
            <a:ext uri="{FF2B5EF4-FFF2-40B4-BE49-F238E27FC236}">
              <a16:creationId xmlns:a16="http://schemas.microsoft.com/office/drawing/2014/main" xmlns="" id="{5CCE4AE2-F847-4DD6-AFD4-917DAC48965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12" name="Text Box 133">
          <a:extLst>
            <a:ext uri="{FF2B5EF4-FFF2-40B4-BE49-F238E27FC236}">
              <a16:creationId xmlns:a16="http://schemas.microsoft.com/office/drawing/2014/main" xmlns="" id="{DFA19E26-7F80-4FC9-B2FF-353E6757DC0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13" name="Text Box 134">
          <a:extLst>
            <a:ext uri="{FF2B5EF4-FFF2-40B4-BE49-F238E27FC236}">
              <a16:creationId xmlns:a16="http://schemas.microsoft.com/office/drawing/2014/main" xmlns="" id="{3CE091C7-3961-4C54-8725-17109BD113C4}"/>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14" name="Text Box 135">
          <a:extLst>
            <a:ext uri="{FF2B5EF4-FFF2-40B4-BE49-F238E27FC236}">
              <a16:creationId xmlns:a16="http://schemas.microsoft.com/office/drawing/2014/main" xmlns="" id="{4D7221B0-BE73-412B-A6A9-706701143E3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15" name="Text Box 136">
          <a:extLst>
            <a:ext uri="{FF2B5EF4-FFF2-40B4-BE49-F238E27FC236}">
              <a16:creationId xmlns:a16="http://schemas.microsoft.com/office/drawing/2014/main" xmlns="" id="{83C1A3FB-B6A1-4E80-8BEF-2A4928860A8F}"/>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16" name="Text Box 137">
          <a:extLst>
            <a:ext uri="{FF2B5EF4-FFF2-40B4-BE49-F238E27FC236}">
              <a16:creationId xmlns:a16="http://schemas.microsoft.com/office/drawing/2014/main" xmlns="" id="{FDA8D217-3A45-460D-984D-A6242BC3A089}"/>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17" name="Text Box 138">
          <a:extLst>
            <a:ext uri="{FF2B5EF4-FFF2-40B4-BE49-F238E27FC236}">
              <a16:creationId xmlns:a16="http://schemas.microsoft.com/office/drawing/2014/main" xmlns="" id="{70814962-01CB-4649-AA0C-197FB3BF437D}"/>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18" name="Text Box 139">
          <a:extLst>
            <a:ext uri="{FF2B5EF4-FFF2-40B4-BE49-F238E27FC236}">
              <a16:creationId xmlns:a16="http://schemas.microsoft.com/office/drawing/2014/main" xmlns="" id="{1F901E58-AEB7-4504-A7F6-8B7C165F715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19" name="Text Box 140">
          <a:extLst>
            <a:ext uri="{FF2B5EF4-FFF2-40B4-BE49-F238E27FC236}">
              <a16:creationId xmlns:a16="http://schemas.microsoft.com/office/drawing/2014/main" xmlns="" id="{09AB9FD2-4BC7-4DFB-9A69-8A8C8DD28A3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20" name="Text Box 141">
          <a:extLst>
            <a:ext uri="{FF2B5EF4-FFF2-40B4-BE49-F238E27FC236}">
              <a16:creationId xmlns:a16="http://schemas.microsoft.com/office/drawing/2014/main" xmlns="" id="{B037A9D1-5866-4445-87C1-F540524E602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21" name="Text Box 142">
          <a:extLst>
            <a:ext uri="{FF2B5EF4-FFF2-40B4-BE49-F238E27FC236}">
              <a16:creationId xmlns:a16="http://schemas.microsoft.com/office/drawing/2014/main" xmlns="" id="{57769B82-8138-41E3-A909-103DA421CC2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22" name="Text Box 143">
          <a:extLst>
            <a:ext uri="{FF2B5EF4-FFF2-40B4-BE49-F238E27FC236}">
              <a16:creationId xmlns:a16="http://schemas.microsoft.com/office/drawing/2014/main" xmlns="" id="{BDD16CED-5577-4FBC-AA98-C59303A0924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23" name="Text Box 144">
          <a:extLst>
            <a:ext uri="{FF2B5EF4-FFF2-40B4-BE49-F238E27FC236}">
              <a16:creationId xmlns:a16="http://schemas.microsoft.com/office/drawing/2014/main" xmlns="" id="{B6B43A96-9712-4CE6-9F9C-A0A241C225E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24" name="Text Box 145">
          <a:extLst>
            <a:ext uri="{FF2B5EF4-FFF2-40B4-BE49-F238E27FC236}">
              <a16:creationId xmlns:a16="http://schemas.microsoft.com/office/drawing/2014/main" xmlns="" id="{AE2B7C69-F3E5-4D7B-9407-917BB7E0A6D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25" name="Text Box 146">
          <a:extLst>
            <a:ext uri="{FF2B5EF4-FFF2-40B4-BE49-F238E27FC236}">
              <a16:creationId xmlns:a16="http://schemas.microsoft.com/office/drawing/2014/main" xmlns="" id="{8A5EDBDD-779F-4E7A-9E24-7FC909F47476}"/>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26" name="Text Box 147">
          <a:extLst>
            <a:ext uri="{FF2B5EF4-FFF2-40B4-BE49-F238E27FC236}">
              <a16:creationId xmlns:a16="http://schemas.microsoft.com/office/drawing/2014/main" xmlns="" id="{08788A18-E139-4584-A133-A6EA1890B4E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727" name="Text Box 148">
          <a:extLst>
            <a:ext uri="{FF2B5EF4-FFF2-40B4-BE49-F238E27FC236}">
              <a16:creationId xmlns:a16="http://schemas.microsoft.com/office/drawing/2014/main" xmlns="" id="{3C0E2702-A991-4A7E-B634-BFBB5DD2DA5F}"/>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728" name="Text Box 149">
          <a:extLst>
            <a:ext uri="{FF2B5EF4-FFF2-40B4-BE49-F238E27FC236}">
              <a16:creationId xmlns:a16="http://schemas.microsoft.com/office/drawing/2014/main" xmlns="" id="{8F16C424-605C-4956-945B-B4982E2F9755}"/>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29" name="Text Box 150">
          <a:extLst>
            <a:ext uri="{FF2B5EF4-FFF2-40B4-BE49-F238E27FC236}">
              <a16:creationId xmlns:a16="http://schemas.microsoft.com/office/drawing/2014/main" xmlns="" id="{F4E2409D-CC0C-4806-B4BA-09C477007D0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30" name="Text Box 151">
          <a:extLst>
            <a:ext uri="{FF2B5EF4-FFF2-40B4-BE49-F238E27FC236}">
              <a16:creationId xmlns:a16="http://schemas.microsoft.com/office/drawing/2014/main" xmlns="" id="{68DC336E-B0B2-4359-8F3B-DD10F5AFBAD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31" name="Text Box 152">
          <a:extLst>
            <a:ext uri="{FF2B5EF4-FFF2-40B4-BE49-F238E27FC236}">
              <a16:creationId xmlns:a16="http://schemas.microsoft.com/office/drawing/2014/main" xmlns="" id="{2A82879A-199F-4B74-A555-36549688D69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32" name="Text Box 153">
          <a:extLst>
            <a:ext uri="{FF2B5EF4-FFF2-40B4-BE49-F238E27FC236}">
              <a16:creationId xmlns:a16="http://schemas.microsoft.com/office/drawing/2014/main" xmlns="" id="{8B32C5CE-530A-4190-8976-D0B6C6EEADC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33" name="Text Box 154">
          <a:extLst>
            <a:ext uri="{FF2B5EF4-FFF2-40B4-BE49-F238E27FC236}">
              <a16:creationId xmlns:a16="http://schemas.microsoft.com/office/drawing/2014/main" xmlns="" id="{33B236E2-E8F8-412A-8C4C-FE965D6BB387}"/>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34" name="Text Box 155">
          <a:extLst>
            <a:ext uri="{FF2B5EF4-FFF2-40B4-BE49-F238E27FC236}">
              <a16:creationId xmlns:a16="http://schemas.microsoft.com/office/drawing/2014/main" xmlns="" id="{219D4147-A40A-40FF-8421-9B5A15216436}"/>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35" name="Text Box 156">
          <a:extLst>
            <a:ext uri="{FF2B5EF4-FFF2-40B4-BE49-F238E27FC236}">
              <a16:creationId xmlns:a16="http://schemas.microsoft.com/office/drawing/2014/main" xmlns="" id="{D1E7868B-A267-4705-9F2A-5CAFA164982D}"/>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36" name="Text Box 157">
          <a:extLst>
            <a:ext uri="{FF2B5EF4-FFF2-40B4-BE49-F238E27FC236}">
              <a16:creationId xmlns:a16="http://schemas.microsoft.com/office/drawing/2014/main" xmlns="" id="{815C80B5-4A0F-4765-BA4D-B37B34706697}"/>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37" name="Text Box 158">
          <a:extLst>
            <a:ext uri="{FF2B5EF4-FFF2-40B4-BE49-F238E27FC236}">
              <a16:creationId xmlns:a16="http://schemas.microsoft.com/office/drawing/2014/main" xmlns="" id="{F6F88E0A-CF39-402B-88C9-A1120679E45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38" name="Text Box 159">
          <a:extLst>
            <a:ext uri="{FF2B5EF4-FFF2-40B4-BE49-F238E27FC236}">
              <a16:creationId xmlns:a16="http://schemas.microsoft.com/office/drawing/2014/main" xmlns="" id="{0FFA6DA4-C2BD-47D1-A06C-61DDEEAEE39C}"/>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39" name="Text Box 160">
          <a:extLst>
            <a:ext uri="{FF2B5EF4-FFF2-40B4-BE49-F238E27FC236}">
              <a16:creationId xmlns:a16="http://schemas.microsoft.com/office/drawing/2014/main" xmlns="" id="{025ACF42-FABE-4DDE-894D-72C3E962864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40" name="Text Box 161">
          <a:extLst>
            <a:ext uri="{FF2B5EF4-FFF2-40B4-BE49-F238E27FC236}">
              <a16:creationId xmlns:a16="http://schemas.microsoft.com/office/drawing/2014/main" xmlns="" id="{355F9731-7C45-4A07-A033-EE52B26D120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41" name="Text Box 162">
          <a:extLst>
            <a:ext uri="{FF2B5EF4-FFF2-40B4-BE49-F238E27FC236}">
              <a16:creationId xmlns:a16="http://schemas.microsoft.com/office/drawing/2014/main" xmlns="" id="{8BF0A5B1-8FBD-4BAF-8F91-8AA4BB02DCB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42" name="Text Box 163">
          <a:extLst>
            <a:ext uri="{FF2B5EF4-FFF2-40B4-BE49-F238E27FC236}">
              <a16:creationId xmlns:a16="http://schemas.microsoft.com/office/drawing/2014/main" xmlns="" id="{5E49CC73-FC31-445C-8735-F3BEBBDAA8EB}"/>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43" name="Text Box 164">
          <a:extLst>
            <a:ext uri="{FF2B5EF4-FFF2-40B4-BE49-F238E27FC236}">
              <a16:creationId xmlns:a16="http://schemas.microsoft.com/office/drawing/2014/main" xmlns="" id="{FE468FF1-83EF-4DCE-8EE9-4B5139A826C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744" name="Text Box 165">
          <a:extLst>
            <a:ext uri="{FF2B5EF4-FFF2-40B4-BE49-F238E27FC236}">
              <a16:creationId xmlns:a16="http://schemas.microsoft.com/office/drawing/2014/main" xmlns="" id="{C1F2519B-DE39-405A-B68D-CE049D4A6A56}"/>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222</xdr:row>
      <xdr:rowOff>152401</xdr:rowOff>
    </xdr:to>
    <xdr:sp macro="" textlink="">
      <xdr:nvSpPr>
        <xdr:cNvPr id="745" name="Text Box 166">
          <a:extLst>
            <a:ext uri="{FF2B5EF4-FFF2-40B4-BE49-F238E27FC236}">
              <a16:creationId xmlns:a16="http://schemas.microsoft.com/office/drawing/2014/main" xmlns="" id="{36439190-D0CE-4862-AFB2-F3EA0631E7D0}"/>
            </a:ext>
          </a:extLst>
        </xdr:cNvPr>
        <xdr:cNvSpPr txBox="1">
          <a:spLocks noChangeArrowheads="1"/>
        </xdr:cNvSpPr>
      </xdr:nvSpPr>
      <xdr:spPr bwMode="auto">
        <a:xfrm>
          <a:off x="539750" y="16992600"/>
          <a:ext cx="7620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46" name="Text Box 167">
          <a:extLst>
            <a:ext uri="{FF2B5EF4-FFF2-40B4-BE49-F238E27FC236}">
              <a16:creationId xmlns:a16="http://schemas.microsoft.com/office/drawing/2014/main" xmlns="" id="{3BC9F9A0-E048-48F5-9EF5-A75097B9EEAA}"/>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47" name="Text Box 168">
          <a:extLst>
            <a:ext uri="{FF2B5EF4-FFF2-40B4-BE49-F238E27FC236}">
              <a16:creationId xmlns:a16="http://schemas.microsoft.com/office/drawing/2014/main" xmlns="" id="{70A8C1FC-E11F-4F23-8ABF-A06786285C30}"/>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48" name="Text Box 169">
          <a:extLst>
            <a:ext uri="{FF2B5EF4-FFF2-40B4-BE49-F238E27FC236}">
              <a16:creationId xmlns:a16="http://schemas.microsoft.com/office/drawing/2014/main" xmlns="" id="{4A1FFDBF-BFE9-4FE3-830F-3A070A9412C6}"/>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49" name="Text Box 170">
          <a:extLst>
            <a:ext uri="{FF2B5EF4-FFF2-40B4-BE49-F238E27FC236}">
              <a16:creationId xmlns:a16="http://schemas.microsoft.com/office/drawing/2014/main" xmlns="" id="{DE9F3F41-2EA6-480D-A366-4A8301D3A2C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50" name="Text Box 171">
          <a:extLst>
            <a:ext uri="{FF2B5EF4-FFF2-40B4-BE49-F238E27FC236}">
              <a16:creationId xmlns:a16="http://schemas.microsoft.com/office/drawing/2014/main" xmlns="" id="{5C23B2DD-0F50-41E3-AD14-A0A38EB997B8}"/>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51" name="Text Box 172">
          <a:extLst>
            <a:ext uri="{FF2B5EF4-FFF2-40B4-BE49-F238E27FC236}">
              <a16:creationId xmlns:a16="http://schemas.microsoft.com/office/drawing/2014/main" xmlns="" id="{744493E3-2FDF-4595-9D18-F9222F6A0D6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52" name="Text Box 173">
          <a:extLst>
            <a:ext uri="{FF2B5EF4-FFF2-40B4-BE49-F238E27FC236}">
              <a16:creationId xmlns:a16="http://schemas.microsoft.com/office/drawing/2014/main" xmlns="" id="{48E1F3FC-0185-4F09-93B0-C2FF92BDF22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53" name="Text Box 174">
          <a:extLst>
            <a:ext uri="{FF2B5EF4-FFF2-40B4-BE49-F238E27FC236}">
              <a16:creationId xmlns:a16="http://schemas.microsoft.com/office/drawing/2014/main" xmlns="" id="{82110EA2-65C1-4ADF-8616-6BA1E96813E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54" name="Text Box 175">
          <a:extLst>
            <a:ext uri="{FF2B5EF4-FFF2-40B4-BE49-F238E27FC236}">
              <a16:creationId xmlns:a16="http://schemas.microsoft.com/office/drawing/2014/main" xmlns="" id="{53D6AFF8-67BE-455C-9F1E-EF838905399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55" name="Text Box 176">
          <a:extLst>
            <a:ext uri="{FF2B5EF4-FFF2-40B4-BE49-F238E27FC236}">
              <a16:creationId xmlns:a16="http://schemas.microsoft.com/office/drawing/2014/main" xmlns="" id="{C790E7B5-AB4F-47A9-AA05-48597EA10A5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56" name="Text Box 177">
          <a:extLst>
            <a:ext uri="{FF2B5EF4-FFF2-40B4-BE49-F238E27FC236}">
              <a16:creationId xmlns:a16="http://schemas.microsoft.com/office/drawing/2014/main" xmlns="" id="{CF652021-39D2-4877-AD62-3ADF23DB0E6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57" name="Text Box 178">
          <a:extLst>
            <a:ext uri="{FF2B5EF4-FFF2-40B4-BE49-F238E27FC236}">
              <a16:creationId xmlns:a16="http://schemas.microsoft.com/office/drawing/2014/main" xmlns="" id="{CD62D966-4D15-4B15-B8EB-1854CF65E43B}"/>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58" name="Text Box 179">
          <a:extLst>
            <a:ext uri="{FF2B5EF4-FFF2-40B4-BE49-F238E27FC236}">
              <a16:creationId xmlns:a16="http://schemas.microsoft.com/office/drawing/2014/main" xmlns="" id="{2B6E3BE4-0745-4E0C-8C9C-E476B5159E8B}"/>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59" name="Text Box 180">
          <a:extLst>
            <a:ext uri="{FF2B5EF4-FFF2-40B4-BE49-F238E27FC236}">
              <a16:creationId xmlns:a16="http://schemas.microsoft.com/office/drawing/2014/main" xmlns="" id="{ED65E985-2AA4-4C90-AB76-89F40FBCE26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60" name="Text Box 181">
          <a:extLst>
            <a:ext uri="{FF2B5EF4-FFF2-40B4-BE49-F238E27FC236}">
              <a16:creationId xmlns:a16="http://schemas.microsoft.com/office/drawing/2014/main" xmlns="" id="{97E20B8F-DAA9-400B-8BC0-93AF7C3859E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61" name="Text Box 182">
          <a:extLst>
            <a:ext uri="{FF2B5EF4-FFF2-40B4-BE49-F238E27FC236}">
              <a16:creationId xmlns:a16="http://schemas.microsoft.com/office/drawing/2014/main" xmlns="" id="{84DE98A0-B1B8-4606-BB5B-897ADD6BC839}"/>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62" name="Text Box 183">
          <a:extLst>
            <a:ext uri="{FF2B5EF4-FFF2-40B4-BE49-F238E27FC236}">
              <a16:creationId xmlns:a16="http://schemas.microsoft.com/office/drawing/2014/main" xmlns="" id="{3FAFAC6A-F5B1-4863-958B-66B0F944392E}"/>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63" name="Text Box 184">
          <a:extLst>
            <a:ext uri="{FF2B5EF4-FFF2-40B4-BE49-F238E27FC236}">
              <a16:creationId xmlns:a16="http://schemas.microsoft.com/office/drawing/2014/main" xmlns="" id="{8250CAE1-FE1E-4520-A5B0-DC52051FD3D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64" name="Text Box 185">
          <a:extLst>
            <a:ext uri="{FF2B5EF4-FFF2-40B4-BE49-F238E27FC236}">
              <a16:creationId xmlns:a16="http://schemas.microsoft.com/office/drawing/2014/main" xmlns="" id="{2C590368-5E72-4E91-9A0E-C1F32142005E}"/>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65" name="Text Box 186">
          <a:extLst>
            <a:ext uri="{FF2B5EF4-FFF2-40B4-BE49-F238E27FC236}">
              <a16:creationId xmlns:a16="http://schemas.microsoft.com/office/drawing/2014/main" xmlns="" id="{77F75108-B460-474B-99B9-05EF56EBC73C}"/>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66" name="Text Box 187">
          <a:extLst>
            <a:ext uri="{FF2B5EF4-FFF2-40B4-BE49-F238E27FC236}">
              <a16:creationId xmlns:a16="http://schemas.microsoft.com/office/drawing/2014/main" xmlns="" id="{4AF19BDE-478A-450F-BC5F-CCBD40545C9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67" name="Text Box 188">
          <a:extLst>
            <a:ext uri="{FF2B5EF4-FFF2-40B4-BE49-F238E27FC236}">
              <a16:creationId xmlns:a16="http://schemas.microsoft.com/office/drawing/2014/main" xmlns="" id="{BE5A79F5-2F3D-4C83-A9C0-5400FDA7A45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68" name="Text Box 189">
          <a:extLst>
            <a:ext uri="{FF2B5EF4-FFF2-40B4-BE49-F238E27FC236}">
              <a16:creationId xmlns:a16="http://schemas.microsoft.com/office/drawing/2014/main" xmlns="" id="{A5920455-DD8A-4850-AB2D-EE5CEE72A9F8}"/>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69" name="Text Box 190">
          <a:extLst>
            <a:ext uri="{FF2B5EF4-FFF2-40B4-BE49-F238E27FC236}">
              <a16:creationId xmlns:a16="http://schemas.microsoft.com/office/drawing/2014/main" xmlns="" id="{68011E42-4D27-44D1-9C78-351C5CAE0862}"/>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70" name="Text Box 191">
          <a:extLst>
            <a:ext uri="{FF2B5EF4-FFF2-40B4-BE49-F238E27FC236}">
              <a16:creationId xmlns:a16="http://schemas.microsoft.com/office/drawing/2014/main" xmlns="" id="{718513AF-98C2-4264-9004-F9B5513FEF0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222</xdr:row>
      <xdr:rowOff>152401</xdr:rowOff>
    </xdr:to>
    <xdr:sp macro="" textlink="">
      <xdr:nvSpPr>
        <xdr:cNvPr id="771" name="Text Box 192">
          <a:extLst>
            <a:ext uri="{FF2B5EF4-FFF2-40B4-BE49-F238E27FC236}">
              <a16:creationId xmlns:a16="http://schemas.microsoft.com/office/drawing/2014/main" xmlns="" id="{C5DC6A2E-5AFA-431B-BBDF-7D9D3D0C1E45}"/>
            </a:ext>
          </a:extLst>
        </xdr:cNvPr>
        <xdr:cNvSpPr txBox="1">
          <a:spLocks noChangeArrowheads="1"/>
        </xdr:cNvSpPr>
      </xdr:nvSpPr>
      <xdr:spPr bwMode="auto">
        <a:xfrm>
          <a:off x="59055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72" name="Text Box 194">
          <a:extLst>
            <a:ext uri="{FF2B5EF4-FFF2-40B4-BE49-F238E27FC236}">
              <a16:creationId xmlns:a16="http://schemas.microsoft.com/office/drawing/2014/main" xmlns="" id="{CDB2E718-C015-47DB-8622-785198276A53}"/>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222</xdr:row>
      <xdr:rowOff>152401</xdr:rowOff>
    </xdr:to>
    <xdr:sp macro="" textlink="">
      <xdr:nvSpPr>
        <xdr:cNvPr id="773" name="Text Box 195">
          <a:extLst>
            <a:ext uri="{FF2B5EF4-FFF2-40B4-BE49-F238E27FC236}">
              <a16:creationId xmlns:a16="http://schemas.microsoft.com/office/drawing/2014/main" xmlns="" id="{3868E07A-B535-482D-BA3F-8C32F51C60C4}"/>
            </a:ext>
          </a:extLst>
        </xdr:cNvPr>
        <xdr:cNvSpPr txBox="1">
          <a:spLocks noChangeArrowheads="1"/>
        </xdr:cNvSpPr>
      </xdr:nvSpPr>
      <xdr:spPr bwMode="auto">
        <a:xfrm>
          <a:off x="533400" y="16992600"/>
          <a:ext cx="107950" cy="391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774" name="Text Box 2">
          <a:extLst>
            <a:ext uri="{FF2B5EF4-FFF2-40B4-BE49-F238E27FC236}">
              <a16:creationId xmlns:a16="http://schemas.microsoft.com/office/drawing/2014/main" xmlns="" id="{FD2D67C7-1AE6-4587-B9D1-8C55F2EB0F21}"/>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75" name="Text Box 3">
          <a:extLst>
            <a:ext uri="{FF2B5EF4-FFF2-40B4-BE49-F238E27FC236}">
              <a16:creationId xmlns:a16="http://schemas.microsoft.com/office/drawing/2014/main" xmlns="" id="{DE300B78-15B6-4944-8BA6-B9DB03F1805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76" name="Text Box 4">
          <a:extLst>
            <a:ext uri="{FF2B5EF4-FFF2-40B4-BE49-F238E27FC236}">
              <a16:creationId xmlns:a16="http://schemas.microsoft.com/office/drawing/2014/main" xmlns="" id="{58D2AC8C-41D8-4007-BDC5-878BEBC086D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77" name="Text Box 5">
          <a:extLst>
            <a:ext uri="{FF2B5EF4-FFF2-40B4-BE49-F238E27FC236}">
              <a16:creationId xmlns:a16="http://schemas.microsoft.com/office/drawing/2014/main" xmlns="" id="{9B5AAC00-A8A0-4240-A864-6DC8336297A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778" name="Text Box 6">
          <a:extLst>
            <a:ext uri="{FF2B5EF4-FFF2-40B4-BE49-F238E27FC236}">
              <a16:creationId xmlns:a16="http://schemas.microsoft.com/office/drawing/2014/main" xmlns="" id="{9B9255F7-60C5-471A-B894-56A6FDBA1AA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779" name="Text Box 7">
          <a:extLst>
            <a:ext uri="{FF2B5EF4-FFF2-40B4-BE49-F238E27FC236}">
              <a16:creationId xmlns:a16="http://schemas.microsoft.com/office/drawing/2014/main" xmlns="" id="{74D7B4B7-83A9-4176-B3C6-5F3F6BB7164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780" name="Text Box 8">
          <a:extLst>
            <a:ext uri="{FF2B5EF4-FFF2-40B4-BE49-F238E27FC236}">
              <a16:creationId xmlns:a16="http://schemas.microsoft.com/office/drawing/2014/main" xmlns="" id="{E96039AE-7422-40C7-A7F4-96BE0618BAC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81" name="Text Box 9">
          <a:extLst>
            <a:ext uri="{FF2B5EF4-FFF2-40B4-BE49-F238E27FC236}">
              <a16:creationId xmlns:a16="http://schemas.microsoft.com/office/drawing/2014/main" xmlns="" id="{525F1B00-5D80-44B1-996C-FE427F2F739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82" name="Text Box 10">
          <a:extLst>
            <a:ext uri="{FF2B5EF4-FFF2-40B4-BE49-F238E27FC236}">
              <a16:creationId xmlns:a16="http://schemas.microsoft.com/office/drawing/2014/main" xmlns="" id="{CCF7E271-9042-4422-856A-62BF8A8CC27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83" name="Text Box 11">
          <a:extLst>
            <a:ext uri="{FF2B5EF4-FFF2-40B4-BE49-F238E27FC236}">
              <a16:creationId xmlns:a16="http://schemas.microsoft.com/office/drawing/2014/main" xmlns="" id="{8BD64A38-A048-4E57-9B4E-0A3856565264}"/>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84" name="Text Box 12">
          <a:extLst>
            <a:ext uri="{FF2B5EF4-FFF2-40B4-BE49-F238E27FC236}">
              <a16:creationId xmlns:a16="http://schemas.microsoft.com/office/drawing/2014/main" xmlns="" id="{0B0F1CCB-87C4-46E1-9AD6-1308B0F2480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85" name="Text Box 13">
          <a:extLst>
            <a:ext uri="{FF2B5EF4-FFF2-40B4-BE49-F238E27FC236}">
              <a16:creationId xmlns:a16="http://schemas.microsoft.com/office/drawing/2014/main" xmlns="" id="{E31BE2B5-CD18-4DA6-846B-96977BA7BE1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86" name="Text Box 14">
          <a:extLst>
            <a:ext uri="{FF2B5EF4-FFF2-40B4-BE49-F238E27FC236}">
              <a16:creationId xmlns:a16="http://schemas.microsoft.com/office/drawing/2014/main" xmlns="" id="{5F686509-8E67-4A80-99CA-B72FB892945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787" name="Text Box 15">
          <a:extLst>
            <a:ext uri="{FF2B5EF4-FFF2-40B4-BE49-F238E27FC236}">
              <a16:creationId xmlns:a16="http://schemas.microsoft.com/office/drawing/2014/main" xmlns="" id="{19428D9E-E40C-4CA1-98BD-5AC715BC7470}"/>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788" name="Text Box 16">
          <a:extLst>
            <a:ext uri="{FF2B5EF4-FFF2-40B4-BE49-F238E27FC236}">
              <a16:creationId xmlns:a16="http://schemas.microsoft.com/office/drawing/2014/main" xmlns="" id="{EAAF30D2-438D-4937-910D-5FEC568E538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789" name="Text Box 17">
          <a:extLst>
            <a:ext uri="{FF2B5EF4-FFF2-40B4-BE49-F238E27FC236}">
              <a16:creationId xmlns:a16="http://schemas.microsoft.com/office/drawing/2014/main" xmlns="" id="{183DBC1F-9E62-4B89-A732-4A3DF204DFE5}"/>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790" name="Text Box 18">
          <a:extLst>
            <a:ext uri="{FF2B5EF4-FFF2-40B4-BE49-F238E27FC236}">
              <a16:creationId xmlns:a16="http://schemas.microsoft.com/office/drawing/2014/main" xmlns="" id="{4B687F99-3A0D-4A35-8716-AD7B9A9D54DC}"/>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791" name="Text Box 19">
          <a:extLst>
            <a:ext uri="{FF2B5EF4-FFF2-40B4-BE49-F238E27FC236}">
              <a16:creationId xmlns:a16="http://schemas.microsoft.com/office/drawing/2014/main" xmlns="" id="{A955C20E-8CDD-4806-8EBF-3A7CEC816A0C}"/>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92" name="Text Box 20">
          <a:extLst>
            <a:ext uri="{FF2B5EF4-FFF2-40B4-BE49-F238E27FC236}">
              <a16:creationId xmlns:a16="http://schemas.microsoft.com/office/drawing/2014/main" xmlns="" id="{F3682271-EBF0-4D53-8D34-9F1FFE3411A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93" name="Text Box 21">
          <a:extLst>
            <a:ext uri="{FF2B5EF4-FFF2-40B4-BE49-F238E27FC236}">
              <a16:creationId xmlns:a16="http://schemas.microsoft.com/office/drawing/2014/main" xmlns="" id="{18A11006-957D-4978-AFF6-B10970CA102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94" name="Text Box 22">
          <a:extLst>
            <a:ext uri="{FF2B5EF4-FFF2-40B4-BE49-F238E27FC236}">
              <a16:creationId xmlns:a16="http://schemas.microsoft.com/office/drawing/2014/main" xmlns="" id="{900677DC-C3E3-4765-942F-4EFC1CCE3E1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795" name="Text Box 23">
          <a:extLst>
            <a:ext uri="{FF2B5EF4-FFF2-40B4-BE49-F238E27FC236}">
              <a16:creationId xmlns:a16="http://schemas.microsoft.com/office/drawing/2014/main" xmlns="" id="{FFDDAF2A-8E50-400B-B692-DFF8371DE85B}"/>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796" name="Text Box 24">
          <a:extLst>
            <a:ext uri="{FF2B5EF4-FFF2-40B4-BE49-F238E27FC236}">
              <a16:creationId xmlns:a16="http://schemas.microsoft.com/office/drawing/2014/main" xmlns="" id="{D0ACDB94-C34E-42F2-89A9-9A64C977A6C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797" name="Text Box 25">
          <a:extLst>
            <a:ext uri="{FF2B5EF4-FFF2-40B4-BE49-F238E27FC236}">
              <a16:creationId xmlns:a16="http://schemas.microsoft.com/office/drawing/2014/main" xmlns="" id="{945845E2-9E9A-4BCC-8D4B-5DAEE875ABD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98" name="Text Box 26">
          <a:extLst>
            <a:ext uri="{FF2B5EF4-FFF2-40B4-BE49-F238E27FC236}">
              <a16:creationId xmlns:a16="http://schemas.microsoft.com/office/drawing/2014/main" xmlns="" id="{11415D68-0EB1-4520-8749-0A0744C2B9FD}"/>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799" name="Text Box 27">
          <a:extLst>
            <a:ext uri="{FF2B5EF4-FFF2-40B4-BE49-F238E27FC236}">
              <a16:creationId xmlns:a16="http://schemas.microsoft.com/office/drawing/2014/main" xmlns="" id="{0B5B0153-5450-467D-AF68-BA2407A77BA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00" name="Text Box 28">
          <a:extLst>
            <a:ext uri="{FF2B5EF4-FFF2-40B4-BE49-F238E27FC236}">
              <a16:creationId xmlns:a16="http://schemas.microsoft.com/office/drawing/2014/main" xmlns="" id="{39A6BB67-01F2-41B1-A63E-A2DDCEE4E3D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01" name="Text Box 29">
          <a:extLst>
            <a:ext uri="{FF2B5EF4-FFF2-40B4-BE49-F238E27FC236}">
              <a16:creationId xmlns:a16="http://schemas.microsoft.com/office/drawing/2014/main" xmlns="" id="{BE1B659C-B138-4886-8EC8-2BB5DF61C24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02" name="Text Box 30">
          <a:extLst>
            <a:ext uri="{FF2B5EF4-FFF2-40B4-BE49-F238E27FC236}">
              <a16:creationId xmlns:a16="http://schemas.microsoft.com/office/drawing/2014/main" xmlns="" id="{A0389AEC-6236-4B7B-8FC1-DC89CE79962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03" name="Text Box 31">
          <a:extLst>
            <a:ext uri="{FF2B5EF4-FFF2-40B4-BE49-F238E27FC236}">
              <a16:creationId xmlns:a16="http://schemas.microsoft.com/office/drawing/2014/main" xmlns="" id="{C86230CE-4B92-462E-97CD-58C26F24B00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04" name="Text Box 32">
          <a:extLst>
            <a:ext uri="{FF2B5EF4-FFF2-40B4-BE49-F238E27FC236}">
              <a16:creationId xmlns:a16="http://schemas.microsoft.com/office/drawing/2014/main" xmlns="" id="{7332D86D-7FBA-4F77-A81A-C978228C0E7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05" name="Text Box 33">
          <a:extLst>
            <a:ext uri="{FF2B5EF4-FFF2-40B4-BE49-F238E27FC236}">
              <a16:creationId xmlns:a16="http://schemas.microsoft.com/office/drawing/2014/main" xmlns="" id="{46B95287-9F87-4878-AB42-0EE2627DAE6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06" name="Text Box 34">
          <a:extLst>
            <a:ext uri="{FF2B5EF4-FFF2-40B4-BE49-F238E27FC236}">
              <a16:creationId xmlns:a16="http://schemas.microsoft.com/office/drawing/2014/main" xmlns="" id="{F9C48241-1C27-49D2-A52C-5D0ECC2ED763}"/>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07" name="Text Box 35">
          <a:extLst>
            <a:ext uri="{FF2B5EF4-FFF2-40B4-BE49-F238E27FC236}">
              <a16:creationId xmlns:a16="http://schemas.microsoft.com/office/drawing/2014/main" xmlns="" id="{1A48CC07-95B1-41BD-B909-CE1D2F9FF33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08" name="Text Box 36">
          <a:extLst>
            <a:ext uri="{FF2B5EF4-FFF2-40B4-BE49-F238E27FC236}">
              <a16:creationId xmlns:a16="http://schemas.microsoft.com/office/drawing/2014/main" xmlns="" id="{317C43A8-0540-4632-8349-7DE51A95339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09" name="Text Box 37">
          <a:extLst>
            <a:ext uri="{FF2B5EF4-FFF2-40B4-BE49-F238E27FC236}">
              <a16:creationId xmlns:a16="http://schemas.microsoft.com/office/drawing/2014/main" xmlns="" id="{C0A3E7D5-3306-4AD7-B13F-7BBDD1A0A7F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10" name="Text Box 38">
          <a:extLst>
            <a:ext uri="{FF2B5EF4-FFF2-40B4-BE49-F238E27FC236}">
              <a16:creationId xmlns:a16="http://schemas.microsoft.com/office/drawing/2014/main" xmlns="" id="{83BCCFF3-B4E3-4B2D-9CA5-FEEA88B9918E}"/>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11" name="Text Box 39">
          <a:extLst>
            <a:ext uri="{FF2B5EF4-FFF2-40B4-BE49-F238E27FC236}">
              <a16:creationId xmlns:a16="http://schemas.microsoft.com/office/drawing/2014/main" xmlns="" id="{68F957EA-BE44-457C-B087-DA9721FF388D}"/>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12" name="Text Box 40">
          <a:extLst>
            <a:ext uri="{FF2B5EF4-FFF2-40B4-BE49-F238E27FC236}">
              <a16:creationId xmlns:a16="http://schemas.microsoft.com/office/drawing/2014/main" xmlns="" id="{C300A431-8B4A-4D89-BB6E-39271197A6E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13" name="Text Box 41">
          <a:extLst>
            <a:ext uri="{FF2B5EF4-FFF2-40B4-BE49-F238E27FC236}">
              <a16:creationId xmlns:a16="http://schemas.microsoft.com/office/drawing/2014/main" xmlns="" id="{7E56F11C-7B45-47A8-84F2-1434300F42B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14" name="Text Box 42">
          <a:extLst>
            <a:ext uri="{FF2B5EF4-FFF2-40B4-BE49-F238E27FC236}">
              <a16:creationId xmlns:a16="http://schemas.microsoft.com/office/drawing/2014/main" xmlns="" id="{113A1137-5E1A-42CA-ADA5-1CCC6B0C1C7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15" name="Text Box 43">
          <a:extLst>
            <a:ext uri="{FF2B5EF4-FFF2-40B4-BE49-F238E27FC236}">
              <a16:creationId xmlns:a16="http://schemas.microsoft.com/office/drawing/2014/main" xmlns="" id="{8D9612CF-4912-4A75-BCE6-71367AA6A69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16" name="Text Box 44">
          <a:extLst>
            <a:ext uri="{FF2B5EF4-FFF2-40B4-BE49-F238E27FC236}">
              <a16:creationId xmlns:a16="http://schemas.microsoft.com/office/drawing/2014/main" xmlns="" id="{A2F4CBB4-7C12-40A2-A774-99B1805F93F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17" name="Text Box 45">
          <a:extLst>
            <a:ext uri="{FF2B5EF4-FFF2-40B4-BE49-F238E27FC236}">
              <a16:creationId xmlns:a16="http://schemas.microsoft.com/office/drawing/2014/main" xmlns="" id="{48926D11-DBD7-43CD-A3F5-95F1BC270DC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18" name="Text Box 46">
          <a:extLst>
            <a:ext uri="{FF2B5EF4-FFF2-40B4-BE49-F238E27FC236}">
              <a16:creationId xmlns:a16="http://schemas.microsoft.com/office/drawing/2014/main" xmlns="" id="{0F91E0D2-B65E-4023-A356-497F77A4248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19" name="Text Box 47">
          <a:extLst>
            <a:ext uri="{FF2B5EF4-FFF2-40B4-BE49-F238E27FC236}">
              <a16:creationId xmlns:a16="http://schemas.microsoft.com/office/drawing/2014/main" xmlns="" id="{AB5F94F9-9F48-467A-B21A-F46295936413}"/>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20" name="Text Box 48">
          <a:extLst>
            <a:ext uri="{FF2B5EF4-FFF2-40B4-BE49-F238E27FC236}">
              <a16:creationId xmlns:a16="http://schemas.microsoft.com/office/drawing/2014/main" xmlns="" id="{39E33B36-C060-418D-8B5F-9F298C6B524B}"/>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21" name="Text Box 49">
          <a:extLst>
            <a:ext uri="{FF2B5EF4-FFF2-40B4-BE49-F238E27FC236}">
              <a16:creationId xmlns:a16="http://schemas.microsoft.com/office/drawing/2014/main" xmlns="" id="{C212C7C5-CDE3-4370-87FD-13700A83FD8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822" name="Text Box 50">
          <a:extLst>
            <a:ext uri="{FF2B5EF4-FFF2-40B4-BE49-F238E27FC236}">
              <a16:creationId xmlns:a16="http://schemas.microsoft.com/office/drawing/2014/main" xmlns="" id="{22548FBF-2910-4E1F-BC0C-B087EA3B24E4}"/>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823" name="Text Box 51">
          <a:extLst>
            <a:ext uri="{FF2B5EF4-FFF2-40B4-BE49-F238E27FC236}">
              <a16:creationId xmlns:a16="http://schemas.microsoft.com/office/drawing/2014/main" xmlns="" id="{C4906333-BB9C-40D0-B786-2909CB85B590}"/>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24" name="Text Box 52">
          <a:extLst>
            <a:ext uri="{FF2B5EF4-FFF2-40B4-BE49-F238E27FC236}">
              <a16:creationId xmlns:a16="http://schemas.microsoft.com/office/drawing/2014/main" xmlns="" id="{3489B35E-3F3D-472D-B960-DC0DD9D26B5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25" name="Text Box 53">
          <a:extLst>
            <a:ext uri="{FF2B5EF4-FFF2-40B4-BE49-F238E27FC236}">
              <a16:creationId xmlns:a16="http://schemas.microsoft.com/office/drawing/2014/main" xmlns="" id="{B2369365-12C6-49A5-9F2A-DD1A348031D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26" name="Text Box 54">
          <a:extLst>
            <a:ext uri="{FF2B5EF4-FFF2-40B4-BE49-F238E27FC236}">
              <a16:creationId xmlns:a16="http://schemas.microsoft.com/office/drawing/2014/main" xmlns="" id="{11A47B43-559A-470F-A496-FC3BB65E4DE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27" name="Text Box 55">
          <a:extLst>
            <a:ext uri="{FF2B5EF4-FFF2-40B4-BE49-F238E27FC236}">
              <a16:creationId xmlns:a16="http://schemas.microsoft.com/office/drawing/2014/main" xmlns="" id="{D1A107A5-9006-454A-8F39-9D0ABF375EC3}"/>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28" name="Text Box 56">
          <a:extLst>
            <a:ext uri="{FF2B5EF4-FFF2-40B4-BE49-F238E27FC236}">
              <a16:creationId xmlns:a16="http://schemas.microsoft.com/office/drawing/2014/main" xmlns="" id="{47CE50B6-C06A-41C4-8D00-979473FD054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29" name="Text Box 57">
          <a:extLst>
            <a:ext uri="{FF2B5EF4-FFF2-40B4-BE49-F238E27FC236}">
              <a16:creationId xmlns:a16="http://schemas.microsoft.com/office/drawing/2014/main" xmlns="" id="{919DBF26-48A8-422D-821C-77624790160D}"/>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30" name="Text Box 58">
          <a:extLst>
            <a:ext uri="{FF2B5EF4-FFF2-40B4-BE49-F238E27FC236}">
              <a16:creationId xmlns:a16="http://schemas.microsoft.com/office/drawing/2014/main" xmlns="" id="{A1BC9CBA-F431-4345-B79A-C7E94EEA84D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31" name="Text Box 59">
          <a:extLst>
            <a:ext uri="{FF2B5EF4-FFF2-40B4-BE49-F238E27FC236}">
              <a16:creationId xmlns:a16="http://schemas.microsoft.com/office/drawing/2014/main" xmlns="" id="{4A1DDB37-0934-4146-9967-46B3DFE5D86D}"/>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32" name="Text Box 60">
          <a:extLst>
            <a:ext uri="{FF2B5EF4-FFF2-40B4-BE49-F238E27FC236}">
              <a16:creationId xmlns:a16="http://schemas.microsoft.com/office/drawing/2014/main" xmlns="" id="{64391AB9-34EF-4370-9063-F3FF376CE9E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33" name="Text Box 61">
          <a:extLst>
            <a:ext uri="{FF2B5EF4-FFF2-40B4-BE49-F238E27FC236}">
              <a16:creationId xmlns:a16="http://schemas.microsoft.com/office/drawing/2014/main" xmlns="" id="{1AE3C51B-DF34-4849-BD34-056B1AB98D8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34" name="Text Box 62">
          <a:extLst>
            <a:ext uri="{FF2B5EF4-FFF2-40B4-BE49-F238E27FC236}">
              <a16:creationId xmlns:a16="http://schemas.microsoft.com/office/drawing/2014/main" xmlns="" id="{E6836D96-DCC4-4790-855C-8EFDB2BC75C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35" name="Text Box 63">
          <a:extLst>
            <a:ext uri="{FF2B5EF4-FFF2-40B4-BE49-F238E27FC236}">
              <a16:creationId xmlns:a16="http://schemas.microsoft.com/office/drawing/2014/main" xmlns="" id="{0A8D6B5A-BB11-4EF1-8D25-91EA183BC51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36" name="Text Box 64">
          <a:extLst>
            <a:ext uri="{FF2B5EF4-FFF2-40B4-BE49-F238E27FC236}">
              <a16:creationId xmlns:a16="http://schemas.microsoft.com/office/drawing/2014/main" xmlns="" id="{6BC24F77-D372-4357-AF90-A3762A71250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37" name="Text Box 65">
          <a:extLst>
            <a:ext uri="{FF2B5EF4-FFF2-40B4-BE49-F238E27FC236}">
              <a16:creationId xmlns:a16="http://schemas.microsoft.com/office/drawing/2014/main" xmlns="" id="{C3DFA180-5AFE-4132-833B-DD578E951A33}"/>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38" name="Text Box 66">
          <a:extLst>
            <a:ext uri="{FF2B5EF4-FFF2-40B4-BE49-F238E27FC236}">
              <a16:creationId xmlns:a16="http://schemas.microsoft.com/office/drawing/2014/main" xmlns="" id="{47D689D1-7C1A-4C7E-BD9F-1723CD2B5D9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839" name="Text Box 67">
          <a:extLst>
            <a:ext uri="{FF2B5EF4-FFF2-40B4-BE49-F238E27FC236}">
              <a16:creationId xmlns:a16="http://schemas.microsoft.com/office/drawing/2014/main" xmlns="" id="{2B990DBD-D9CD-413A-B0C0-214E92AB85F8}"/>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840" name="Text Box 68">
          <a:extLst>
            <a:ext uri="{FF2B5EF4-FFF2-40B4-BE49-F238E27FC236}">
              <a16:creationId xmlns:a16="http://schemas.microsoft.com/office/drawing/2014/main" xmlns="" id="{E8BCD94F-7A39-4DAF-B3DC-8802A8B4B46A}"/>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41" name="Text Box 69">
          <a:extLst>
            <a:ext uri="{FF2B5EF4-FFF2-40B4-BE49-F238E27FC236}">
              <a16:creationId xmlns:a16="http://schemas.microsoft.com/office/drawing/2014/main" xmlns="" id="{1E5FFDEF-7BE3-4FEF-AF65-6DD50C5B94ED}"/>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42" name="Text Box 70">
          <a:extLst>
            <a:ext uri="{FF2B5EF4-FFF2-40B4-BE49-F238E27FC236}">
              <a16:creationId xmlns:a16="http://schemas.microsoft.com/office/drawing/2014/main" xmlns="" id="{D7A40F8F-1A34-4785-9D79-7A646EF8559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43" name="Text Box 71">
          <a:extLst>
            <a:ext uri="{FF2B5EF4-FFF2-40B4-BE49-F238E27FC236}">
              <a16:creationId xmlns:a16="http://schemas.microsoft.com/office/drawing/2014/main" xmlns="" id="{EFA7A072-625F-437B-BF39-1CE0911B139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44" name="Text Box 72">
          <a:extLst>
            <a:ext uri="{FF2B5EF4-FFF2-40B4-BE49-F238E27FC236}">
              <a16:creationId xmlns:a16="http://schemas.microsoft.com/office/drawing/2014/main" xmlns="" id="{91A115D9-8FA2-4D5C-A405-B95DED533F2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45" name="Text Box 73">
          <a:extLst>
            <a:ext uri="{FF2B5EF4-FFF2-40B4-BE49-F238E27FC236}">
              <a16:creationId xmlns:a16="http://schemas.microsoft.com/office/drawing/2014/main" xmlns="" id="{51664D92-4515-4306-8076-60F2334B1DC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46" name="Text Box 74">
          <a:extLst>
            <a:ext uri="{FF2B5EF4-FFF2-40B4-BE49-F238E27FC236}">
              <a16:creationId xmlns:a16="http://schemas.microsoft.com/office/drawing/2014/main" xmlns="" id="{4372A99F-7CCB-4E3C-80E8-E405D3AE78F3}"/>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47" name="Text Box 75">
          <a:extLst>
            <a:ext uri="{FF2B5EF4-FFF2-40B4-BE49-F238E27FC236}">
              <a16:creationId xmlns:a16="http://schemas.microsoft.com/office/drawing/2014/main" xmlns="" id="{7824077C-C950-4452-9F73-2D668B80EDB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48" name="Text Box 76">
          <a:extLst>
            <a:ext uri="{FF2B5EF4-FFF2-40B4-BE49-F238E27FC236}">
              <a16:creationId xmlns:a16="http://schemas.microsoft.com/office/drawing/2014/main" xmlns="" id="{71426602-DD64-4DCD-8D66-69D8D91BE69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49" name="Text Box 77">
          <a:extLst>
            <a:ext uri="{FF2B5EF4-FFF2-40B4-BE49-F238E27FC236}">
              <a16:creationId xmlns:a16="http://schemas.microsoft.com/office/drawing/2014/main" xmlns="" id="{D331C016-433D-407C-837C-0F7880D7678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50" name="Text Box 78">
          <a:extLst>
            <a:ext uri="{FF2B5EF4-FFF2-40B4-BE49-F238E27FC236}">
              <a16:creationId xmlns:a16="http://schemas.microsoft.com/office/drawing/2014/main" xmlns="" id="{04C00C0C-F399-44AB-BC95-6DEB6B27FB6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51" name="Text Box 79">
          <a:extLst>
            <a:ext uri="{FF2B5EF4-FFF2-40B4-BE49-F238E27FC236}">
              <a16:creationId xmlns:a16="http://schemas.microsoft.com/office/drawing/2014/main" xmlns="" id="{71CCD481-93D6-4C99-99B6-74996024FA9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52" name="Text Box 80">
          <a:extLst>
            <a:ext uri="{FF2B5EF4-FFF2-40B4-BE49-F238E27FC236}">
              <a16:creationId xmlns:a16="http://schemas.microsoft.com/office/drawing/2014/main" xmlns="" id="{9421EFBD-14F5-4397-9D00-2B634032B23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53" name="Text Box 81">
          <a:extLst>
            <a:ext uri="{FF2B5EF4-FFF2-40B4-BE49-F238E27FC236}">
              <a16:creationId xmlns:a16="http://schemas.microsoft.com/office/drawing/2014/main" xmlns="" id="{ABE91691-5473-48EB-9661-E4820EAC9A4D}"/>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54" name="Text Box 82">
          <a:extLst>
            <a:ext uri="{FF2B5EF4-FFF2-40B4-BE49-F238E27FC236}">
              <a16:creationId xmlns:a16="http://schemas.microsoft.com/office/drawing/2014/main" xmlns="" id="{AFBEE4AE-04C0-4302-BF79-FDA00F984E1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55" name="Text Box 83">
          <a:extLst>
            <a:ext uri="{FF2B5EF4-FFF2-40B4-BE49-F238E27FC236}">
              <a16:creationId xmlns:a16="http://schemas.microsoft.com/office/drawing/2014/main" xmlns="" id="{75F5D33D-AF69-4B35-9528-E80B3FB8AD3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56" name="Text Box 84">
          <a:extLst>
            <a:ext uri="{FF2B5EF4-FFF2-40B4-BE49-F238E27FC236}">
              <a16:creationId xmlns:a16="http://schemas.microsoft.com/office/drawing/2014/main" xmlns="" id="{B51FF1A2-3F4C-47EF-A054-402929B94A9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57" name="Text Box 85">
          <a:extLst>
            <a:ext uri="{FF2B5EF4-FFF2-40B4-BE49-F238E27FC236}">
              <a16:creationId xmlns:a16="http://schemas.microsoft.com/office/drawing/2014/main" xmlns="" id="{67A9B076-20D8-4CBD-81E0-47138BDAC70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58" name="Text Box 86">
          <a:extLst>
            <a:ext uri="{FF2B5EF4-FFF2-40B4-BE49-F238E27FC236}">
              <a16:creationId xmlns:a16="http://schemas.microsoft.com/office/drawing/2014/main" xmlns="" id="{72F9593C-EB36-49DE-8BCC-7BBBB23753C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59" name="Text Box 87">
          <a:extLst>
            <a:ext uri="{FF2B5EF4-FFF2-40B4-BE49-F238E27FC236}">
              <a16:creationId xmlns:a16="http://schemas.microsoft.com/office/drawing/2014/main" xmlns="" id="{A44D3EE1-FDE3-4263-AC89-3D1027AB7BBB}"/>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60" name="Text Box 88">
          <a:extLst>
            <a:ext uri="{FF2B5EF4-FFF2-40B4-BE49-F238E27FC236}">
              <a16:creationId xmlns:a16="http://schemas.microsoft.com/office/drawing/2014/main" xmlns="" id="{5DEE44AF-3FFE-4DDF-ACA7-49F55752CBD2}"/>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61" name="Text Box 89">
          <a:extLst>
            <a:ext uri="{FF2B5EF4-FFF2-40B4-BE49-F238E27FC236}">
              <a16:creationId xmlns:a16="http://schemas.microsoft.com/office/drawing/2014/main" xmlns="" id="{5F48F65F-4C56-4BED-A0B0-CD42A3BFF135}"/>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62" name="Text Box 90">
          <a:extLst>
            <a:ext uri="{FF2B5EF4-FFF2-40B4-BE49-F238E27FC236}">
              <a16:creationId xmlns:a16="http://schemas.microsoft.com/office/drawing/2014/main" xmlns="" id="{9DBD160C-F169-4476-971C-B4673231A5B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63" name="Text Box 91">
          <a:extLst>
            <a:ext uri="{FF2B5EF4-FFF2-40B4-BE49-F238E27FC236}">
              <a16:creationId xmlns:a16="http://schemas.microsoft.com/office/drawing/2014/main" xmlns="" id="{17A9CB01-2C94-4D96-A076-C36B77D242E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64" name="Text Box 92">
          <a:extLst>
            <a:ext uri="{FF2B5EF4-FFF2-40B4-BE49-F238E27FC236}">
              <a16:creationId xmlns:a16="http://schemas.microsoft.com/office/drawing/2014/main" xmlns="" id="{73524E6E-FC7E-4A1F-BC3A-440D89A7317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65" name="Text Box 93">
          <a:extLst>
            <a:ext uri="{FF2B5EF4-FFF2-40B4-BE49-F238E27FC236}">
              <a16:creationId xmlns:a16="http://schemas.microsoft.com/office/drawing/2014/main" xmlns="" id="{793BEEAE-DFED-475A-9D48-C49F2C9B189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66" name="Text Box 94">
          <a:extLst>
            <a:ext uri="{FF2B5EF4-FFF2-40B4-BE49-F238E27FC236}">
              <a16:creationId xmlns:a16="http://schemas.microsoft.com/office/drawing/2014/main" xmlns="" id="{904E5BC1-8922-43A6-A094-4D29F5526C5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67" name="Text Box 95">
          <a:extLst>
            <a:ext uri="{FF2B5EF4-FFF2-40B4-BE49-F238E27FC236}">
              <a16:creationId xmlns:a16="http://schemas.microsoft.com/office/drawing/2014/main" xmlns="" id="{DCA055F6-0FA6-4774-8ED3-45776E9311F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68" name="Text Box 96">
          <a:extLst>
            <a:ext uri="{FF2B5EF4-FFF2-40B4-BE49-F238E27FC236}">
              <a16:creationId xmlns:a16="http://schemas.microsoft.com/office/drawing/2014/main" xmlns="" id="{31326F54-B943-420D-B065-76FE91942E7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69" name="Text Box 97">
          <a:extLst>
            <a:ext uri="{FF2B5EF4-FFF2-40B4-BE49-F238E27FC236}">
              <a16:creationId xmlns:a16="http://schemas.microsoft.com/office/drawing/2014/main" xmlns="" id="{47E93841-71A6-44A8-83C7-93050AA029EE}"/>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70" name="Text Box 98">
          <a:extLst>
            <a:ext uri="{FF2B5EF4-FFF2-40B4-BE49-F238E27FC236}">
              <a16:creationId xmlns:a16="http://schemas.microsoft.com/office/drawing/2014/main" xmlns="" id="{EBEF5BB2-7E3A-41A2-ADE8-AA46BB0010E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871" name="Text Box 99">
          <a:extLst>
            <a:ext uri="{FF2B5EF4-FFF2-40B4-BE49-F238E27FC236}">
              <a16:creationId xmlns:a16="http://schemas.microsoft.com/office/drawing/2014/main" xmlns="" id="{7AB45B12-B5EB-4E7A-908A-8F942787AE15}"/>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872" name="Text Box 100">
          <a:extLst>
            <a:ext uri="{FF2B5EF4-FFF2-40B4-BE49-F238E27FC236}">
              <a16:creationId xmlns:a16="http://schemas.microsoft.com/office/drawing/2014/main" xmlns="" id="{0547B54E-2B7E-4D77-808A-BF96C30D0DD7}"/>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73" name="Text Box 101">
          <a:extLst>
            <a:ext uri="{FF2B5EF4-FFF2-40B4-BE49-F238E27FC236}">
              <a16:creationId xmlns:a16="http://schemas.microsoft.com/office/drawing/2014/main" xmlns="" id="{BAB07B8E-F637-4154-B997-E3AC61E2C8E4}"/>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74" name="Text Box 102">
          <a:extLst>
            <a:ext uri="{FF2B5EF4-FFF2-40B4-BE49-F238E27FC236}">
              <a16:creationId xmlns:a16="http://schemas.microsoft.com/office/drawing/2014/main" xmlns="" id="{9F2A4285-CB4E-493A-A9A6-B6A89793393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75" name="Text Box 103">
          <a:extLst>
            <a:ext uri="{FF2B5EF4-FFF2-40B4-BE49-F238E27FC236}">
              <a16:creationId xmlns:a16="http://schemas.microsoft.com/office/drawing/2014/main" xmlns="" id="{9CAA0BE7-0B4F-4599-B876-FDA8171CC90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76" name="Text Box 104">
          <a:extLst>
            <a:ext uri="{FF2B5EF4-FFF2-40B4-BE49-F238E27FC236}">
              <a16:creationId xmlns:a16="http://schemas.microsoft.com/office/drawing/2014/main" xmlns="" id="{DC6ACD7A-BFA5-48E6-8C86-02F71DC0D8FB}"/>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77" name="Text Box 105">
          <a:extLst>
            <a:ext uri="{FF2B5EF4-FFF2-40B4-BE49-F238E27FC236}">
              <a16:creationId xmlns:a16="http://schemas.microsoft.com/office/drawing/2014/main" xmlns="" id="{80BBCDFC-45A2-4B06-BE38-359F06C1F58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78" name="Text Box 106">
          <a:extLst>
            <a:ext uri="{FF2B5EF4-FFF2-40B4-BE49-F238E27FC236}">
              <a16:creationId xmlns:a16="http://schemas.microsoft.com/office/drawing/2014/main" xmlns="" id="{0B71F642-5569-473B-8ACE-9C86E875369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79" name="Text Box 107">
          <a:extLst>
            <a:ext uri="{FF2B5EF4-FFF2-40B4-BE49-F238E27FC236}">
              <a16:creationId xmlns:a16="http://schemas.microsoft.com/office/drawing/2014/main" xmlns="" id="{9E7437E5-B0F5-4BE6-AE3A-FA774B6B6BC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80" name="Text Box 108">
          <a:extLst>
            <a:ext uri="{FF2B5EF4-FFF2-40B4-BE49-F238E27FC236}">
              <a16:creationId xmlns:a16="http://schemas.microsoft.com/office/drawing/2014/main" xmlns="" id="{9ED361AA-D717-4A2B-9B3A-8D4B8F0D67D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81" name="Text Box 109">
          <a:extLst>
            <a:ext uri="{FF2B5EF4-FFF2-40B4-BE49-F238E27FC236}">
              <a16:creationId xmlns:a16="http://schemas.microsoft.com/office/drawing/2014/main" xmlns="" id="{5053F6E7-6483-4C8A-9A1A-C6F221188C0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82" name="Text Box 110">
          <a:extLst>
            <a:ext uri="{FF2B5EF4-FFF2-40B4-BE49-F238E27FC236}">
              <a16:creationId xmlns:a16="http://schemas.microsoft.com/office/drawing/2014/main" xmlns="" id="{16D4357D-9FFA-4114-A64D-EA6C11AB25F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83" name="Text Box 111">
          <a:extLst>
            <a:ext uri="{FF2B5EF4-FFF2-40B4-BE49-F238E27FC236}">
              <a16:creationId xmlns:a16="http://schemas.microsoft.com/office/drawing/2014/main" xmlns="" id="{55F55801-8D4A-4E88-BACD-4626F8310B0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84" name="Text Box 112">
          <a:extLst>
            <a:ext uri="{FF2B5EF4-FFF2-40B4-BE49-F238E27FC236}">
              <a16:creationId xmlns:a16="http://schemas.microsoft.com/office/drawing/2014/main" xmlns="" id="{DC3C188C-A3CA-497C-BA3A-BE5246F0C92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85" name="Text Box 113">
          <a:extLst>
            <a:ext uri="{FF2B5EF4-FFF2-40B4-BE49-F238E27FC236}">
              <a16:creationId xmlns:a16="http://schemas.microsoft.com/office/drawing/2014/main" xmlns="" id="{DAB798D4-045D-4047-B094-31C379A6106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86" name="Text Box 114">
          <a:extLst>
            <a:ext uri="{FF2B5EF4-FFF2-40B4-BE49-F238E27FC236}">
              <a16:creationId xmlns:a16="http://schemas.microsoft.com/office/drawing/2014/main" xmlns="" id="{64F0DBC4-C412-4722-AB11-AC53AE39EEC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87" name="Text Box 115">
          <a:extLst>
            <a:ext uri="{FF2B5EF4-FFF2-40B4-BE49-F238E27FC236}">
              <a16:creationId xmlns:a16="http://schemas.microsoft.com/office/drawing/2014/main" xmlns="" id="{CE34513E-C82C-490E-8B97-FBDFD43947D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888" name="Text Box 116">
          <a:extLst>
            <a:ext uri="{FF2B5EF4-FFF2-40B4-BE49-F238E27FC236}">
              <a16:creationId xmlns:a16="http://schemas.microsoft.com/office/drawing/2014/main" xmlns="" id="{15D4D4F9-D2DE-4978-BD92-E401659D8709}"/>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889" name="Text Box 117">
          <a:extLst>
            <a:ext uri="{FF2B5EF4-FFF2-40B4-BE49-F238E27FC236}">
              <a16:creationId xmlns:a16="http://schemas.microsoft.com/office/drawing/2014/main" xmlns="" id="{4CAE5F7F-592E-4801-B820-BEDC3A0AED7C}"/>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90" name="Text Box 118">
          <a:extLst>
            <a:ext uri="{FF2B5EF4-FFF2-40B4-BE49-F238E27FC236}">
              <a16:creationId xmlns:a16="http://schemas.microsoft.com/office/drawing/2014/main" xmlns="" id="{E2FF287F-6DA5-4D39-866B-68D1F053874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91" name="Text Box 119">
          <a:extLst>
            <a:ext uri="{FF2B5EF4-FFF2-40B4-BE49-F238E27FC236}">
              <a16:creationId xmlns:a16="http://schemas.microsoft.com/office/drawing/2014/main" xmlns="" id="{FCE515A6-01E0-4028-B888-CE4691FD6CF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92" name="Text Box 120">
          <a:extLst>
            <a:ext uri="{FF2B5EF4-FFF2-40B4-BE49-F238E27FC236}">
              <a16:creationId xmlns:a16="http://schemas.microsoft.com/office/drawing/2014/main" xmlns="" id="{4567E18A-40F9-4D6A-A25B-431E2B23CA4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93" name="Text Box 121">
          <a:extLst>
            <a:ext uri="{FF2B5EF4-FFF2-40B4-BE49-F238E27FC236}">
              <a16:creationId xmlns:a16="http://schemas.microsoft.com/office/drawing/2014/main" xmlns="" id="{04AB12F1-D023-40E0-9018-7B0392047EC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94" name="Text Box 122">
          <a:extLst>
            <a:ext uri="{FF2B5EF4-FFF2-40B4-BE49-F238E27FC236}">
              <a16:creationId xmlns:a16="http://schemas.microsoft.com/office/drawing/2014/main" xmlns="" id="{6C27FD49-F6B1-4010-97D2-B86AC953B429}"/>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895" name="Text Box 123">
          <a:extLst>
            <a:ext uri="{FF2B5EF4-FFF2-40B4-BE49-F238E27FC236}">
              <a16:creationId xmlns:a16="http://schemas.microsoft.com/office/drawing/2014/main" xmlns="" id="{61CB4B51-4F60-4291-8888-8FC054235E2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96" name="Text Box 124">
          <a:extLst>
            <a:ext uri="{FF2B5EF4-FFF2-40B4-BE49-F238E27FC236}">
              <a16:creationId xmlns:a16="http://schemas.microsoft.com/office/drawing/2014/main" xmlns="" id="{032BEC8C-59E3-4474-B3ED-944479994E9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97" name="Text Box 125">
          <a:extLst>
            <a:ext uri="{FF2B5EF4-FFF2-40B4-BE49-F238E27FC236}">
              <a16:creationId xmlns:a16="http://schemas.microsoft.com/office/drawing/2014/main" xmlns="" id="{13B75FCC-05A6-4046-A880-995F494303F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98" name="Text Box 126">
          <a:extLst>
            <a:ext uri="{FF2B5EF4-FFF2-40B4-BE49-F238E27FC236}">
              <a16:creationId xmlns:a16="http://schemas.microsoft.com/office/drawing/2014/main" xmlns="" id="{64667F96-8904-4237-9EF5-014EECB174F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899" name="Text Box 127">
          <a:extLst>
            <a:ext uri="{FF2B5EF4-FFF2-40B4-BE49-F238E27FC236}">
              <a16:creationId xmlns:a16="http://schemas.microsoft.com/office/drawing/2014/main" xmlns="" id="{1BAB1152-17E2-4E36-B552-11C4911250A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00" name="Text Box 128">
          <a:extLst>
            <a:ext uri="{FF2B5EF4-FFF2-40B4-BE49-F238E27FC236}">
              <a16:creationId xmlns:a16="http://schemas.microsoft.com/office/drawing/2014/main" xmlns="" id="{9F1DF459-90E9-47F6-87F6-A637E4B9A36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01" name="Text Box 129">
          <a:extLst>
            <a:ext uri="{FF2B5EF4-FFF2-40B4-BE49-F238E27FC236}">
              <a16:creationId xmlns:a16="http://schemas.microsoft.com/office/drawing/2014/main" xmlns="" id="{BEE0292F-6E3E-4A6B-A70E-5D1106F7CEA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02" name="Text Box 130">
          <a:extLst>
            <a:ext uri="{FF2B5EF4-FFF2-40B4-BE49-F238E27FC236}">
              <a16:creationId xmlns:a16="http://schemas.microsoft.com/office/drawing/2014/main" xmlns="" id="{9E8F82BC-0140-4916-B513-F24172428B00}"/>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03" name="Text Box 131">
          <a:extLst>
            <a:ext uri="{FF2B5EF4-FFF2-40B4-BE49-F238E27FC236}">
              <a16:creationId xmlns:a16="http://schemas.microsoft.com/office/drawing/2014/main" xmlns="" id="{13628FF7-21AF-4BEA-A5A1-ECD15D89B478}"/>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04" name="Text Box 132">
          <a:extLst>
            <a:ext uri="{FF2B5EF4-FFF2-40B4-BE49-F238E27FC236}">
              <a16:creationId xmlns:a16="http://schemas.microsoft.com/office/drawing/2014/main" xmlns="" id="{14CA91CC-57E2-40BE-BB2F-7FA235B293D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05" name="Text Box 133">
          <a:extLst>
            <a:ext uri="{FF2B5EF4-FFF2-40B4-BE49-F238E27FC236}">
              <a16:creationId xmlns:a16="http://schemas.microsoft.com/office/drawing/2014/main" xmlns="" id="{D3322246-2BEF-420C-8261-88D4AF63871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06" name="Text Box 134">
          <a:extLst>
            <a:ext uri="{FF2B5EF4-FFF2-40B4-BE49-F238E27FC236}">
              <a16:creationId xmlns:a16="http://schemas.microsoft.com/office/drawing/2014/main" xmlns="" id="{8C2DF75B-4601-4C2C-94BF-0BFCD585011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07" name="Text Box 135">
          <a:extLst>
            <a:ext uri="{FF2B5EF4-FFF2-40B4-BE49-F238E27FC236}">
              <a16:creationId xmlns:a16="http://schemas.microsoft.com/office/drawing/2014/main" xmlns="" id="{73195DEE-DB41-4C5F-B8AC-8BB223ED452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08" name="Text Box 136">
          <a:extLst>
            <a:ext uri="{FF2B5EF4-FFF2-40B4-BE49-F238E27FC236}">
              <a16:creationId xmlns:a16="http://schemas.microsoft.com/office/drawing/2014/main" xmlns="" id="{BB0E5103-2F47-4246-B58E-9BB70A4197F8}"/>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09" name="Text Box 137">
          <a:extLst>
            <a:ext uri="{FF2B5EF4-FFF2-40B4-BE49-F238E27FC236}">
              <a16:creationId xmlns:a16="http://schemas.microsoft.com/office/drawing/2014/main" xmlns="" id="{C428ED14-C130-40C9-BE39-F99599E44D6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10" name="Text Box 138">
          <a:extLst>
            <a:ext uri="{FF2B5EF4-FFF2-40B4-BE49-F238E27FC236}">
              <a16:creationId xmlns:a16="http://schemas.microsoft.com/office/drawing/2014/main" xmlns="" id="{857A3515-58BF-401F-BB9C-5B86C036425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11" name="Text Box 139">
          <a:extLst>
            <a:ext uri="{FF2B5EF4-FFF2-40B4-BE49-F238E27FC236}">
              <a16:creationId xmlns:a16="http://schemas.microsoft.com/office/drawing/2014/main" xmlns="" id="{2A4E2D29-4D14-491B-8BED-8AD10E79DC2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12" name="Text Box 140">
          <a:extLst>
            <a:ext uri="{FF2B5EF4-FFF2-40B4-BE49-F238E27FC236}">
              <a16:creationId xmlns:a16="http://schemas.microsoft.com/office/drawing/2014/main" xmlns="" id="{DFE1A2EC-1B99-45C9-8F9D-EA6E0061681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13" name="Text Box 141">
          <a:extLst>
            <a:ext uri="{FF2B5EF4-FFF2-40B4-BE49-F238E27FC236}">
              <a16:creationId xmlns:a16="http://schemas.microsoft.com/office/drawing/2014/main" xmlns="" id="{44C71240-E69D-4643-A0E4-A0C3F311DA3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14" name="Text Box 142">
          <a:extLst>
            <a:ext uri="{FF2B5EF4-FFF2-40B4-BE49-F238E27FC236}">
              <a16:creationId xmlns:a16="http://schemas.microsoft.com/office/drawing/2014/main" xmlns="" id="{B0AFEB93-48A0-46D4-9D46-2532B317FD7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15" name="Text Box 143">
          <a:extLst>
            <a:ext uri="{FF2B5EF4-FFF2-40B4-BE49-F238E27FC236}">
              <a16:creationId xmlns:a16="http://schemas.microsoft.com/office/drawing/2014/main" xmlns="" id="{486DF8F3-CE2A-41F1-8869-EE4AB3BA8BA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16" name="Text Box 144">
          <a:extLst>
            <a:ext uri="{FF2B5EF4-FFF2-40B4-BE49-F238E27FC236}">
              <a16:creationId xmlns:a16="http://schemas.microsoft.com/office/drawing/2014/main" xmlns="" id="{CF16B466-09FC-4FAE-AA17-9D848463138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17" name="Text Box 145">
          <a:extLst>
            <a:ext uri="{FF2B5EF4-FFF2-40B4-BE49-F238E27FC236}">
              <a16:creationId xmlns:a16="http://schemas.microsoft.com/office/drawing/2014/main" xmlns="" id="{62C20E94-1305-4D14-87AD-0332E3EAC072}"/>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18" name="Text Box 146">
          <a:extLst>
            <a:ext uri="{FF2B5EF4-FFF2-40B4-BE49-F238E27FC236}">
              <a16:creationId xmlns:a16="http://schemas.microsoft.com/office/drawing/2014/main" xmlns="" id="{5B573608-E8C5-44E4-9A04-FBF4EB6A8858}"/>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19" name="Text Box 147">
          <a:extLst>
            <a:ext uri="{FF2B5EF4-FFF2-40B4-BE49-F238E27FC236}">
              <a16:creationId xmlns:a16="http://schemas.microsoft.com/office/drawing/2014/main" xmlns="" id="{1B2393A0-44EB-4720-9212-8928622991F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920" name="Text Box 148">
          <a:extLst>
            <a:ext uri="{FF2B5EF4-FFF2-40B4-BE49-F238E27FC236}">
              <a16:creationId xmlns:a16="http://schemas.microsoft.com/office/drawing/2014/main" xmlns="" id="{C459303B-588D-4EA3-8D07-8D651802128D}"/>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921" name="Text Box 149">
          <a:extLst>
            <a:ext uri="{FF2B5EF4-FFF2-40B4-BE49-F238E27FC236}">
              <a16:creationId xmlns:a16="http://schemas.microsoft.com/office/drawing/2014/main" xmlns="" id="{D8C81FD1-5FA3-4E04-A022-D785AF07FCC4}"/>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22" name="Text Box 150">
          <a:extLst>
            <a:ext uri="{FF2B5EF4-FFF2-40B4-BE49-F238E27FC236}">
              <a16:creationId xmlns:a16="http://schemas.microsoft.com/office/drawing/2014/main" xmlns="" id="{A025FB2E-3642-4CB3-B8E0-AD8F3D16A21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23" name="Text Box 151">
          <a:extLst>
            <a:ext uri="{FF2B5EF4-FFF2-40B4-BE49-F238E27FC236}">
              <a16:creationId xmlns:a16="http://schemas.microsoft.com/office/drawing/2014/main" xmlns="" id="{D51C567C-66F3-41F4-B361-7FF2A862ABC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24" name="Text Box 152">
          <a:extLst>
            <a:ext uri="{FF2B5EF4-FFF2-40B4-BE49-F238E27FC236}">
              <a16:creationId xmlns:a16="http://schemas.microsoft.com/office/drawing/2014/main" xmlns="" id="{ED05ACCE-E3B0-4688-B0FA-220DE37AD0E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25" name="Text Box 153">
          <a:extLst>
            <a:ext uri="{FF2B5EF4-FFF2-40B4-BE49-F238E27FC236}">
              <a16:creationId xmlns:a16="http://schemas.microsoft.com/office/drawing/2014/main" xmlns="" id="{A0DC1405-C0F5-4600-BBB5-65E2C0C22B00}"/>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26" name="Text Box 154">
          <a:extLst>
            <a:ext uri="{FF2B5EF4-FFF2-40B4-BE49-F238E27FC236}">
              <a16:creationId xmlns:a16="http://schemas.microsoft.com/office/drawing/2014/main" xmlns="" id="{BB635B39-2492-4E48-80A3-AF5D409467B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27" name="Text Box 155">
          <a:extLst>
            <a:ext uri="{FF2B5EF4-FFF2-40B4-BE49-F238E27FC236}">
              <a16:creationId xmlns:a16="http://schemas.microsoft.com/office/drawing/2014/main" xmlns="" id="{F8EBBC6F-2FF7-4481-B8F9-AF8F15EB6F5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28" name="Text Box 156">
          <a:extLst>
            <a:ext uri="{FF2B5EF4-FFF2-40B4-BE49-F238E27FC236}">
              <a16:creationId xmlns:a16="http://schemas.microsoft.com/office/drawing/2014/main" xmlns="" id="{B2AE01D6-ABAE-4B36-9DFC-7E3575B8E52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29" name="Text Box 157">
          <a:extLst>
            <a:ext uri="{FF2B5EF4-FFF2-40B4-BE49-F238E27FC236}">
              <a16:creationId xmlns:a16="http://schemas.microsoft.com/office/drawing/2014/main" xmlns="" id="{CB4B0137-39FA-485E-874C-3930B59C23BD}"/>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30" name="Text Box 158">
          <a:extLst>
            <a:ext uri="{FF2B5EF4-FFF2-40B4-BE49-F238E27FC236}">
              <a16:creationId xmlns:a16="http://schemas.microsoft.com/office/drawing/2014/main" xmlns="" id="{E57540CA-FD76-4ACE-8045-7D11997D77B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31" name="Text Box 159">
          <a:extLst>
            <a:ext uri="{FF2B5EF4-FFF2-40B4-BE49-F238E27FC236}">
              <a16:creationId xmlns:a16="http://schemas.microsoft.com/office/drawing/2014/main" xmlns="" id="{A98752C3-9D69-4428-96CE-21AF1F58596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32" name="Text Box 160">
          <a:extLst>
            <a:ext uri="{FF2B5EF4-FFF2-40B4-BE49-F238E27FC236}">
              <a16:creationId xmlns:a16="http://schemas.microsoft.com/office/drawing/2014/main" xmlns="" id="{A82F56CE-916F-449F-BAB1-C0D4F892D85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33" name="Text Box 161">
          <a:extLst>
            <a:ext uri="{FF2B5EF4-FFF2-40B4-BE49-F238E27FC236}">
              <a16:creationId xmlns:a16="http://schemas.microsoft.com/office/drawing/2014/main" xmlns="" id="{42B6B3F8-AA88-4046-8594-7166E0AC850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34" name="Text Box 162">
          <a:extLst>
            <a:ext uri="{FF2B5EF4-FFF2-40B4-BE49-F238E27FC236}">
              <a16:creationId xmlns:a16="http://schemas.microsoft.com/office/drawing/2014/main" xmlns="" id="{A7D9D011-157E-4646-B804-7F1C9F7CB1FB}"/>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35" name="Text Box 163">
          <a:extLst>
            <a:ext uri="{FF2B5EF4-FFF2-40B4-BE49-F238E27FC236}">
              <a16:creationId xmlns:a16="http://schemas.microsoft.com/office/drawing/2014/main" xmlns="" id="{0693ABBE-5EFE-40BC-9453-420C1490724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36" name="Text Box 164">
          <a:extLst>
            <a:ext uri="{FF2B5EF4-FFF2-40B4-BE49-F238E27FC236}">
              <a16:creationId xmlns:a16="http://schemas.microsoft.com/office/drawing/2014/main" xmlns="" id="{C319ABA8-B3F9-406E-A77B-F7FA0099503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937" name="Text Box 165">
          <a:extLst>
            <a:ext uri="{FF2B5EF4-FFF2-40B4-BE49-F238E27FC236}">
              <a16:creationId xmlns:a16="http://schemas.microsoft.com/office/drawing/2014/main" xmlns="" id="{4784CDD4-39CF-44CF-B47A-067E7688D844}"/>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938" name="Text Box 166">
          <a:extLst>
            <a:ext uri="{FF2B5EF4-FFF2-40B4-BE49-F238E27FC236}">
              <a16:creationId xmlns:a16="http://schemas.microsoft.com/office/drawing/2014/main" xmlns="" id="{3B13EDB8-54F6-474C-B696-23AC92934B30}"/>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39" name="Text Box 167">
          <a:extLst>
            <a:ext uri="{FF2B5EF4-FFF2-40B4-BE49-F238E27FC236}">
              <a16:creationId xmlns:a16="http://schemas.microsoft.com/office/drawing/2014/main" xmlns="" id="{112711F0-9C88-4A44-97EE-D592D237D59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40" name="Text Box 168">
          <a:extLst>
            <a:ext uri="{FF2B5EF4-FFF2-40B4-BE49-F238E27FC236}">
              <a16:creationId xmlns:a16="http://schemas.microsoft.com/office/drawing/2014/main" xmlns="" id="{5AC885FC-B581-4109-906A-75FAC22C712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41" name="Text Box 169">
          <a:extLst>
            <a:ext uri="{FF2B5EF4-FFF2-40B4-BE49-F238E27FC236}">
              <a16:creationId xmlns:a16="http://schemas.microsoft.com/office/drawing/2014/main" xmlns="" id="{ECB8BFFF-CC3B-4519-8865-909797560A0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42" name="Text Box 170">
          <a:extLst>
            <a:ext uri="{FF2B5EF4-FFF2-40B4-BE49-F238E27FC236}">
              <a16:creationId xmlns:a16="http://schemas.microsoft.com/office/drawing/2014/main" xmlns="" id="{5443829C-9840-4CC3-B1B9-D5C08BA7AC19}"/>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43" name="Text Box 171">
          <a:extLst>
            <a:ext uri="{FF2B5EF4-FFF2-40B4-BE49-F238E27FC236}">
              <a16:creationId xmlns:a16="http://schemas.microsoft.com/office/drawing/2014/main" xmlns="" id="{C19B195E-0DDA-4897-A7BC-ED77E1AC2415}"/>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44" name="Text Box 172">
          <a:extLst>
            <a:ext uri="{FF2B5EF4-FFF2-40B4-BE49-F238E27FC236}">
              <a16:creationId xmlns:a16="http://schemas.microsoft.com/office/drawing/2014/main" xmlns="" id="{F42EE2EE-F3AD-4E31-8B52-221C83554A7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45" name="Text Box 173">
          <a:extLst>
            <a:ext uri="{FF2B5EF4-FFF2-40B4-BE49-F238E27FC236}">
              <a16:creationId xmlns:a16="http://schemas.microsoft.com/office/drawing/2014/main" xmlns="" id="{662A9A2D-000B-49F5-9F09-2AF875CED69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46" name="Text Box 174">
          <a:extLst>
            <a:ext uri="{FF2B5EF4-FFF2-40B4-BE49-F238E27FC236}">
              <a16:creationId xmlns:a16="http://schemas.microsoft.com/office/drawing/2014/main" xmlns="" id="{13A1BA49-3377-41CE-98DA-92FE2190A19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47" name="Text Box 175">
          <a:extLst>
            <a:ext uri="{FF2B5EF4-FFF2-40B4-BE49-F238E27FC236}">
              <a16:creationId xmlns:a16="http://schemas.microsoft.com/office/drawing/2014/main" xmlns="" id="{1FD0F8DC-FA3C-4A9E-9855-2765CC0F23B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48" name="Text Box 176">
          <a:extLst>
            <a:ext uri="{FF2B5EF4-FFF2-40B4-BE49-F238E27FC236}">
              <a16:creationId xmlns:a16="http://schemas.microsoft.com/office/drawing/2014/main" xmlns="" id="{6C556A70-0A3D-441E-8DC9-32B08FF33C84}"/>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49" name="Text Box 177">
          <a:extLst>
            <a:ext uri="{FF2B5EF4-FFF2-40B4-BE49-F238E27FC236}">
              <a16:creationId xmlns:a16="http://schemas.microsoft.com/office/drawing/2014/main" xmlns="" id="{50470681-B211-40C7-B0C4-95850A42A61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50" name="Text Box 178">
          <a:extLst>
            <a:ext uri="{FF2B5EF4-FFF2-40B4-BE49-F238E27FC236}">
              <a16:creationId xmlns:a16="http://schemas.microsoft.com/office/drawing/2014/main" xmlns="" id="{FB024B98-C4C3-4665-8727-223DC8BD437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51" name="Text Box 179">
          <a:extLst>
            <a:ext uri="{FF2B5EF4-FFF2-40B4-BE49-F238E27FC236}">
              <a16:creationId xmlns:a16="http://schemas.microsoft.com/office/drawing/2014/main" xmlns="" id="{48CE81EB-342A-4C50-A907-94A003CB791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52" name="Text Box 180">
          <a:extLst>
            <a:ext uri="{FF2B5EF4-FFF2-40B4-BE49-F238E27FC236}">
              <a16:creationId xmlns:a16="http://schemas.microsoft.com/office/drawing/2014/main" xmlns="" id="{7815C5C3-1785-4836-90AD-19CCF2432E8E}"/>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53" name="Text Box 181">
          <a:extLst>
            <a:ext uri="{FF2B5EF4-FFF2-40B4-BE49-F238E27FC236}">
              <a16:creationId xmlns:a16="http://schemas.microsoft.com/office/drawing/2014/main" xmlns="" id="{D1D6FA40-111A-45D8-8681-F35A871B988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54" name="Text Box 182">
          <a:extLst>
            <a:ext uri="{FF2B5EF4-FFF2-40B4-BE49-F238E27FC236}">
              <a16:creationId xmlns:a16="http://schemas.microsoft.com/office/drawing/2014/main" xmlns="" id="{668C72F9-39DD-4A93-94C1-953280E7B18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55" name="Text Box 183">
          <a:extLst>
            <a:ext uri="{FF2B5EF4-FFF2-40B4-BE49-F238E27FC236}">
              <a16:creationId xmlns:a16="http://schemas.microsoft.com/office/drawing/2014/main" xmlns="" id="{F53A95A4-71E7-43EC-AE5C-F010F1729DCD}"/>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56" name="Text Box 184">
          <a:extLst>
            <a:ext uri="{FF2B5EF4-FFF2-40B4-BE49-F238E27FC236}">
              <a16:creationId xmlns:a16="http://schemas.microsoft.com/office/drawing/2014/main" xmlns="" id="{8ABC1D9C-5DBA-424C-8BBC-B250B545B2C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57" name="Text Box 185">
          <a:extLst>
            <a:ext uri="{FF2B5EF4-FFF2-40B4-BE49-F238E27FC236}">
              <a16:creationId xmlns:a16="http://schemas.microsoft.com/office/drawing/2014/main" xmlns="" id="{8D7910F7-983A-46A3-A26C-08D6F1EB24C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58" name="Text Box 186">
          <a:extLst>
            <a:ext uri="{FF2B5EF4-FFF2-40B4-BE49-F238E27FC236}">
              <a16:creationId xmlns:a16="http://schemas.microsoft.com/office/drawing/2014/main" xmlns="" id="{F4B9C3EE-3B7D-4D4E-941A-DBBA3B9E3E79}"/>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59" name="Text Box 187">
          <a:extLst>
            <a:ext uri="{FF2B5EF4-FFF2-40B4-BE49-F238E27FC236}">
              <a16:creationId xmlns:a16="http://schemas.microsoft.com/office/drawing/2014/main" xmlns="" id="{DF54A830-110A-4758-A867-DC104F89A88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60" name="Text Box 188">
          <a:extLst>
            <a:ext uri="{FF2B5EF4-FFF2-40B4-BE49-F238E27FC236}">
              <a16:creationId xmlns:a16="http://schemas.microsoft.com/office/drawing/2014/main" xmlns="" id="{099538C0-93C9-48B2-B97D-01AEA819406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61" name="Text Box 189">
          <a:extLst>
            <a:ext uri="{FF2B5EF4-FFF2-40B4-BE49-F238E27FC236}">
              <a16:creationId xmlns:a16="http://schemas.microsoft.com/office/drawing/2014/main" xmlns="" id="{4E4CF02F-2A17-4445-98AC-133AEBA0B4C4}"/>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62" name="Text Box 190">
          <a:extLst>
            <a:ext uri="{FF2B5EF4-FFF2-40B4-BE49-F238E27FC236}">
              <a16:creationId xmlns:a16="http://schemas.microsoft.com/office/drawing/2014/main" xmlns="" id="{5BA62C71-A1E1-4261-8E59-0D9ECD1E236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63" name="Text Box 191">
          <a:extLst>
            <a:ext uri="{FF2B5EF4-FFF2-40B4-BE49-F238E27FC236}">
              <a16:creationId xmlns:a16="http://schemas.microsoft.com/office/drawing/2014/main" xmlns="" id="{64D1E858-06C0-4123-A966-BA8322AAE9B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64" name="Text Box 192">
          <a:extLst>
            <a:ext uri="{FF2B5EF4-FFF2-40B4-BE49-F238E27FC236}">
              <a16:creationId xmlns:a16="http://schemas.microsoft.com/office/drawing/2014/main" xmlns="" id="{6071C8CD-CF73-4D38-95CC-DA2D325E2A6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65" name="Text Box 194">
          <a:extLst>
            <a:ext uri="{FF2B5EF4-FFF2-40B4-BE49-F238E27FC236}">
              <a16:creationId xmlns:a16="http://schemas.microsoft.com/office/drawing/2014/main" xmlns="" id="{08470EAA-BD59-49A4-9AC7-37932E233DD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66" name="Text Box 195">
          <a:extLst>
            <a:ext uri="{FF2B5EF4-FFF2-40B4-BE49-F238E27FC236}">
              <a16:creationId xmlns:a16="http://schemas.microsoft.com/office/drawing/2014/main" xmlns="" id="{145210EB-1B12-458A-8BE2-F7131EE9EF35}"/>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967" name="Text Box 2">
          <a:extLst>
            <a:ext uri="{FF2B5EF4-FFF2-40B4-BE49-F238E27FC236}">
              <a16:creationId xmlns:a16="http://schemas.microsoft.com/office/drawing/2014/main" xmlns="" id="{82334557-2F03-48F5-9EAD-FD635CB29432}"/>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68" name="Text Box 3">
          <a:extLst>
            <a:ext uri="{FF2B5EF4-FFF2-40B4-BE49-F238E27FC236}">
              <a16:creationId xmlns:a16="http://schemas.microsoft.com/office/drawing/2014/main" xmlns="" id="{05847C5A-0C24-4B7A-8B90-D46E9F5F214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69" name="Text Box 4">
          <a:extLst>
            <a:ext uri="{FF2B5EF4-FFF2-40B4-BE49-F238E27FC236}">
              <a16:creationId xmlns:a16="http://schemas.microsoft.com/office/drawing/2014/main" xmlns="" id="{B439D4F8-D3B0-4791-AEF6-9CD449D5C11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70" name="Text Box 5">
          <a:extLst>
            <a:ext uri="{FF2B5EF4-FFF2-40B4-BE49-F238E27FC236}">
              <a16:creationId xmlns:a16="http://schemas.microsoft.com/office/drawing/2014/main" xmlns="" id="{93860B4D-BF8B-4454-9AC3-90946B817B4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71" name="Text Box 6">
          <a:extLst>
            <a:ext uri="{FF2B5EF4-FFF2-40B4-BE49-F238E27FC236}">
              <a16:creationId xmlns:a16="http://schemas.microsoft.com/office/drawing/2014/main" xmlns="" id="{9B8CEF96-993D-462A-BFED-915008B7510B}"/>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72" name="Text Box 7">
          <a:extLst>
            <a:ext uri="{FF2B5EF4-FFF2-40B4-BE49-F238E27FC236}">
              <a16:creationId xmlns:a16="http://schemas.microsoft.com/office/drawing/2014/main" xmlns="" id="{C8635609-E049-4221-94C3-0A5ED9F57650}"/>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73" name="Text Box 8">
          <a:extLst>
            <a:ext uri="{FF2B5EF4-FFF2-40B4-BE49-F238E27FC236}">
              <a16:creationId xmlns:a16="http://schemas.microsoft.com/office/drawing/2014/main" xmlns="" id="{09279016-9A4B-4A15-A928-8BDFE93A45DD}"/>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74" name="Text Box 9">
          <a:extLst>
            <a:ext uri="{FF2B5EF4-FFF2-40B4-BE49-F238E27FC236}">
              <a16:creationId xmlns:a16="http://schemas.microsoft.com/office/drawing/2014/main" xmlns="" id="{3DC0F9C1-7FF3-42C7-A140-10490B9A96E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75" name="Text Box 10">
          <a:extLst>
            <a:ext uri="{FF2B5EF4-FFF2-40B4-BE49-F238E27FC236}">
              <a16:creationId xmlns:a16="http://schemas.microsoft.com/office/drawing/2014/main" xmlns="" id="{BD341779-D9AA-433B-AC52-E5A234F0B44D}"/>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76" name="Text Box 11">
          <a:extLst>
            <a:ext uri="{FF2B5EF4-FFF2-40B4-BE49-F238E27FC236}">
              <a16:creationId xmlns:a16="http://schemas.microsoft.com/office/drawing/2014/main" xmlns="" id="{8A11DC3E-7AF0-4157-A072-8650AC0E725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77" name="Text Box 12">
          <a:extLst>
            <a:ext uri="{FF2B5EF4-FFF2-40B4-BE49-F238E27FC236}">
              <a16:creationId xmlns:a16="http://schemas.microsoft.com/office/drawing/2014/main" xmlns="" id="{CB95AEE1-C208-4EB2-8D40-8CA565610CB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78" name="Text Box 13">
          <a:extLst>
            <a:ext uri="{FF2B5EF4-FFF2-40B4-BE49-F238E27FC236}">
              <a16:creationId xmlns:a16="http://schemas.microsoft.com/office/drawing/2014/main" xmlns="" id="{90188DFA-C567-4F96-BB83-BE8F7120972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79" name="Text Box 14">
          <a:extLst>
            <a:ext uri="{FF2B5EF4-FFF2-40B4-BE49-F238E27FC236}">
              <a16:creationId xmlns:a16="http://schemas.microsoft.com/office/drawing/2014/main" xmlns="" id="{678C405F-CC3E-40B5-9E30-4A977614872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80" name="Text Box 15">
          <a:extLst>
            <a:ext uri="{FF2B5EF4-FFF2-40B4-BE49-F238E27FC236}">
              <a16:creationId xmlns:a16="http://schemas.microsoft.com/office/drawing/2014/main" xmlns="" id="{216847B1-8A86-402A-ACB3-BE56B5D1E25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81" name="Text Box 16">
          <a:extLst>
            <a:ext uri="{FF2B5EF4-FFF2-40B4-BE49-F238E27FC236}">
              <a16:creationId xmlns:a16="http://schemas.microsoft.com/office/drawing/2014/main" xmlns="" id="{56E990EA-D5CA-49E5-89AD-2A26012659B2}"/>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82" name="Text Box 17">
          <a:extLst>
            <a:ext uri="{FF2B5EF4-FFF2-40B4-BE49-F238E27FC236}">
              <a16:creationId xmlns:a16="http://schemas.microsoft.com/office/drawing/2014/main" xmlns="" id="{40E312AD-0D99-4B8A-B370-9E9F5CADE76E}"/>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983" name="Text Box 18">
          <a:extLst>
            <a:ext uri="{FF2B5EF4-FFF2-40B4-BE49-F238E27FC236}">
              <a16:creationId xmlns:a16="http://schemas.microsoft.com/office/drawing/2014/main" xmlns="" id="{B849496B-FB75-4BEC-A870-89B470CD9769}"/>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984" name="Text Box 19">
          <a:extLst>
            <a:ext uri="{FF2B5EF4-FFF2-40B4-BE49-F238E27FC236}">
              <a16:creationId xmlns:a16="http://schemas.microsoft.com/office/drawing/2014/main" xmlns="" id="{2497CAE9-E18E-4280-AF06-8190FCAB30A0}"/>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85" name="Text Box 20">
          <a:extLst>
            <a:ext uri="{FF2B5EF4-FFF2-40B4-BE49-F238E27FC236}">
              <a16:creationId xmlns:a16="http://schemas.microsoft.com/office/drawing/2014/main" xmlns="" id="{9E805F7C-828F-435E-A880-D72F21B29EE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86" name="Text Box 21">
          <a:extLst>
            <a:ext uri="{FF2B5EF4-FFF2-40B4-BE49-F238E27FC236}">
              <a16:creationId xmlns:a16="http://schemas.microsoft.com/office/drawing/2014/main" xmlns="" id="{F96017E5-1F62-46D6-B0D8-2D321CFF5C1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87" name="Text Box 22">
          <a:extLst>
            <a:ext uri="{FF2B5EF4-FFF2-40B4-BE49-F238E27FC236}">
              <a16:creationId xmlns:a16="http://schemas.microsoft.com/office/drawing/2014/main" xmlns="" id="{AC4034B0-0154-41FC-9D09-62A20FEA1AA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88" name="Text Box 23">
          <a:extLst>
            <a:ext uri="{FF2B5EF4-FFF2-40B4-BE49-F238E27FC236}">
              <a16:creationId xmlns:a16="http://schemas.microsoft.com/office/drawing/2014/main" xmlns="" id="{B2537767-C68E-4487-B2FB-E1017AA9144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89" name="Text Box 24">
          <a:extLst>
            <a:ext uri="{FF2B5EF4-FFF2-40B4-BE49-F238E27FC236}">
              <a16:creationId xmlns:a16="http://schemas.microsoft.com/office/drawing/2014/main" xmlns="" id="{06A2E5E2-5692-4162-B8C1-7091D0D5805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90" name="Text Box 25">
          <a:extLst>
            <a:ext uri="{FF2B5EF4-FFF2-40B4-BE49-F238E27FC236}">
              <a16:creationId xmlns:a16="http://schemas.microsoft.com/office/drawing/2014/main" xmlns="" id="{132378C5-C21E-4BF2-8946-B7F7D29056B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91" name="Text Box 26">
          <a:extLst>
            <a:ext uri="{FF2B5EF4-FFF2-40B4-BE49-F238E27FC236}">
              <a16:creationId xmlns:a16="http://schemas.microsoft.com/office/drawing/2014/main" xmlns="" id="{95E74967-A6F6-4D36-A07E-F729A9DA9A0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92" name="Text Box 27">
          <a:extLst>
            <a:ext uri="{FF2B5EF4-FFF2-40B4-BE49-F238E27FC236}">
              <a16:creationId xmlns:a16="http://schemas.microsoft.com/office/drawing/2014/main" xmlns="" id="{06F00EAC-A53F-4ABF-AEB8-7C1418514AC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93" name="Text Box 28">
          <a:extLst>
            <a:ext uri="{FF2B5EF4-FFF2-40B4-BE49-F238E27FC236}">
              <a16:creationId xmlns:a16="http://schemas.microsoft.com/office/drawing/2014/main" xmlns="" id="{8E4B7707-AAEC-4E29-8B4B-06259D7698E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94" name="Text Box 29">
          <a:extLst>
            <a:ext uri="{FF2B5EF4-FFF2-40B4-BE49-F238E27FC236}">
              <a16:creationId xmlns:a16="http://schemas.microsoft.com/office/drawing/2014/main" xmlns="" id="{E9FB8673-A832-40FD-AEED-8CA9F9EE64A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95" name="Text Box 30">
          <a:extLst>
            <a:ext uri="{FF2B5EF4-FFF2-40B4-BE49-F238E27FC236}">
              <a16:creationId xmlns:a16="http://schemas.microsoft.com/office/drawing/2014/main" xmlns="" id="{8C28B2DD-DC5C-4FF7-A752-80B7FA0E5F9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996" name="Text Box 31">
          <a:extLst>
            <a:ext uri="{FF2B5EF4-FFF2-40B4-BE49-F238E27FC236}">
              <a16:creationId xmlns:a16="http://schemas.microsoft.com/office/drawing/2014/main" xmlns="" id="{462E8CF5-4F00-42D6-BD42-AE30A480891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97" name="Text Box 32">
          <a:extLst>
            <a:ext uri="{FF2B5EF4-FFF2-40B4-BE49-F238E27FC236}">
              <a16:creationId xmlns:a16="http://schemas.microsoft.com/office/drawing/2014/main" xmlns="" id="{D24958B3-B1D2-4464-B2E7-28059CDE55E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98" name="Text Box 33">
          <a:extLst>
            <a:ext uri="{FF2B5EF4-FFF2-40B4-BE49-F238E27FC236}">
              <a16:creationId xmlns:a16="http://schemas.microsoft.com/office/drawing/2014/main" xmlns="" id="{199E0B6F-C365-481A-A564-DC53346DAFC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999" name="Text Box 34">
          <a:extLst>
            <a:ext uri="{FF2B5EF4-FFF2-40B4-BE49-F238E27FC236}">
              <a16:creationId xmlns:a16="http://schemas.microsoft.com/office/drawing/2014/main" xmlns="" id="{70950657-F3CC-4BBA-AB00-CA0F3C8A4DE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00" name="Text Box 35">
          <a:extLst>
            <a:ext uri="{FF2B5EF4-FFF2-40B4-BE49-F238E27FC236}">
              <a16:creationId xmlns:a16="http://schemas.microsoft.com/office/drawing/2014/main" xmlns="" id="{18E5BC31-8916-4697-8FD6-DE4D563DE3E4}"/>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01" name="Text Box 36">
          <a:extLst>
            <a:ext uri="{FF2B5EF4-FFF2-40B4-BE49-F238E27FC236}">
              <a16:creationId xmlns:a16="http://schemas.microsoft.com/office/drawing/2014/main" xmlns="" id="{4AD9A99C-AF4C-41FD-9BF6-676CB5E3558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02" name="Text Box 37">
          <a:extLst>
            <a:ext uri="{FF2B5EF4-FFF2-40B4-BE49-F238E27FC236}">
              <a16:creationId xmlns:a16="http://schemas.microsoft.com/office/drawing/2014/main" xmlns="" id="{185D7E18-9F26-4FA8-8658-844BB673B74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03" name="Text Box 38">
          <a:extLst>
            <a:ext uri="{FF2B5EF4-FFF2-40B4-BE49-F238E27FC236}">
              <a16:creationId xmlns:a16="http://schemas.microsoft.com/office/drawing/2014/main" xmlns="" id="{4CAF5ECE-0B5F-4729-B14B-9D64EE51025E}"/>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04" name="Text Box 39">
          <a:extLst>
            <a:ext uri="{FF2B5EF4-FFF2-40B4-BE49-F238E27FC236}">
              <a16:creationId xmlns:a16="http://schemas.microsoft.com/office/drawing/2014/main" xmlns="" id="{13C2A747-55D0-4E7B-A5A4-D531CE7791C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05" name="Text Box 40">
          <a:extLst>
            <a:ext uri="{FF2B5EF4-FFF2-40B4-BE49-F238E27FC236}">
              <a16:creationId xmlns:a16="http://schemas.microsoft.com/office/drawing/2014/main" xmlns="" id="{174D3E72-AB13-447F-83C9-400ABB8E6202}"/>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06" name="Text Box 41">
          <a:extLst>
            <a:ext uri="{FF2B5EF4-FFF2-40B4-BE49-F238E27FC236}">
              <a16:creationId xmlns:a16="http://schemas.microsoft.com/office/drawing/2014/main" xmlns="" id="{7870C282-2948-4486-B184-CB354B2DC49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07" name="Text Box 42">
          <a:extLst>
            <a:ext uri="{FF2B5EF4-FFF2-40B4-BE49-F238E27FC236}">
              <a16:creationId xmlns:a16="http://schemas.microsoft.com/office/drawing/2014/main" xmlns="" id="{6091BE54-1D0D-4748-BC10-BBF257ECCF8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08" name="Text Box 43">
          <a:extLst>
            <a:ext uri="{FF2B5EF4-FFF2-40B4-BE49-F238E27FC236}">
              <a16:creationId xmlns:a16="http://schemas.microsoft.com/office/drawing/2014/main" xmlns="" id="{122BA558-BA0B-40AB-99B1-744FEEFA300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09" name="Text Box 44">
          <a:extLst>
            <a:ext uri="{FF2B5EF4-FFF2-40B4-BE49-F238E27FC236}">
              <a16:creationId xmlns:a16="http://schemas.microsoft.com/office/drawing/2014/main" xmlns="" id="{8D56C83F-01D8-42CE-AAEF-3625AD882D84}"/>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10" name="Text Box 45">
          <a:extLst>
            <a:ext uri="{FF2B5EF4-FFF2-40B4-BE49-F238E27FC236}">
              <a16:creationId xmlns:a16="http://schemas.microsoft.com/office/drawing/2014/main" xmlns="" id="{6C79C560-3238-4E37-AAEC-9049812C493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11" name="Text Box 46">
          <a:extLst>
            <a:ext uri="{FF2B5EF4-FFF2-40B4-BE49-F238E27FC236}">
              <a16:creationId xmlns:a16="http://schemas.microsoft.com/office/drawing/2014/main" xmlns="" id="{749046CE-089B-4BA1-B220-7DD6F1E23C6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12" name="Text Box 47">
          <a:extLst>
            <a:ext uri="{FF2B5EF4-FFF2-40B4-BE49-F238E27FC236}">
              <a16:creationId xmlns:a16="http://schemas.microsoft.com/office/drawing/2014/main" xmlns="" id="{368C003B-6C6E-466C-B34C-B3B1D981F913}"/>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13" name="Text Box 48">
          <a:extLst>
            <a:ext uri="{FF2B5EF4-FFF2-40B4-BE49-F238E27FC236}">
              <a16:creationId xmlns:a16="http://schemas.microsoft.com/office/drawing/2014/main" xmlns="" id="{5A1D1B6F-D38D-4EBB-9CEA-A0EE251803AE}"/>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14" name="Text Box 49">
          <a:extLst>
            <a:ext uri="{FF2B5EF4-FFF2-40B4-BE49-F238E27FC236}">
              <a16:creationId xmlns:a16="http://schemas.microsoft.com/office/drawing/2014/main" xmlns="" id="{AA84890A-34AD-41DE-8314-BD75E9129678}"/>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015" name="Text Box 50">
          <a:extLst>
            <a:ext uri="{FF2B5EF4-FFF2-40B4-BE49-F238E27FC236}">
              <a16:creationId xmlns:a16="http://schemas.microsoft.com/office/drawing/2014/main" xmlns="" id="{E4722167-1226-421C-B173-E040521CA248}"/>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016" name="Text Box 51">
          <a:extLst>
            <a:ext uri="{FF2B5EF4-FFF2-40B4-BE49-F238E27FC236}">
              <a16:creationId xmlns:a16="http://schemas.microsoft.com/office/drawing/2014/main" xmlns="" id="{674AEFC2-531D-4E84-9974-6B9F68EFB41E}"/>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17" name="Text Box 52">
          <a:extLst>
            <a:ext uri="{FF2B5EF4-FFF2-40B4-BE49-F238E27FC236}">
              <a16:creationId xmlns:a16="http://schemas.microsoft.com/office/drawing/2014/main" xmlns="" id="{147636EF-E8EA-4740-9ED9-92AF2C6412B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18" name="Text Box 53">
          <a:extLst>
            <a:ext uri="{FF2B5EF4-FFF2-40B4-BE49-F238E27FC236}">
              <a16:creationId xmlns:a16="http://schemas.microsoft.com/office/drawing/2014/main" xmlns="" id="{45878409-9AE7-4DA3-AE7F-DF85A9D8727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19" name="Text Box 54">
          <a:extLst>
            <a:ext uri="{FF2B5EF4-FFF2-40B4-BE49-F238E27FC236}">
              <a16:creationId xmlns:a16="http://schemas.microsoft.com/office/drawing/2014/main" xmlns="" id="{67154F2B-A863-4633-AF2D-81CF35858D7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20" name="Text Box 55">
          <a:extLst>
            <a:ext uri="{FF2B5EF4-FFF2-40B4-BE49-F238E27FC236}">
              <a16:creationId xmlns:a16="http://schemas.microsoft.com/office/drawing/2014/main" xmlns="" id="{1E78B691-988E-49D6-A1F8-CCC1CD5C385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21" name="Text Box 56">
          <a:extLst>
            <a:ext uri="{FF2B5EF4-FFF2-40B4-BE49-F238E27FC236}">
              <a16:creationId xmlns:a16="http://schemas.microsoft.com/office/drawing/2014/main" xmlns="" id="{A4A2EDED-B97C-4B74-B271-A85AE100BFD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22" name="Text Box 57">
          <a:extLst>
            <a:ext uri="{FF2B5EF4-FFF2-40B4-BE49-F238E27FC236}">
              <a16:creationId xmlns:a16="http://schemas.microsoft.com/office/drawing/2014/main" xmlns="" id="{8896DAA4-DD40-4D4C-A062-9AC584A9C6EB}"/>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23" name="Text Box 58">
          <a:extLst>
            <a:ext uri="{FF2B5EF4-FFF2-40B4-BE49-F238E27FC236}">
              <a16:creationId xmlns:a16="http://schemas.microsoft.com/office/drawing/2014/main" xmlns="" id="{9391CA53-416C-457F-869B-0915FB9F782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24" name="Text Box 59">
          <a:extLst>
            <a:ext uri="{FF2B5EF4-FFF2-40B4-BE49-F238E27FC236}">
              <a16:creationId xmlns:a16="http://schemas.microsoft.com/office/drawing/2014/main" xmlns="" id="{844FB5BE-7EA6-4E94-B792-EB8F96D5689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25" name="Text Box 60">
          <a:extLst>
            <a:ext uri="{FF2B5EF4-FFF2-40B4-BE49-F238E27FC236}">
              <a16:creationId xmlns:a16="http://schemas.microsoft.com/office/drawing/2014/main" xmlns="" id="{A21B2C40-30A8-4FCC-B954-1E2AB509171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26" name="Text Box 61">
          <a:extLst>
            <a:ext uri="{FF2B5EF4-FFF2-40B4-BE49-F238E27FC236}">
              <a16:creationId xmlns:a16="http://schemas.microsoft.com/office/drawing/2014/main" xmlns="" id="{9651A51A-9120-4D4D-AC2B-0C1BC2EB657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27" name="Text Box 62">
          <a:extLst>
            <a:ext uri="{FF2B5EF4-FFF2-40B4-BE49-F238E27FC236}">
              <a16:creationId xmlns:a16="http://schemas.microsoft.com/office/drawing/2014/main" xmlns="" id="{43732DE9-A98A-4E5D-A0E1-8E585E5E6C6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28" name="Text Box 63">
          <a:extLst>
            <a:ext uri="{FF2B5EF4-FFF2-40B4-BE49-F238E27FC236}">
              <a16:creationId xmlns:a16="http://schemas.microsoft.com/office/drawing/2014/main" xmlns="" id="{9B2C9777-E356-4296-8D24-9B357ED9E18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29" name="Text Box 64">
          <a:extLst>
            <a:ext uri="{FF2B5EF4-FFF2-40B4-BE49-F238E27FC236}">
              <a16:creationId xmlns:a16="http://schemas.microsoft.com/office/drawing/2014/main" xmlns="" id="{4D505F80-98D2-4F5D-96A0-4852094C2CF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30" name="Text Box 65">
          <a:extLst>
            <a:ext uri="{FF2B5EF4-FFF2-40B4-BE49-F238E27FC236}">
              <a16:creationId xmlns:a16="http://schemas.microsoft.com/office/drawing/2014/main" xmlns="" id="{8818E94E-3985-4DA9-8560-E71045FEECCE}"/>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31" name="Text Box 66">
          <a:extLst>
            <a:ext uri="{FF2B5EF4-FFF2-40B4-BE49-F238E27FC236}">
              <a16:creationId xmlns:a16="http://schemas.microsoft.com/office/drawing/2014/main" xmlns="" id="{CB264F32-9EAB-4E6A-BB05-2DA7DCC1B60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032" name="Text Box 67">
          <a:extLst>
            <a:ext uri="{FF2B5EF4-FFF2-40B4-BE49-F238E27FC236}">
              <a16:creationId xmlns:a16="http://schemas.microsoft.com/office/drawing/2014/main" xmlns="" id="{84220EB1-657C-48E2-B98B-9E2C66EE0523}"/>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033" name="Text Box 68">
          <a:extLst>
            <a:ext uri="{FF2B5EF4-FFF2-40B4-BE49-F238E27FC236}">
              <a16:creationId xmlns:a16="http://schemas.microsoft.com/office/drawing/2014/main" xmlns="" id="{EE82B1BA-6D67-480B-8B3F-A2E5E51F6E4B}"/>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34" name="Text Box 69">
          <a:extLst>
            <a:ext uri="{FF2B5EF4-FFF2-40B4-BE49-F238E27FC236}">
              <a16:creationId xmlns:a16="http://schemas.microsoft.com/office/drawing/2014/main" xmlns="" id="{921E6D37-7AF0-4326-8C90-4EF41D312574}"/>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35" name="Text Box 70">
          <a:extLst>
            <a:ext uri="{FF2B5EF4-FFF2-40B4-BE49-F238E27FC236}">
              <a16:creationId xmlns:a16="http://schemas.microsoft.com/office/drawing/2014/main" xmlns="" id="{814A8D1F-981F-4406-B20F-C77623BE516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36" name="Text Box 71">
          <a:extLst>
            <a:ext uri="{FF2B5EF4-FFF2-40B4-BE49-F238E27FC236}">
              <a16:creationId xmlns:a16="http://schemas.microsoft.com/office/drawing/2014/main" xmlns="" id="{76C35188-9EBD-496F-844A-3B93D7196D3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37" name="Text Box 72">
          <a:extLst>
            <a:ext uri="{FF2B5EF4-FFF2-40B4-BE49-F238E27FC236}">
              <a16:creationId xmlns:a16="http://schemas.microsoft.com/office/drawing/2014/main" xmlns="" id="{22E4FE8B-41A2-4B3D-9264-DD2E3090AD02}"/>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38" name="Text Box 73">
          <a:extLst>
            <a:ext uri="{FF2B5EF4-FFF2-40B4-BE49-F238E27FC236}">
              <a16:creationId xmlns:a16="http://schemas.microsoft.com/office/drawing/2014/main" xmlns="" id="{8E478BC3-0E56-4E7E-A46A-B459B9AF908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39" name="Text Box 74">
          <a:extLst>
            <a:ext uri="{FF2B5EF4-FFF2-40B4-BE49-F238E27FC236}">
              <a16:creationId xmlns:a16="http://schemas.microsoft.com/office/drawing/2014/main" xmlns="" id="{B6DF9FBF-4175-43E2-BE13-A09FC3359705}"/>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40" name="Text Box 75">
          <a:extLst>
            <a:ext uri="{FF2B5EF4-FFF2-40B4-BE49-F238E27FC236}">
              <a16:creationId xmlns:a16="http://schemas.microsoft.com/office/drawing/2014/main" xmlns="" id="{7C95781D-6889-489B-AB67-0DA69AB6E8A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41" name="Text Box 76">
          <a:extLst>
            <a:ext uri="{FF2B5EF4-FFF2-40B4-BE49-F238E27FC236}">
              <a16:creationId xmlns:a16="http://schemas.microsoft.com/office/drawing/2014/main" xmlns="" id="{F72D81BA-7F00-489D-94C8-5E9AF2A054A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42" name="Text Box 77">
          <a:extLst>
            <a:ext uri="{FF2B5EF4-FFF2-40B4-BE49-F238E27FC236}">
              <a16:creationId xmlns:a16="http://schemas.microsoft.com/office/drawing/2014/main" xmlns="" id="{2D3F97F4-B42E-464C-BE31-11CF85E9EA9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43" name="Text Box 78">
          <a:extLst>
            <a:ext uri="{FF2B5EF4-FFF2-40B4-BE49-F238E27FC236}">
              <a16:creationId xmlns:a16="http://schemas.microsoft.com/office/drawing/2014/main" xmlns="" id="{8BEDA3E4-C3BC-47D4-A0F1-380DC761AB9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44" name="Text Box 79">
          <a:extLst>
            <a:ext uri="{FF2B5EF4-FFF2-40B4-BE49-F238E27FC236}">
              <a16:creationId xmlns:a16="http://schemas.microsoft.com/office/drawing/2014/main" xmlns="" id="{866E52F4-6019-48A6-88D3-B098C15FADA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45" name="Text Box 80">
          <a:extLst>
            <a:ext uri="{FF2B5EF4-FFF2-40B4-BE49-F238E27FC236}">
              <a16:creationId xmlns:a16="http://schemas.microsoft.com/office/drawing/2014/main" xmlns="" id="{807FEC3B-785D-49B0-8314-B38698BB42A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46" name="Text Box 81">
          <a:extLst>
            <a:ext uri="{FF2B5EF4-FFF2-40B4-BE49-F238E27FC236}">
              <a16:creationId xmlns:a16="http://schemas.microsoft.com/office/drawing/2014/main" xmlns="" id="{357918FB-3BAF-4D53-BBF6-53A74C816B4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47" name="Text Box 82">
          <a:extLst>
            <a:ext uri="{FF2B5EF4-FFF2-40B4-BE49-F238E27FC236}">
              <a16:creationId xmlns:a16="http://schemas.microsoft.com/office/drawing/2014/main" xmlns="" id="{38E205C1-DC6C-44F2-8BEF-4580DD11BC0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48" name="Text Box 83">
          <a:extLst>
            <a:ext uri="{FF2B5EF4-FFF2-40B4-BE49-F238E27FC236}">
              <a16:creationId xmlns:a16="http://schemas.microsoft.com/office/drawing/2014/main" xmlns="" id="{7FA1E7CD-031E-4B03-8B3A-9A32515C09CB}"/>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49" name="Text Box 84">
          <a:extLst>
            <a:ext uri="{FF2B5EF4-FFF2-40B4-BE49-F238E27FC236}">
              <a16:creationId xmlns:a16="http://schemas.microsoft.com/office/drawing/2014/main" xmlns="" id="{9BE8FBD0-027C-4D61-B4F5-A421FF44880D}"/>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50" name="Text Box 85">
          <a:extLst>
            <a:ext uri="{FF2B5EF4-FFF2-40B4-BE49-F238E27FC236}">
              <a16:creationId xmlns:a16="http://schemas.microsoft.com/office/drawing/2014/main" xmlns="" id="{2C1626FE-CC66-4766-91FA-D34C76F51E5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51" name="Text Box 86">
          <a:extLst>
            <a:ext uri="{FF2B5EF4-FFF2-40B4-BE49-F238E27FC236}">
              <a16:creationId xmlns:a16="http://schemas.microsoft.com/office/drawing/2014/main" xmlns="" id="{3ED88873-BE31-4C87-8896-3A117602140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52" name="Text Box 87">
          <a:extLst>
            <a:ext uri="{FF2B5EF4-FFF2-40B4-BE49-F238E27FC236}">
              <a16:creationId xmlns:a16="http://schemas.microsoft.com/office/drawing/2014/main" xmlns="" id="{1C224A41-28FA-4725-9A48-E1297B66793D}"/>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53" name="Text Box 88">
          <a:extLst>
            <a:ext uri="{FF2B5EF4-FFF2-40B4-BE49-F238E27FC236}">
              <a16:creationId xmlns:a16="http://schemas.microsoft.com/office/drawing/2014/main" xmlns="" id="{3ED5BE0B-6EE5-42BE-AEF5-1AB4B4D27FB9}"/>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54" name="Text Box 89">
          <a:extLst>
            <a:ext uri="{FF2B5EF4-FFF2-40B4-BE49-F238E27FC236}">
              <a16:creationId xmlns:a16="http://schemas.microsoft.com/office/drawing/2014/main" xmlns="" id="{CB0CA36C-862C-4C92-A6A5-2F3B816DC109}"/>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55" name="Text Box 90">
          <a:extLst>
            <a:ext uri="{FF2B5EF4-FFF2-40B4-BE49-F238E27FC236}">
              <a16:creationId xmlns:a16="http://schemas.microsoft.com/office/drawing/2014/main" xmlns="" id="{6FFC5267-F52B-4889-8781-1B6DB5C33AD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56" name="Text Box 91">
          <a:extLst>
            <a:ext uri="{FF2B5EF4-FFF2-40B4-BE49-F238E27FC236}">
              <a16:creationId xmlns:a16="http://schemas.microsoft.com/office/drawing/2014/main" xmlns="" id="{5BE4D81C-463F-4D1C-8D8E-9231AE1C4D3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57" name="Text Box 92">
          <a:extLst>
            <a:ext uri="{FF2B5EF4-FFF2-40B4-BE49-F238E27FC236}">
              <a16:creationId xmlns:a16="http://schemas.microsoft.com/office/drawing/2014/main" xmlns="" id="{4D25264E-C08C-43A3-99A1-4CD133A90984}"/>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58" name="Text Box 93">
          <a:extLst>
            <a:ext uri="{FF2B5EF4-FFF2-40B4-BE49-F238E27FC236}">
              <a16:creationId xmlns:a16="http://schemas.microsoft.com/office/drawing/2014/main" xmlns="" id="{8025865D-1799-49B9-9611-946CAB1B650D}"/>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59" name="Text Box 94">
          <a:extLst>
            <a:ext uri="{FF2B5EF4-FFF2-40B4-BE49-F238E27FC236}">
              <a16:creationId xmlns:a16="http://schemas.microsoft.com/office/drawing/2014/main" xmlns="" id="{ED693CC3-60B3-4F4C-9B0F-F7A75DB2927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60" name="Text Box 95">
          <a:extLst>
            <a:ext uri="{FF2B5EF4-FFF2-40B4-BE49-F238E27FC236}">
              <a16:creationId xmlns:a16="http://schemas.microsoft.com/office/drawing/2014/main" xmlns="" id="{4F7D796A-1938-41D8-89CC-DC7C7E097A7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61" name="Text Box 96">
          <a:extLst>
            <a:ext uri="{FF2B5EF4-FFF2-40B4-BE49-F238E27FC236}">
              <a16:creationId xmlns:a16="http://schemas.microsoft.com/office/drawing/2014/main" xmlns="" id="{E7A69FA6-1593-4F82-A841-F32F7B4E484D}"/>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62" name="Text Box 97">
          <a:extLst>
            <a:ext uri="{FF2B5EF4-FFF2-40B4-BE49-F238E27FC236}">
              <a16:creationId xmlns:a16="http://schemas.microsoft.com/office/drawing/2014/main" xmlns="" id="{5323292D-FFDD-475D-9FAE-FEA2A17D195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63" name="Text Box 98">
          <a:extLst>
            <a:ext uri="{FF2B5EF4-FFF2-40B4-BE49-F238E27FC236}">
              <a16:creationId xmlns:a16="http://schemas.microsoft.com/office/drawing/2014/main" xmlns="" id="{7B5AC64B-E373-4293-9E10-1F22829D1A98}"/>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064" name="Text Box 99">
          <a:extLst>
            <a:ext uri="{FF2B5EF4-FFF2-40B4-BE49-F238E27FC236}">
              <a16:creationId xmlns:a16="http://schemas.microsoft.com/office/drawing/2014/main" xmlns="" id="{CA50087F-066D-4D51-9C53-BB749388ED25}"/>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065" name="Text Box 100">
          <a:extLst>
            <a:ext uri="{FF2B5EF4-FFF2-40B4-BE49-F238E27FC236}">
              <a16:creationId xmlns:a16="http://schemas.microsoft.com/office/drawing/2014/main" xmlns="" id="{689F2374-F361-4876-A276-EFBC13D65005}"/>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66" name="Text Box 101">
          <a:extLst>
            <a:ext uri="{FF2B5EF4-FFF2-40B4-BE49-F238E27FC236}">
              <a16:creationId xmlns:a16="http://schemas.microsoft.com/office/drawing/2014/main" xmlns="" id="{AD38EF1E-49D8-4960-9E4C-DB42C9B2E33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67" name="Text Box 102">
          <a:extLst>
            <a:ext uri="{FF2B5EF4-FFF2-40B4-BE49-F238E27FC236}">
              <a16:creationId xmlns:a16="http://schemas.microsoft.com/office/drawing/2014/main" xmlns="" id="{A8323CDC-388D-4246-B46D-FC1C801ABEF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68" name="Text Box 103">
          <a:extLst>
            <a:ext uri="{FF2B5EF4-FFF2-40B4-BE49-F238E27FC236}">
              <a16:creationId xmlns:a16="http://schemas.microsoft.com/office/drawing/2014/main" xmlns="" id="{8F879248-009E-4A1A-A33C-1C4B0C0E9FA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69" name="Text Box 104">
          <a:extLst>
            <a:ext uri="{FF2B5EF4-FFF2-40B4-BE49-F238E27FC236}">
              <a16:creationId xmlns:a16="http://schemas.microsoft.com/office/drawing/2014/main" xmlns="" id="{38259055-4810-41EE-93B4-0D691A2BCDE0}"/>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70" name="Text Box 105">
          <a:extLst>
            <a:ext uri="{FF2B5EF4-FFF2-40B4-BE49-F238E27FC236}">
              <a16:creationId xmlns:a16="http://schemas.microsoft.com/office/drawing/2014/main" xmlns="" id="{E9DA6016-294D-430B-B09F-85AA056FA61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71" name="Text Box 106">
          <a:extLst>
            <a:ext uri="{FF2B5EF4-FFF2-40B4-BE49-F238E27FC236}">
              <a16:creationId xmlns:a16="http://schemas.microsoft.com/office/drawing/2014/main" xmlns="" id="{CA4FF70B-04FE-4E59-A329-1C5239189525}"/>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72" name="Text Box 107">
          <a:extLst>
            <a:ext uri="{FF2B5EF4-FFF2-40B4-BE49-F238E27FC236}">
              <a16:creationId xmlns:a16="http://schemas.microsoft.com/office/drawing/2014/main" xmlns="" id="{593F6C63-E5F7-44A4-8BC8-60A5A9E204D4}"/>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73" name="Text Box 108">
          <a:extLst>
            <a:ext uri="{FF2B5EF4-FFF2-40B4-BE49-F238E27FC236}">
              <a16:creationId xmlns:a16="http://schemas.microsoft.com/office/drawing/2014/main" xmlns="" id="{5F770938-4062-4677-BC41-9DBD85212A3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74" name="Text Box 109">
          <a:extLst>
            <a:ext uri="{FF2B5EF4-FFF2-40B4-BE49-F238E27FC236}">
              <a16:creationId xmlns:a16="http://schemas.microsoft.com/office/drawing/2014/main" xmlns="" id="{948EC23B-8BCD-4496-BEA2-AB04B0506F0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75" name="Text Box 110">
          <a:extLst>
            <a:ext uri="{FF2B5EF4-FFF2-40B4-BE49-F238E27FC236}">
              <a16:creationId xmlns:a16="http://schemas.microsoft.com/office/drawing/2014/main" xmlns="" id="{4884CFFE-B326-4AAA-907E-D7EB77D6736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76" name="Text Box 111">
          <a:extLst>
            <a:ext uri="{FF2B5EF4-FFF2-40B4-BE49-F238E27FC236}">
              <a16:creationId xmlns:a16="http://schemas.microsoft.com/office/drawing/2014/main" xmlns="" id="{0D59F7E9-5E0F-4B8B-9C8C-3D0AA931DF3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77" name="Text Box 112">
          <a:extLst>
            <a:ext uri="{FF2B5EF4-FFF2-40B4-BE49-F238E27FC236}">
              <a16:creationId xmlns:a16="http://schemas.microsoft.com/office/drawing/2014/main" xmlns="" id="{8DD10D50-9B3B-4903-A91D-976D41D382E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78" name="Text Box 113">
          <a:extLst>
            <a:ext uri="{FF2B5EF4-FFF2-40B4-BE49-F238E27FC236}">
              <a16:creationId xmlns:a16="http://schemas.microsoft.com/office/drawing/2014/main" xmlns="" id="{28EC2BDE-02C6-4CC8-BD01-181DD734EEE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79" name="Text Box 114">
          <a:extLst>
            <a:ext uri="{FF2B5EF4-FFF2-40B4-BE49-F238E27FC236}">
              <a16:creationId xmlns:a16="http://schemas.microsoft.com/office/drawing/2014/main" xmlns="" id="{33DC0F0C-44DE-4BBB-8D22-89FF6F8E0568}"/>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80" name="Text Box 115">
          <a:extLst>
            <a:ext uri="{FF2B5EF4-FFF2-40B4-BE49-F238E27FC236}">
              <a16:creationId xmlns:a16="http://schemas.microsoft.com/office/drawing/2014/main" xmlns="" id="{3080B7AB-62EF-4341-B3A0-EC8367A5C163}"/>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081" name="Text Box 116">
          <a:extLst>
            <a:ext uri="{FF2B5EF4-FFF2-40B4-BE49-F238E27FC236}">
              <a16:creationId xmlns:a16="http://schemas.microsoft.com/office/drawing/2014/main" xmlns="" id="{3834BA88-3805-46C9-A837-E8C66181F1D9}"/>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082" name="Text Box 117">
          <a:extLst>
            <a:ext uri="{FF2B5EF4-FFF2-40B4-BE49-F238E27FC236}">
              <a16:creationId xmlns:a16="http://schemas.microsoft.com/office/drawing/2014/main" xmlns="" id="{680DBC9A-E1E7-4E5C-87E2-A00CC6189F69}"/>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83" name="Text Box 118">
          <a:extLst>
            <a:ext uri="{FF2B5EF4-FFF2-40B4-BE49-F238E27FC236}">
              <a16:creationId xmlns:a16="http://schemas.microsoft.com/office/drawing/2014/main" xmlns="" id="{ACD9072E-41F3-4D6F-BAE4-EC182FA1056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84" name="Text Box 119">
          <a:extLst>
            <a:ext uri="{FF2B5EF4-FFF2-40B4-BE49-F238E27FC236}">
              <a16:creationId xmlns:a16="http://schemas.microsoft.com/office/drawing/2014/main" xmlns="" id="{F46848DA-5839-437A-B5CF-763168DCBE6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85" name="Text Box 120">
          <a:extLst>
            <a:ext uri="{FF2B5EF4-FFF2-40B4-BE49-F238E27FC236}">
              <a16:creationId xmlns:a16="http://schemas.microsoft.com/office/drawing/2014/main" xmlns="" id="{138663AF-635B-4F90-A5C3-D0E8DF64A82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86" name="Text Box 121">
          <a:extLst>
            <a:ext uri="{FF2B5EF4-FFF2-40B4-BE49-F238E27FC236}">
              <a16:creationId xmlns:a16="http://schemas.microsoft.com/office/drawing/2014/main" xmlns="" id="{1641736A-3024-4D16-B24C-A479FC3CAD43}"/>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87" name="Text Box 122">
          <a:extLst>
            <a:ext uri="{FF2B5EF4-FFF2-40B4-BE49-F238E27FC236}">
              <a16:creationId xmlns:a16="http://schemas.microsoft.com/office/drawing/2014/main" xmlns="" id="{F510DDC1-4D23-4E17-B308-D2CD08CF7CEE}"/>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88" name="Text Box 123">
          <a:extLst>
            <a:ext uri="{FF2B5EF4-FFF2-40B4-BE49-F238E27FC236}">
              <a16:creationId xmlns:a16="http://schemas.microsoft.com/office/drawing/2014/main" xmlns="" id="{5DB02E64-40AC-4799-A43E-5CB19E9C4912}"/>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89" name="Text Box 124">
          <a:extLst>
            <a:ext uri="{FF2B5EF4-FFF2-40B4-BE49-F238E27FC236}">
              <a16:creationId xmlns:a16="http://schemas.microsoft.com/office/drawing/2014/main" xmlns="" id="{8C0DEA53-B0AC-4A7E-B36A-7A2AEA2A1B3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90" name="Text Box 125">
          <a:extLst>
            <a:ext uri="{FF2B5EF4-FFF2-40B4-BE49-F238E27FC236}">
              <a16:creationId xmlns:a16="http://schemas.microsoft.com/office/drawing/2014/main" xmlns="" id="{9C183A45-0383-4A0E-9FF5-03D73281484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91" name="Text Box 126">
          <a:extLst>
            <a:ext uri="{FF2B5EF4-FFF2-40B4-BE49-F238E27FC236}">
              <a16:creationId xmlns:a16="http://schemas.microsoft.com/office/drawing/2014/main" xmlns="" id="{2DD10234-174F-428E-994A-4DB0F267E86C}"/>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92" name="Text Box 127">
          <a:extLst>
            <a:ext uri="{FF2B5EF4-FFF2-40B4-BE49-F238E27FC236}">
              <a16:creationId xmlns:a16="http://schemas.microsoft.com/office/drawing/2014/main" xmlns="" id="{3A2D9E50-2982-468E-9311-FE8C155DC22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93" name="Text Box 128">
          <a:extLst>
            <a:ext uri="{FF2B5EF4-FFF2-40B4-BE49-F238E27FC236}">
              <a16:creationId xmlns:a16="http://schemas.microsoft.com/office/drawing/2014/main" xmlns="" id="{9040898C-3B7D-4B39-B952-FF546153AA4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94" name="Text Box 129">
          <a:extLst>
            <a:ext uri="{FF2B5EF4-FFF2-40B4-BE49-F238E27FC236}">
              <a16:creationId xmlns:a16="http://schemas.microsoft.com/office/drawing/2014/main" xmlns="" id="{4D250C15-6EAB-4399-A831-7022AECB0A81}"/>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95" name="Text Box 130">
          <a:extLst>
            <a:ext uri="{FF2B5EF4-FFF2-40B4-BE49-F238E27FC236}">
              <a16:creationId xmlns:a16="http://schemas.microsoft.com/office/drawing/2014/main" xmlns="" id="{96210E5B-6E77-4340-9292-B63FF043BC1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96" name="Text Box 131">
          <a:extLst>
            <a:ext uri="{FF2B5EF4-FFF2-40B4-BE49-F238E27FC236}">
              <a16:creationId xmlns:a16="http://schemas.microsoft.com/office/drawing/2014/main" xmlns="" id="{B0C80439-6EC0-4559-A39E-35D51B22D6E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097" name="Text Box 132">
          <a:extLst>
            <a:ext uri="{FF2B5EF4-FFF2-40B4-BE49-F238E27FC236}">
              <a16:creationId xmlns:a16="http://schemas.microsoft.com/office/drawing/2014/main" xmlns="" id="{329D0F8D-4B80-4F3D-94C5-B367AE00B403}"/>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98" name="Text Box 133">
          <a:extLst>
            <a:ext uri="{FF2B5EF4-FFF2-40B4-BE49-F238E27FC236}">
              <a16:creationId xmlns:a16="http://schemas.microsoft.com/office/drawing/2014/main" xmlns="" id="{A6D55587-2C04-4C2C-AAFA-6A95EFED5A8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099" name="Text Box 134">
          <a:extLst>
            <a:ext uri="{FF2B5EF4-FFF2-40B4-BE49-F238E27FC236}">
              <a16:creationId xmlns:a16="http://schemas.microsoft.com/office/drawing/2014/main" xmlns="" id="{9CFD7F58-D93B-4AF2-A610-ECAFE5B8A79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00" name="Text Box 135">
          <a:extLst>
            <a:ext uri="{FF2B5EF4-FFF2-40B4-BE49-F238E27FC236}">
              <a16:creationId xmlns:a16="http://schemas.microsoft.com/office/drawing/2014/main" xmlns="" id="{181C4C30-0DB4-446D-B47A-C7FC03E1012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01" name="Text Box 136">
          <a:extLst>
            <a:ext uri="{FF2B5EF4-FFF2-40B4-BE49-F238E27FC236}">
              <a16:creationId xmlns:a16="http://schemas.microsoft.com/office/drawing/2014/main" xmlns="" id="{616F3517-A174-4B6A-A2B6-177F0C7797E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02" name="Text Box 137">
          <a:extLst>
            <a:ext uri="{FF2B5EF4-FFF2-40B4-BE49-F238E27FC236}">
              <a16:creationId xmlns:a16="http://schemas.microsoft.com/office/drawing/2014/main" xmlns="" id="{0A0E3D0A-AE73-44D9-B1E6-DC0A82835CD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03" name="Text Box 138">
          <a:extLst>
            <a:ext uri="{FF2B5EF4-FFF2-40B4-BE49-F238E27FC236}">
              <a16:creationId xmlns:a16="http://schemas.microsoft.com/office/drawing/2014/main" xmlns="" id="{84490A21-C674-4200-ABC4-6F108FC55EA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04" name="Text Box 139">
          <a:extLst>
            <a:ext uri="{FF2B5EF4-FFF2-40B4-BE49-F238E27FC236}">
              <a16:creationId xmlns:a16="http://schemas.microsoft.com/office/drawing/2014/main" xmlns="" id="{F325DB57-E104-45D9-9D5D-4291CFB69B4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05" name="Text Box 140">
          <a:extLst>
            <a:ext uri="{FF2B5EF4-FFF2-40B4-BE49-F238E27FC236}">
              <a16:creationId xmlns:a16="http://schemas.microsoft.com/office/drawing/2014/main" xmlns="" id="{49D3771A-7C50-4C25-9DBD-9FBA1D0474E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06" name="Text Box 141">
          <a:extLst>
            <a:ext uri="{FF2B5EF4-FFF2-40B4-BE49-F238E27FC236}">
              <a16:creationId xmlns:a16="http://schemas.microsoft.com/office/drawing/2014/main" xmlns="" id="{C6B365D7-4990-48B9-9755-AA1018B0525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07" name="Text Box 142">
          <a:extLst>
            <a:ext uri="{FF2B5EF4-FFF2-40B4-BE49-F238E27FC236}">
              <a16:creationId xmlns:a16="http://schemas.microsoft.com/office/drawing/2014/main" xmlns="" id="{D41EEDC9-E6BE-44B2-923D-BFEE23EF5F2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08" name="Text Box 143">
          <a:extLst>
            <a:ext uri="{FF2B5EF4-FFF2-40B4-BE49-F238E27FC236}">
              <a16:creationId xmlns:a16="http://schemas.microsoft.com/office/drawing/2014/main" xmlns="" id="{DE6A7694-03DE-41F8-B26C-8D1B8AF6296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09" name="Text Box 144">
          <a:extLst>
            <a:ext uri="{FF2B5EF4-FFF2-40B4-BE49-F238E27FC236}">
              <a16:creationId xmlns:a16="http://schemas.microsoft.com/office/drawing/2014/main" xmlns="" id="{6BAF11BD-1606-40B1-98FA-B0662D20656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10" name="Text Box 145">
          <a:extLst>
            <a:ext uri="{FF2B5EF4-FFF2-40B4-BE49-F238E27FC236}">
              <a16:creationId xmlns:a16="http://schemas.microsoft.com/office/drawing/2014/main" xmlns="" id="{B5BA235B-DD0A-4D5C-8820-411423EF8A0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11" name="Text Box 146">
          <a:extLst>
            <a:ext uri="{FF2B5EF4-FFF2-40B4-BE49-F238E27FC236}">
              <a16:creationId xmlns:a16="http://schemas.microsoft.com/office/drawing/2014/main" xmlns="" id="{953E0A23-0E79-4998-9C9D-F96B58B4D61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12" name="Text Box 147">
          <a:extLst>
            <a:ext uri="{FF2B5EF4-FFF2-40B4-BE49-F238E27FC236}">
              <a16:creationId xmlns:a16="http://schemas.microsoft.com/office/drawing/2014/main" xmlns="" id="{F78465A7-FBD9-4F28-B9AB-572B18F9036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113" name="Text Box 148">
          <a:extLst>
            <a:ext uri="{FF2B5EF4-FFF2-40B4-BE49-F238E27FC236}">
              <a16:creationId xmlns:a16="http://schemas.microsoft.com/office/drawing/2014/main" xmlns="" id="{57EB00E8-ACB2-4A2D-B607-7E815EEE4B79}"/>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114" name="Text Box 149">
          <a:extLst>
            <a:ext uri="{FF2B5EF4-FFF2-40B4-BE49-F238E27FC236}">
              <a16:creationId xmlns:a16="http://schemas.microsoft.com/office/drawing/2014/main" xmlns="" id="{29D6E3FB-C955-4EAB-8FC9-9604FF91B732}"/>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15" name="Text Box 150">
          <a:extLst>
            <a:ext uri="{FF2B5EF4-FFF2-40B4-BE49-F238E27FC236}">
              <a16:creationId xmlns:a16="http://schemas.microsoft.com/office/drawing/2014/main" xmlns="" id="{B8D1FCE5-AC49-4398-9BA4-05440A8D4C8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16" name="Text Box 151">
          <a:extLst>
            <a:ext uri="{FF2B5EF4-FFF2-40B4-BE49-F238E27FC236}">
              <a16:creationId xmlns:a16="http://schemas.microsoft.com/office/drawing/2014/main" xmlns="" id="{AB4E5FBE-FB41-49DF-96AF-1CD9687E567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17" name="Text Box 152">
          <a:extLst>
            <a:ext uri="{FF2B5EF4-FFF2-40B4-BE49-F238E27FC236}">
              <a16:creationId xmlns:a16="http://schemas.microsoft.com/office/drawing/2014/main" xmlns="" id="{8CFF21F8-13EC-4627-BC4B-07A4D4E29D5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18" name="Text Box 153">
          <a:extLst>
            <a:ext uri="{FF2B5EF4-FFF2-40B4-BE49-F238E27FC236}">
              <a16:creationId xmlns:a16="http://schemas.microsoft.com/office/drawing/2014/main" xmlns="" id="{F84CD974-D6E0-4B22-8997-2085217E462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19" name="Text Box 154">
          <a:extLst>
            <a:ext uri="{FF2B5EF4-FFF2-40B4-BE49-F238E27FC236}">
              <a16:creationId xmlns:a16="http://schemas.microsoft.com/office/drawing/2014/main" xmlns="" id="{90772DE5-DA98-41E7-8D64-0385AB055870}"/>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20" name="Text Box 155">
          <a:extLst>
            <a:ext uri="{FF2B5EF4-FFF2-40B4-BE49-F238E27FC236}">
              <a16:creationId xmlns:a16="http://schemas.microsoft.com/office/drawing/2014/main" xmlns="" id="{0307C5D9-836E-4F0C-9559-FFB301DAEC6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21" name="Text Box 156">
          <a:extLst>
            <a:ext uri="{FF2B5EF4-FFF2-40B4-BE49-F238E27FC236}">
              <a16:creationId xmlns:a16="http://schemas.microsoft.com/office/drawing/2014/main" xmlns="" id="{03FF11C7-1993-46F7-9445-0A6B7898945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22" name="Text Box 157">
          <a:extLst>
            <a:ext uri="{FF2B5EF4-FFF2-40B4-BE49-F238E27FC236}">
              <a16:creationId xmlns:a16="http://schemas.microsoft.com/office/drawing/2014/main" xmlns="" id="{F0A5ED78-39DE-4CDA-9961-C12C02C4CC0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23" name="Text Box 158">
          <a:extLst>
            <a:ext uri="{FF2B5EF4-FFF2-40B4-BE49-F238E27FC236}">
              <a16:creationId xmlns:a16="http://schemas.microsoft.com/office/drawing/2014/main" xmlns="" id="{40F6EC0B-9ED1-4B00-AF09-3FABF72CAD1B}"/>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24" name="Text Box 159">
          <a:extLst>
            <a:ext uri="{FF2B5EF4-FFF2-40B4-BE49-F238E27FC236}">
              <a16:creationId xmlns:a16="http://schemas.microsoft.com/office/drawing/2014/main" xmlns="" id="{466916FF-54BA-46B7-A731-1C922C62EB7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25" name="Text Box 160">
          <a:extLst>
            <a:ext uri="{FF2B5EF4-FFF2-40B4-BE49-F238E27FC236}">
              <a16:creationId xmlns:a16="http://schemas.microsoft.com/office/drawing/2014/main" xmlns="" id="{A0520033-80EA-4E5B-8D82-0413446D92F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26" name="Text Box 161">
          <a:extLst>
            <a:ext uri="{FF2B5EF4-FFF2-40B4-BE49-F238E27FC236}">
              <a16:creationId xmlns:a16="http://schemas.microsoft.com/office/drawing/2014/main" xmlns="" id="{C890112E-4ECC-4B57-A826-1D7A5164973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27" name="Text Box 162">
          <a:extLst>
            <a:ext uri="{FF2B5EF4-FFF2-40B4-BE49-F238E27FC236}">
              <a16:creationId xmlns:a16="http://schemas.microsoft.com/office/drawing/2014/main" xmlns="" id="{6CA25045-1AD0-4C86-BBFF-7143F66CB73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28" name="Text Box 163">
          <a:extLst>
            <a:ext uri="{FF2B5EF4-FFF2-40B4-BE49-F238E27FC236}">
              <a16:creationId xmlns:a16="http://schemas.microsoft.com/office/drawing/2014/main" xmlns="" id="{1E14F05E-4F8C-441D-ACF0-301DB2CB725B}"/>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29" name="Text Box 164">
          <a:extLst>
            <a:ext uri="{FF2B5EF4-FFF2-40B4-BE49-F238E27FC236}">
              <a16:creationId xmlns:a16="http://schemas.microsoft.com/office/drawing/2014/main" xmlns="" id="{22CA398A-48BF-4134-B355-DF1790B21D5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130" name="Text Box 165">
          <a:extLst>
            <a:ext uri="{FF2B5EF4-FFF2-40B4-BE49-F238E27FC236}">
              <a16:creationId xmlns:a16="http://schemas.microsoft.com/office/drawing/2014/main" xmlns="" id="{D6D81286-D89A-4441-87BE-CA28F78A7F0C}"/>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162</xdr:row>
      <xdr:rowOff>133350</xdr:rowOff>
    </xdr:to>
    <xdr:sp macro="" textlink="">
      <xdr:nvSpPr>
        <xdr:cNvPr id="1131" name="Text Box 166">
          <a:extLst>
            <a:ext uri="{FF2B5EF4-FFF2-40B4-BE49-F238E27FC236}">
              <a16:creationId xmlns:a16="http://schemas.microsoft.com/office/drawing/2014/main" xmlns="" id="{D4B72377-B5E4-4838-A31A-7B43EE40A7FF}"/>
            </a:ext>
          </a:extLst>
        </xdr:cNvPr>
        <xdr:cNvSpPr txBox="1">
          <a:spLocks noChangeArrowheads="1"/>
        </xdr:cNvSpPr>
      </xdr:nvSpPr>
      <xdr:spPr bwMode="auto">
        <a:xfrm>
          <a:off x="539750" y="16992600"/>
          <a:ext cx="7620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32" name="Text Box 167">
          <a:extLst>
            <a:ext uri="{FF2B5EF4-FFF2-40B4-BE49-F238E27FC236}">
              <a16:creationId xmlns:a16="http://schemas.microsoft.com/office/drawing/2014/main" xmlns="" id="{FF16E562-F777-4A53-82C7-7073486EB5B8}"/>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33" name="Text Box 168">
          <a:extLst>
            <a:ext uri="{FF2B5EF4-FFF2-40B4-BE49-F238E27FC236}">
              <a16:creationId xmlns:a16="http://schemas.microsoft.com/office/drawing/2014/main" xmlns="" id="{EC2E76A3-53AA-45F8-AFD6-20FE161655B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34" name="Text Box 169">
          <a:extLst>
            <a:ext uri="{FF2B5EF4-FFF2-40B4-BE49-F238E27FC236}">
              <a16:creationId xmlns:a16="http://schemas.microsoft.com/office/drawing/2014/main" xmlns="" id="{C12E5D76-F9CD-4B0D-ACAF-EB7991BF297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35" name="Text Box 170">
          <a:extLst>
            <a:ext uri="{FF2B5EF4-FFF2-40B4-BE49-F238E27FC236}">
              <a16:creationId xmlns:a16="http://schemas.microsoft.com/office/drawing/2014/main" xmlns="" id="{D5E092E7-AE78-495C-8AB3-0DD769474A5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36" name="Text Box 171">
          <a:extLst>
            <a:ext uri="{FF2B5EF4-FFF2-40B4-BE49-F238E27FC236}">
              <a16:creationId xmlns:a16="http://schemas.microsoft.com/office/drawing/2014/main" xmlns="" id="{90177DBF-630B-461B-8898-66A93E96F7CC}"/>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37" name="Text Box 172">
          <a:extLst>
            <a:ext uri="{FF2B5EF4-FFF2-40B4-BE49-F238E27FC236}">
              <a16:creationId xmlns:a16="http://schemas.microsoft.com/office/drawing/2014/main" xmlns="" id="{7A7A7182-A4BB-404B-90D0-EB66C2653EB1}"/>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38" name="Text Box 173">
          <a:extLst>
            <a:ext uri="{FF2B5EF4-FFF2-40B4-BE49-F238E27FC236}">
              <a16:creationId xmlns:a16="http://schemas.microsoft.com/office/drawing/2014/main" xmlns="" id="{4239F72C-EA08-4348-8662-5ED0A7371AC5}"/>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39" name="Text Box 174">
          <a:extLst>
            <a:ext uri="{FF2B5EF4-FFF2-40B4-BE49-F238E27FC236}">
              <a16:creationId xmlns:a16="http://schemas.microsoft.com/office/drawing/2014/main" xmlns="" id="{C9D1F6E7-7110-4BC1-8B1D-3004CFCD899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40" name="Text Box 175">
          <a:extLst>
            <a:ext uri="{FF2B5EF4-FFF2-40B4-BE49-F238E27FC236}">
              <a16:creationId xmlns:a16="http://schemas.microsoft.com/office/drawing/2014/main" xmlns="" id="{D0D0F7C5-2C58-41C6-A132-E2E27ABE9F7F}"/>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41" name="Text Box 176">
          <a:extLst>
            <a:ext uri="{FF2B5EF4-FFF2-40B4-BE49-F238E27FC236}">
              <a16:creationId xmlns:a16="http://schemas.microsoft.com/office/drawing/2014/main" xmlns="" id="{795FEC00-80CF-454D-AA7E-CA49F4231F6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42" name="Text Box 177">
          <a:extLst>
            <a:ext uri="{FF2B5EF4-FFF2-40B4-BE49-F238E27FC236}">
              <a16:creationId xmlns:a16="http://schemas.microsoft.com/office/drawing/2014/main" xmlns="" id="{FF8FA643-336D-4213-8B44-F487830F3980}"/>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43" name="Text Box 178">
          <a:extLst>
            <a:ext uri="{FF2B5EF4-FFF2-40B4-BE49-F238E27FC236}">
              <a16:creationId xmlns:a16="http://schemas.microsoft.com/office/drawing/2014/main" xmlns="" id="{AA3151F6-79AE-4476-AEA5-1F5D2DA86802}"/>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44" name="Text Box 179">
          <a:extLst>
            <a:ext uri="{FF2B5EF4-FFF2-40B4-BE49-F238E27FC236}">
              <a16:creationId xmlns:a16="http://schemas.microsoft.com/office/drawing/2014/main" xmlns="" id="{40468A5D-52C3-45EF-9FE2-989E40243538}"/>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45" name="Text Box 180">
          <a:extLst>
            <a:ext uri="{FF2B5EF4-FFF2-40B4-BE49-F238E27FC236}">
              <a16:creationId xmlns:a16="http://schemas.microsoft.com/office/drawing/2014/main" xmlns="" id="{84C21359-8974-4157-8A8E-DD11C9B94618}"/>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46" name="Text Box 181">
          <a:extLst>
            <a:ext uri="{FF2B5EF4-FFF2-40B4-BE49-F238E27FC236}">
              <a16:creationId xmlns:a16="http://schemas.microsoft.com/office/drawing/2014/main" xmlns="" id="{F20BC2D5-DB2D-47F3-A0B0-2D00F2C17E6A}"/>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47" name="Text Box 182">
          <a:extLst>
            <a:ext uri="{FF2B5EF4-FFF2-40B4-BE49-F238E27FC236}">
              <a16:creationId xmlns:a16="http://schemas.microsoft.com/office/drawing/2014/main" xmlns="" id="{BBE8ECE3-342A-4842-8F1E-4EE0407A269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48" name="Text Box 183">
          <a:extLst>
            <a:ext uri="{FF2B5EF4-FFF2-40B4-BE49-F238E27FC236}">
              <a16:creationId xmlns:a16="http://schemas.microsoft.com/office/drawing/2014/main" xmlns="" id="{86CAD4E6-0A11-4CBD-95DC-A6B6A23D06E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49" name="Text Box 184">
          <a:extLst>
            <a:ext uri="{FF2B5EF4-FFF2-40B4-BE49-F238E27FC236}">
              <a16:creationId xmlns:a16="http://schemas.microsoft.com/office/drawing/2014/main" xmlns="" id="{65D19212-DF60-438F-9D84-01A4AFF67F16}"/>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50" name="Text Box 185">
          <a:extLst>
            <a:ext uri="{FF2B5EF4-FFF2-40B4-BE49-F238E27FC236}">
              <a16:creationId xmlns:a16="http://schemas.microsoft.com/office/drawing/2014/main" xmlns="" id="{1A205CC5-C16B-4F1B-8DC9-62330A61FD46}"/>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51" name="Text Box 186">
          <a:extLst>
            <a:ext uri="{FF2B5EF4-FFF2-40B4-BE49-F238E27FC236}">
              <a16:creationId xmlns:a16="http://schemas.microsoft.com/office/drawing/2014/main" xmlns="" id="{A803F822-C5C7-4ADA-8F3E-3182354686CF}"/>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52" name="Text Box 187">
          <a:extLst>
            <a:ext uri="{FF2B5EF4-FFF2-40B4-BE49-F238E27FC236}">
              <a16:creationId xmlns:a16="http://schemas.microsoft.com/office/drawing/2014/main" xmlns="" id="{82D0CF94-93D8-4C7A-83C3-6233CD129E77}"/>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53" name="Text Box 188">
          <a:extLst>
            <a:ext uri="{FF2B5EF4-FFF2-40B4-BE49-F238E27FC236}">
              <a16:creationId xmlns:a16="http://schemas.microsoft.com/office/drawing/2014/main" xmlns="" id="{D5E37543-EE88-42D2-A500-B775F59DE543}"/>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54" name="Text Box 189">
          <a:extLst>
            <a:ext uri="{FF2B5EF4-FFF2-40B4-BE49-F238E27FC236}">
              <a16:creationId xmlns:a16="http://schemas.microsoft.com/office/drawing/2014/main" xmlns="" id="{858CF3AF-9549-46E8-9ACA-607EE7BD5009}"/>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55" name="Text Box 190">
          <a:extLst>
            <a:ext uri="{FF2B5EF4-FFF2-40B4-BE49-F238E27FC236}">
              <a16:creationId xmlns:a16="http://schemas.microsoft.com/office/drawing/2014/main" xmlns="" id="{897AD4D3-B9FF-4D86-979F-C32B36529B1E}"/>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56" name="Text Box 191">
          <a:extLst>
            <a:ext uri="{FF2B5EF4-FFF2-40B4-BE49-F238E27FC236}">
              <a16:creationId xmlns:a16="http://schemas.microsoft.com/office/drawing/2014/main" xmlns="" id="{32FEE59F-FF83-4571-B693-A37A9CF21C5A}"/>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162</xdr:row>
      <xdr:rowOff>133350</xdr:rowOff>
    </xdr:to>
    <xdr:sp macro="" textlink="">
      <xdr:nvSpPr>
        <xdr:cNvPr id="1157" name="Text Box 192">
          <a:extLst>
            <a:ext uri="{FF2B5EF4-FFF2-40B4-BE49-F238E27FC236}">
              <a16:creationId xmlns:a16="http://schemas.microsoft.com/office/drawing/2014/main" xmlns="" id="{5E234B56-97B1-4BE7-B4A0-DA1CDFB60B57}"/>
            </a:ext>
          </a:extLst>
        </xdr:cNvPr>
        <xdr:cNvSpPr txBox="1">
          <a:spLocks noChangeArrowheads="1"/>
        </xdr:cNvSpPr>
      </xdr:nvSpPr>
      <xdr:spPr bwMode="auto">
        <a:xfrm>
          <a:off x="59055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58" name="Text Box 194">
          <a:extLst>
            <a:ext uri="{FF2B5EF4-FFF2-40B4-BE49-F238E27FC236}">
              <a16:creationId xmlns:a16="http://schemas.microsoft.com/office/drawing/2014/main" xmlns="" id="{2DDBA687-B1DC-444C-B932-2AE5BD534C3E}"/>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162</xdr:row>
      <xdr:rowOff>133350</xdr:rowOff>
    </xdr:to>
    <xdr:sp macro="" textlink="">
      <xdr:nvSpPr>
        <xdr:cNvPr id="1159" name="Text Box 195">
          <a:extLst>
            <a:ext uri="{FF2B5EF4-FFF2-40B4-BE49-F238E27FC236}">
              <a16:creationId xmlns:a16="http://schemas.microsoft.com/office/drawing/2014/main" xmlns="" id="{1096C92E-273E-4F08-85F9-552FA98883C4}"/>
            </a:ext>
          </a:extLst>
        </xdr:cNvPr>
        <xdr:cNvSpPr txBox="1">
          <a:spLocks noChangeArrowheads="1"/>
        </xdr:cNvSpPr>
      </xdr:nvSpPr>
      <xdr:spPr bwMode="auto">
        <a:xfrm>
          <a:off x="533400" y="16992600"/>
          <a:ext cx="107950" cy="26536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160" name="Text Box 2">
          <a:extLst>
            <a:ext uri="{FF2B5EF4-FFF2-40B4-BE49-F238E27FC236}">
              <a16:creationId xmlns:a16="http://schemas.microsoft.com/office/drawing/2014/main" xmlns="" id="{64F8564A-3D5F-4CA6-B2E3-E93D1D0433EC}"/>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61" name="Text Box 3">
          <a:extLst>
            <a:ext uri="{FF2B5EF4-FFF2-40B4-BE49-F238E27FC236}">
              <a16:creationId xmlns:a16="http://schemas.microsoft.com/office/drawing/2014/main" xmlns="" id="{A505B121-C675-4AD5-8201-2BC1D5D9D55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62" name="Text Box 4">
          <a:extLst>
            <a:ext uri="{FF2B5EF4-FFF2-40B4-BE49-F238E27FC236}">
              <a16:creationId xmlns:a16="http://schemas.microsoft.com/office/drawing/2014/main" xmlns="" id="{CD4E1175-65D3-4916-B782-2FB8ABAB3FE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63" name="Text Box 5">
          <a:extLst>
            <a:ext uri="{FF2B5EF4-FFF2-40B4-BE49-F238E27FC236}">
              <a16:creationId xmlns:a16="http://schemas.microsoft.com/office/drawing/2014/main" xmlns="" id="{4AABA235-9C42-4BF0-B4C3-54AEF76D51C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64" name="Text Box 6">
          <a:extLst>
            <a:ext uri="{FF2B5EF4-FFF2-40B4-BE49-F238E27FC236}">
              <a16:creationId xmlns:a16="http://schemas.microsoft.com/office/drawing/2014/main" xmlns="" id="{CAD9AA3A-45F3-400C-89D0-8922756C014D}"/>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65" name="Text Box 7">
          <a:extLst>
            <a:ext uri="{FF2B5EF4-FFF2-40B4-BE49-F238E27FC236}">
              <a16:creationId xmlns:a16="http://schemas.microsoft.com/office/drawing/2014/main" xmlns="" id="{B56F9D61-1438-46E1-986D-066F71941479}"/>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66" name="Text Box 8">
          <a:extLst>
            <a:ext uri="{FF2B5EF4-FFF2-40B4-BE49-F238E27FC236}">
              <a16:creationId xmlns:a16="http://schemas.microsoft.com/office/drawing/2014/main" xmlns="" id="{9BF176FA-B097-46FE-9A0D-272AB83CE583}"/>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67" name="Text Box 9">
          <a:extLst>
            <a:ext uri="{FF2B5EF4-FFF2-40B4-BE49-F238E27FC236}">
              <a16:creationId xmlns:a16="http://schemas.microsoft.com/office/drawing/2014/main" xmlns="" id="{708CD5D7-C0E1-40FC-B166-0525A2A5782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68" name="Text Box 10">
          <a:extLst>
            <a:ext uri="{FF2B5EF4-FFF2-40B4-BE49-F238E27FC236}">
              <a16:creationId xmlns:a16="http://schemas.microsoft.com/office/drawing/2014/main" xmlns="" id="{1CF11983-B3BF-46FE-A563-2D7D98E663D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69" name="Text Box 11">
          <a:extLst>
            <a:ext uri="{FF2B5EF4-FFF2-40B4-BE49-F238E27FC236}">
              <a16:creationId xmlns:a16="http://schemas.microsoft.com/office/drawing/2014/main" xmlns="" id="{E62823CA-2F4C-4900-8D33-83E53D29F78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70" name="Text Box 12">
          <a:extLst>
            <a:ext uri="{FF2B5EF4-FFF2-40B4-BE49-F238E27FC236}">
              <a16:creationId xmlns:a16="http://schemas.microsoft.com/office/drawing/2014/main" xmlns="" id="{5C0E4AF0-B948-41AF-9CF6-C1FED95F8B6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71" name="Text Box 13">
          <a:extLst>
            <a:ext uri="{FF2B5EF4-FFF2-40B4-BE49-F238E27FC236}">
              <a16:creationId xmlns:a16="http://schemas.microsoft.com/office/drawing/2014/main" xmlns="" id="{FE894AB8-2A19-4BA0-BBB1-FF6BF0354AD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72" name="Text Box 14">
          <a:extLst>
            <a:ext uri="{FF2B5EF4-FFF2-40B4-BE49-F238E27FC236}">
              <a16:creationId xmlns:a16="http://schemas.microsoft.com/office/drawing/2014/main" xmlns="" id="{DF3E382D-60B5-4D64-A5FA-83524F8807F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73" name="Text Box 15">
          <a:extLst>
            <a:ext uri="{FF2B5EF4-FFF2-40B4-BE49-F238E27FC236}">
              <a16:creationId xmlns:a16="http://schemas.microsoft.com/office/drawing/2014/main" xmlns="" id="{C770C7FC-ED28-4162-8E6F-A1114BF2D945}"/>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74" name="Text Box 16">
          <a:extLst>
            <a:ext uri="{FF2B5EF4-FFF2-40B4-BE49-F238E27FC236}">
              <a16:creationId xmlns:a16="http://schemas.microsoft.com/office/drawing/2014/main" xmlns="" id="{8CB95703-C930-4C7E-9A79-3A402C3C15D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75" name="Text Box 17">
          <a:extLst>
            <a:ext uri="{FF2B5EF4-FFF2-40B4-BE49-F238E27FC236}">
              <a16:creationId xmlns:a16="http://schemas.microsoft.com/office/drawing/2014/main" xmlns="" id="{491CA7FF-79E3-4026-A19A-F542BB2C0B0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176" name="Text Box 18">
          <a:extLst>
            <a:ext uri="{FF2B5EF4-FFF2-40B4-BE49-F238E27FC236}">
              <a16:creationId xmlns:a16="http://schemas.microsoft.com/office/drawing/2014/main" xmlns="" id="{63EAC153-3964-4397-992E-C9696375C2D4}"/>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177" name="Text Box 19">
          <a:extLst>
            <a:ext uri="{FF2B5EF4-FFF2-40B4-BE49-F238E27FC236}">
              <a16:creationId xmlns:a16="http://schemas.microsoft.com/office/drawing/2014/main" xmlns="" id="{AC5B4F78-2968-4D07-909A-0484B7C1C380}"/>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78" name="Text Box 20">
          <a:extLst>
            <a:ext uri="{FF2B5EF4-FFF2-40B4-BE49-F238E27FC236}">
              <a16:creationId xmlns:a16="http://schemas.microsoft.com/office/drawing/2014/main" xmlns="" id="{5771328E-CAAE-463B-ADB2-417086E41A0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79" name="Text Box 21">
          <a:extLst>
            <a:ext uri="{FF2B5EF4-FFF2-40B4-BE49-F238E27FC236}">
              <a16:creationId xmlns:a16="http://schemas.microsoft.com/office/drawing/2014/main" xmlns="" id="{CC570C19-0AB2-413E-B3C1-D0A5FBFC9D7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80" name="Text Box 22">
          <a:extLst>
            <a:ext uri="{FF2B5EF4-FFF2-40B4-BE49-F238E27FC236}">
              <a16:creationId xmlns:a16="http://schemas.microsoft.com/office/drawing/2014/main" xmlns="" id="{2384555C-CB30-4E2B-901A-B391CE1D6E5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81" name="Text Box 23">
          <a:extLst>
            <a:ext uri="{FF2B5EF4-FFF2-40B4-BE49-F238E27FC236}">
              <a16:creationId xmlns:a16="http://schemas.microsoft.com/office/drawing/2014/main" xmlns="" id="{CC5E2EA4-EDE4-44DF-8381-4083215AEF73}"/>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82" name="Text Box 24">
          <a:extLst>
            <a:ext uri="{FF2B5EF4-FFF2-40B4-BE49-F238E27FC236}">
              <a16:creationId xmlns:a16="http://schemas.microsoft.com/office/drawing/2014/main" xmlns="" id="{68764B01-CEB0-4C11-97CD-B73E1CA7DEAB}"/>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83" name="Text Box 25">
          <a:extLst>
            <a:ext uri="{FF2B5EF4-FFF2-40B4-BE49-F238E27FC236}">
              <a16:creationId xmlns:a16="http://schemas.microsoft.com/office/drawing/2014/main" xmlns="" id="{ED3C71E4-BAC6-4FC4-8BC5-88182CA2D182}"/>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84" name="Text Box 26">
          <a:extLst>
            <a:ext uri="{FF2B5EF4-FFF2-40B4-BE49-F238E27FC236}">
              <a16:creationId xmlns:a16="http://schemas.microsoft.com/office/drawing/2014/main" xmlns="" id="{BC805DB6-92D4-4A59-9A60-A4D0935B921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85" name="Text Box 27">
          <a:extLst>
            <a:ext uri="{FF2B5EF4-FFF2-40B4-BE49-F238E27FC236}">
              <a16:creationId xmlns:a16="http://schemas.microsoft.com/office/drawing/2014/main" xmlns="" id="{E5905824-3A5F-492E-B34E-E7D2DE58CD3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86" name="Text Box 28">
          <a:extLst>
            <a:ext uri="{FF2B5EF4-FFF2-40B4-BE49-F238E27FC236}">
              <a16:creationId xmlns:a16="http://schemas.microsoft.com/office/drawing/2014/main" xmlns="" id="{9D2B2A37-31C9-4B2D-8E59-87652EAD0A9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87" name="Text Box 29">
          <a:extLst>
            <a:ext uri="{FF2B5EF4-FFF2-40B4-BE49-F238E27FC236}">
              <a16:creationId xmlns:a16="http://schemas.microsoft.com/office/drawing/2014/main" xmlns="" id="{0F25BBCD-0A6A-410F-A489-CF19C9BFCA2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88" name="Text Box 30">
          <a:extLst>
            <a:ext uri="{FF2B5EF4-FFF2-40B4-BE49-F238E27FC236}">
              <a16:creationId xmlns:a16="http://schemas.microsoft.com/office/drawing/2014/main" xmlns="" id="{A4EB12F8-19AD-48CF-96AF-9FE60AC9A4B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89" name="Text Box 31">
          <a:extLst>
            <a:ext uri="{FF2B5EF4-FFF2-40B4-BE49-F238E27FC236}">
              <a16:creationId xmlns:a16="http://schemas.microsoft.com/office/drawing/2014/main" xmlns="" id="{341D7985-AA22-4161-B498-EF6CB51EB0A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90" name="Text Box 32">
          <a:extLst>
            <a:ext uri="{FF2B5EF4-FFF2-40B4-BE49-F238E27FC236}">
              <a16:creationId xmlns:a16="http://schemas.microsoft.com/office/drawing/2014/main" xmlns="" id="{231DD001-C1C6-4471-B01C-DBCD3B967B0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91" name="Text Box 33">
          <a:extLst>
            <a:ext uri="{FF2B5EF4-FFF2-40B4-BE49-F238E27FC236}">
              <a16:creationId xmlns:a16="http://schemas.microsoft.com/office/drawing/2014/main" xmlns="" id="{CCDFE6ED-C163-4CD1-8D07-9B510E112F9F}"/>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92" name="Text Box 34">
          <a:extLst>
            <a:ext uri="{FF2B5EF4-FFF2-40B4-BE49-F238E27FC236}">
              <a16:creationId xmlns:a16="http://schemas.microsoft.com/office/drawing/2014/main" xmlns="" id="{FF5F0046-926F-4544-992E-BD9AFB852C9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93" name="Text Box 35">
          <a:extLst>
            <a:ext uri="{FF2B5EF4-FFF2-40B4-BE49-F238E27FC236}">
              <a16:creationId xmlns:a16="http://schemas.microsoft.com/office/drawing/2014/main" xmlns="" id="{3200BD0C-40F5-4036-9C89-F6A5E65AF99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94" name="Text Box 36">
          <a:extLst>
            <a:ext uri="{FF2B5EF4-FFF2-40B4-BE49-F238E27FC236}">
              <a16:creationId xmlns:a16="http://schemas.microsoft.com/office/drawing/2014/main" xmlns="" id="{87270F95-32AB-4E44-8181-A12A385090A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95" name="Text Box 37">
          <a:extLst>
            <a:ext uri="{FF2B5EF4-FFF2-40B4-BE49-F238E27FC236}">
              <a16:creationId xmlns:a16="http://schemas.microsoft.com/office/drawing/2014/main" xmlns="" id="{3C3FE13D-B617-4519-AAD3-5697CCA0F7C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96" name="Text Box 38">
          <a:extLst>
            <a:ext uri="{FF2B5EF4-FFF2-40B4-BE49-F238E27FC236}">
              <a16:creationId xmlns:a16="http://schemas.microsoft.com/office/drawing/2014/main" xmlns="" id="{3AA522BB-5A86-4A74-9449-4079FA0F83F2}"/>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97" name="Text Box 39">
          <a:extLst>
            <a:ext uri="{FF2B5EF4-FFF2-40B4-BE49-F238E27FC236}">
              <a16:creationId xmlns:a16="http://schemas.microsoft.com/office/drawing/2014/main" xmlns="" id="{FF2CB6FD-1387-499D-A89E-9DB0F8FB9D45}"/>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198" name="Text Box 40">
          <a:extLst>
            <a:ext uri="{FF2B5EF4-FFF2-40B4-BE49-F238E27FC236}">
              <a16:creationId xmlns:a16="http://schemas.microsoft.com/office/drawing/2014/main" xmlns="" id="{B113273B-FF79-4B46-BD39-E183A4BD7F82}"/>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199" name="Text Box 41">
          <a:extLst>
            <a:ext uri="{FF2B5EF4-FFF2-40B4-BE49-F238E27FC236}">
              <a16:creationId xmlns:a16="http://schemas.microsoft.com/office/drawing/2014/main" xmlns="" id="{6382D0E0-A56E-41E3-B977-7C72A5A361C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00" name="Text Box 42">
          <a:extLst>
            <a:ext uri="{FF2B5EF4-FFF2-40B4-BE49-F238E27FC236}">
              <a16:creationId xmlns:a16="http://schemas.microsoft.com/office/drawing/2014/main" xmlns="" id="{1F3F6AF5-B86C-47B4-B954-27B5E98F275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01" name="Text Box 43">
          <a:extLst>
            <a:ext uri="{FF2B5EF4-FFF2-40B4-BE49-F238E27FC236}">
              <a16:creationId xmlns:a16="http://schemas.microsoft.com/office/drawing/2014/main" xmlns="" id="{E3191659-D520-44D0-9F74-F71E8544FFD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02" name="Text Box 44">
          <a:extLst>
            <a:ext uri="{FF2B5EF4-FFF2-40B4-BE49-F238E27FC236}">
              <a16:creationId xmlns:a16="http://schemas.microsoft.com/office/drawing/2014/main" xmlns="" id="{AD576CBA-5D6E-49B3-99EF-C505097744C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03" name="Text Box 45">
          <a:extLst>
            <a:ext uri="{FF2B5EF4-FFF2-40B4-BE49-F238E27FC236}">
              <a16:creationId xmlns:a16="http://schemas.microsoft.com/office/drawing/2014/main" xmlns="" id="{F4379097-E38C-4F4A-895F-BA51D21A769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04" name="Text Box 46">
          <a:extLst>
            <a:ext uri="{FF2B5EF4-FFF2-40B4-BE49-F238E27FC236}">
              <a16:creationId xmlns:a16="http://schemas.microsoft.com/office/drawing/2014/main" xmlns="" id="{66A8EB02-162B-4DD2-9B23-3B8B3724B48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05" name="Text Box 47">
          <a:extLst>
            <a:ext uri="{FF2B5EF4-FFF2-40B4-BE49-F238E27FC236}">
              <a16:creationId xmlns:a16="http://schemas.microsoft.com/office/drawing/2014/main" xmlns="" id="{282D5E4E-3571-4D87-924E-EDF4C62D97CA}"/>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06" name="Text Box 48">
          <a:extLst>
            <a:ext uri="{FF2B5EF4-FFF2-40B4-BE49-F238E27FC236}">
              <a16:creationId xmlns:a16="http://schemas.microsoft.com/office/drawing/2014/main" xmlns="" id="{5793AD1D-59A8-4D40-AB2C-9DEC58DD398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07" name="Text Box 49">
          <a:extLst>
            <a:ext uri="{FF2B5EF4-FFF2-40B4-BE49-F238E27FC236}">
              <a16:creationId xmlns:a16="http://schemas.microsoft.com/office/drawing/2014/main" xmlns="" id="{56CE8435-DB3B-4102-B70C-16532CEA3159}"/>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208" name="Text Box 50">
          <a:extLst>
            <a:ext uri="{FF2B5EF4-FFF2-40B4-BE49-F238E27FC236}">
              <a16:creationId xmlns:a16="http://schemas.microsoft.com/office/drawing/2014/main" xmlns="" id="{91CC0C21-EEDC-4E4C-B7E1-82C17FE30C12}"/>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209" name="Text Box 51">
          <a:extLst>
            <a:ext uri="{FF2B5EF4-FFF2-40B4-BE49-F238E27FC236}">
              <a16:creationId xmlns:a16="http://schemas.microsoft.com/office/drawing/2014/main" xmlns="" id="{28CDB503-C27F-4AEA-9149-E4E7F446C7BF}"/>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10" name="Text Box 52">
          <a:extLst>
            <a:ext uri="{FF2B5EF4-FFF2-40B4-BE49-F238E27FC236}">
              <a16:creationId xmlns:a16="http://schemas.microsoft.com/office/drawing/2014/main" xmlns="" id="{4A207B64-C086-42AF-875B-095C6453562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11" name="Text Box 53">
          <a:extLst>
            <a:ext uri="{FF2B5EF4-FFF2-40B4-BE49-F238E27FC236}">
              <a16:creationId xmlns:a16="http://schemas.microsoft.com/office/drawing/2014/main" xmlns="" id="{2096E0D2-375C-435C-8539-F60F561C25C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12" name="Text Box 54">
          <a:extLst>
            <a:ext uri="{FF2B5EF4-FFF2-40B4-BE49-F238E27FC236}">
              <a16:creationId xmlns:a16="http://schemas.microsoft.com/office/drawing/2014/main" xmlns="" id="{57F4585B-10CE-4D96-852B-01453DC8F47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13" name="Text Box 55">
          <a:extLst>
            <a:ext uri="{FF2B5EF4-FFF2-40B4-BE49-F238E27FC236}">
              <a16:creationId xmlns:a16="http://schemas.microsoft.com/office/drawing/2014/main" xmlns="" id="{AD010DF7-02FF-4E3D-A0A8-3E77D829E57D}"/>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14" name="Text Box 56">
          <a:extLst>
            <a:ext uri="{FF2B5EF4-FFF2-40B4-BE49-F238E27FC236}">
              <a16:creationId xmlns:a16="http://schemas.microsoft.com/office/drawing/2014/main" xmlns="" id="{C09FBFE0-826B-486F-BE67-4D43C467855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15" name="Text Box 57">
          <a:extLst>
            <a:ext uri="{FF2B5EF4-FFF2-40B4-BE49-F238E27FC236}">
              <a16:creationId xmlns:a16="http://schemas.microsoft.com/office/drawing/2014/main" xmlns="" id="{1A46134F-1CD4-44C6-80F5-FD67E15E71A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16" name="Text Box 58">
          <a:extLst>
            <a:ext uri="{FF2B5EF4-FFF2-40B4-BE49-F238E27FC236}">
              <a16:creationId xmlns:a16="http://schemas.microsoft.com/office/drawing/2014/main" xmlns="" id="{A8BD19C5-DE1D-485F-A358-FF6B9A7EC82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17" name="Text Box 59">
          <a:extLst>
            <a:ext uri="{FF2B5EF4-FFF2-40B4-BE49-F238E27FC236}">
              <a16:creationId xmlns:a16="http://schemas.microsoft.com/office/drawing/2014/main" xmlns="" id="{3C566035-58B3-4776-87E8-32F0C5C9AE8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18" name="Text Box 60">
          <a:extLst>
            <a:ext uri="{FF2B5EF4-FFF2-40B4-BE49-F238E27FC236}">
              <a16:creationId xmlns:a16="http://schemas.microsoft.com/office/drawing/2014/main" xmlns="" id="{C11A5AA1-23F8-46F5-8730-489DE8FFE86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19" name="Text Box 61">
          <a:extLst>
            <a:ext uri="{FF2B5EF4-FFF2-40B4-BE49-F238E27FC236}">
              <a16:creationId xmlns:a16="http://schemas.microsoft.com/office/drawing/2014/main" xmlns="" id="{434FCAB2-A52D-4ED6-8B72-B19ED3CC971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20" name="Text Box 62">
          <a:extLst>
            <a:ext uri="{FF2B5EF4-FFF2-40B4-BE49-F238E27FC236}">
              <a16:creationId xmlns:a16="http://schemas.microsoft.com/office/drawing/2014/main" xmlns="" id="{71DE8A24-AC6D-4458-A16B-1761FD85140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21" name="Text Box 63">
          <a:extLst>
            <a:ext uri="{FF2B5EF4-FFF2-40B4-BE49-F238E27FC236}">
              <a16:creationId xmlns:a16="http://schemas.microsoft.com/office/drawing/2014/main" xmlns="" id="{D7BFF813-6053-40DE-8A10-899E228AB32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22" name="Text Box 64">
          <a:extLst>
            <a:ext uri="{FF2B5EF4-FFF2-40B4-BE49-F238E27FC236}">
              <a16:creationId xmlns:a16="http://schemas.microsoft.com/office/drawing/2014/main" xmlns="" id="{B70E3B68-AD66-4C35-9907-219FC607C9A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23" name="Text Box 65">
          <a:extLst>
            <a:ext uri="{FF2B5EF4-FFF2-40B4-BE49-F238E27FC236}">
              <a16:creationId xmlns:a16="http://schemas.microsoft.com/office/drawing/2014/main" xmlns="" id="{31EDBDAD-047E-48D5-A5F3-7DBE4B36539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24" name="Text Box 66">
          <a:extLst>
            <a:ext uri="{FF2B5EF4-FFF2-40B4-BE49-F238E27FC236}">
              <a16:creationId xmlns:a16="http://schemas.microsoft.com/office/drawing/2014/main" xmlns="" id="{B215CD3C-4E53-4C8F-933D-B960688EDDA4}"/>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225" name="Text Box 67">
          <a:extLst>
            <a:ext uri="{FF2B5EF4-FFF2-40B4-BE49-F238E27FC236}">
              <a16:creationId xmlns:a16="http://schemas.microsoft.com/office/drawing/2014/main" xmlns="" id="{45722B63-C718-45EF-A0D3-42339FA636C8}"/>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226" name="Text Box 68">
          <a:extLst>
            <a:ext uri="{FF2B5EF4-FFF2-40B4-BE49-F238E27FC236}">
              <a16:creationId xmlns:a16="http://schemas.microsoft.com/office/drawing/2014/main" xmlns="" id="{96F56A6A-11BB-4788-B431-420CE7F8EF8E}"/>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27" name="Text Box 69">
          <a:extLst>
            <a:ext uri="{FF2B5EF4-FFF2-40B4-BE49-F238E27FC236}">
              <a16:creationId xmlns:a16="http://schemas.microsoft.com/office/drawing/2014/main" xmlns="" id="{A49C37B5-19DD-44AD-B992-C790EEE354A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28" name="Text Box 70">
          <a:extLst>
            <a:ext uri="{FF2B5EF4-FFF2-40B4-BE49-F238E27FC236}">
              <a16:creationId xmlns:a16="http://schemas.microsoft.com/office/drawing/2014/main" xmlns="" id="{FE6B4305-B302-413E-8632-DB3D7C7E029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29" name="Text Box 71">
          <a:extLst>
            <a:ext uri="{FF2B5EF4-FFF2-40B4-BE49-F238E27FC236}">
              <a16:creationId xmlns:a16="http://schemas.microsoft.com/office/drawing/2014/main" xmlns="" id="{37BDDA25-CB97-4C9C-B899-EE10E40FD58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30" name="Text Box 72">
          <a:extLst>
            <a:ext uri="{FF2B5EF4-FFF2-40B4-BE49-F238E27FC236}">
              <a16:creationId xmlns:a16="http://schemas.microsoft.com/office/drawing/2014/main" xmlns="" id="{41EB440F-1377-46EB-8AB9-4D329124119E}"/>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31" name="Text Box 73">
          <a:extLst>
            <a:ext uri="{FF2B5EF4-FFF2-40B4-BE49-F238E27FC236}">
              <a16:creationId xmlns:a16="http://schemas.microsoft.com/office/drawing/2014/main" xmlns="" id="{8ACEC720-8D1B-4116-9E8C-A38B99AE791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32" name="Text Box 74">
          <a:extLst>
            <a:ext uri="{FF2B5EF4-FFF2-40B4-BE49-F238E27FC236}">
              <a16:creationId xmlns:a16="http://schemas.microsoft.com/office/drawing/2014/main" xmlns="" id="{B2E25F4D-D4E6-4CB4-A73F-DF4349F04C7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33" name="Text Box 75">
          <a:extLst>
            <a:ext uri="{FF2B5EF4-FFF2-40B4-BE49-F238E27FC236}">
              <a16:creationId xmlns:a16="http://schemas.microsoft.com/office/drawing/2014/main" xmlns="" id="{EBB06ABB-5BD7-4445-B659-F8E19B3F419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34" name="Text Box 76">
          <a:extLst>
            <a:ext uri="{FF2B5EF4-FFF2-40B4-BE49-F238E27FC236}">
              <a16:creationId xmlns:a16="http://schemas.microsoft.com/office/drawing/2014/main" xmlns="" id="{E001DF65-A5DE-4AC3-9F2E-2248D375F68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35" name="Text Box 77">
          <a:extLst>
            <a:ext uri="{FF2B5EF4-FFF2-40B4-BE49-F238E27FC236}">
              <a16:creationId xmlns:a16="http://schemas.microsoft.com/office/drawing/2014/main" xmlns="" id="{B078FDB1-7EC3-4B78-A9C2-48833866542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36" name="Text Box 78">
          <a:extLst>
            <a:ext uri="{FF2B5EF4-FFF2-40B4-BE49-F238E27FC236}">
              <a16:creationId xmlns:a16="http://schemas.microsoft.com/office/drawing/2014/main" xmlns="" id="{757D81DE-0FED-499B-A024-164AB307C17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37" name="Text Box 79">
          <a:extLst>
            <a:ext uri="{FF2B5EF4-FFF2-40B4-BE49-F238E27FC236}">
              <a16:creationId xmlns:a16="http://schemas.microsoft.com/office/drawing/2014/main" xmlns="" id="{7298A6C8-5A4E-4272-8490-885C2BFF9CE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38" name="Text Box 80">
          <a:extLst>
            <a:ext uri="{FF2B5EF4-FFF2-40B4-BE49-F238E27FC236}">
              <a16:creationId xmlns:a16="http://schemas.microsoft.com/office/drawing/2014/main" xmlns="" id="{B7983D58-D91C-46B7-8597-BD17FEA1E8D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39" name="Text Box 81">
          <a:extLst>
            <a:ext uri="{FF2B5EF4-FFF2-40B4-BE49-F238E27FC236}">
              <a16:creationId xmlns:a16="http://schemas.microsoft.com/office/drawing/2014/main" xmlns="" id="{AA25F2F1-8E59-4FFD-9CA7-733F7E370C5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40" name="Text Box 82">
          <a:extLst>
            <a:ext uri="{FF2B5EF4-FFF2-40B4-BE49-F238E27FC236}">
              <a16:creationId xmlns:a16="http://schemas.microsoft.com/office/drawing/2014/main" xmlns="" id="{B9125462-20B4-4CB7-9E2D-F8FF82EF24B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41" name="Text Box 83">
          <a:extLst>
            <a:ext uri="{FF2B5EF4-FFF2-40B4-BE49-F238E27FC236}">
              <a16:creationId xmlns:a16="http://schemas.microsoft.com/office/drawing/2014/main" xmlns="" id="{6BA8A2AD-B4D7-427D-B9DB-A57C5DD987EF}"/>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42" name="Text Box 84">
          <a:extLst>
            <a:ext uri="{FF2B5EF4-FFF2-40B4-BE49-F238E27FC236}">
              <a16:creationId xmlns:a16="http://schemas.microsoft.com/office/drawing/2014/main" xmlns="" id="{0425CFCF-8FB9-4AD3-BFD5-1BFF9523AC8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43" name="Text Box 85">
          <a:extLst>
            <a:ext uri="{FF2B5EF4-FFF2-40B4-BE49-F238E27FC236}">
              <a16:creationId xmlns:a16="http://schemas.microsoft.com/office/drawing/2014/main" xmlns="" id="{93FBD1A7-7B2F-480C-BD6F-871F2B06DDC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44" name="Text Box 86">
          <a:extLst>
            <a:ext uri="{FF2B5EF4-FFF2-40B4-BE49-F238E27FC236}">
              <a16:creationId xmlns:a16="http://schemas.microsoft.com/office/drawing/2014/main" xmlns="" id="{4DA8E82E-37D3-4E7C-A3E9-04A76C8E2D7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45" name="Text Box 87">
          <a:extLst>
            <a:ext uri="{FF2B5EF4-FFF2-40B4-BE49-F238E27FC236}">
              <a16:creationId xmlns:a16="http://schemas.microsoft.com/office/drawing/2014/main" xmlns="" id="{C21EBA49-7DD3-44E4-84C4-9B40636B39C7}"/>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46" name="Text Box 88">
          <a:extLst>
            <a:ext uri="{FF2B5EF4-FFF2-40B4-BE49-F238E27FC236}">
              <a16:creationId xmlns:a16="http://schemas.microsoft.com/office/drawing/2014/main" xmlns="" id="{07DB90C5-4D83-4A4A-A7A9-B53B06417635}"/>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47" name="Text Box 89">
          <a:extLst>
            <a:ext uri="{FF2B5EF4-FFF2-40B4-BE49-F238E27FC236}">
              <a16:creationId xmlns:a16="http://schemas.microsoft.com/office/drawing/2014/main" xmlns="" id="{C6CD5EF7-5EB4-4FC4-A10B-517B837D5CDD}"/>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48" name="Text Box 90">
          <a:extLst>
            <a:ext uri="{FF2B5EF4-FFF2-40B4-BE49-F238E27FC236}">
              <a16:creationId xmlns:a16="http://schemas.microsoft.com/office/drawing/2014/main" xmlns="" id="{2EABA4E3-E83E-4FA4-82E2-83E2416DBDE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49" name="Text Box 91">
          <a:extLst>
            <a:ext uri="{FF2B5EF4-FFF2-40B4-BE49-F238E27FC236}">
              <a16:creationId xmlns:a16="http://schemas.microsoft.com/office/drawing/2014/main" xmlns="" id="{E2DCB883-8D69-4E17-BBE5-16A1E83F1A6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50" name="Text Box 92">
          <a:extLst>
            <a:ext uri="{FF2B5EF4-FFF2-40B4-BE49-F238E27FC236}">
              <a16:creationId xmlns:a16="http://schemas.microsoft.com/office/drawing/2014/main" xmlns="" id="{AD5E823F-D0E1-4637-88FA-FBC339C767E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51" name="Text Box 93">
          <a:extLst>
            <a:ext uri="{FF2B5EF4-FFF2-40B4-BE49-F238E27FC236}">
              <a16:creationId xmlns:a16="http://schemas.microsoft.com/office/drawing/2014/main" xmlns="" id="{7D43D2D8-C462-4700-803E-287FE356F4E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52" name="Text Box 94">
          <a:extLst>
            <a:ext uri="{FF2B5EF4-FFF2-40B4-BE49-F238E27FC236}">
              <a16:creationId xmlns:a16="http://schemas.microsoft.com/office/drawing/2014/main" xmlns="" id="{862BED3F-6761-4475-AB9F-E803BD4402C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53" name="Text Box 95">
          <a:extLst>
            <a:ext uri="{FF2B5EF4-FFF2-40B4-BE49-F238E27FC236}">
              <a16:creationId xmlns:a16="http://schemas.microsoft.com/office/drawing/2014/main" xmlns="" id="{B84420EA-4DFB-4C30-9CD7-36048829659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54" name="Text Box 96">
          <a:extLst>
            <a:ext uri="{FF2B5EF4-FFF2-40B4-BE49-F238E27FC236}">
              <a16:creationId xmlns:a16="http://schemas.microsoft.com/office/drawing/2014/main" xmlns="" id="{67482C70-9E81-46EA-992D-FC9C5C3F6C3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55" name="Text Box 97">
          <a:extLst>
            <a:ext uri="{FF2B5EF4-FFF2-40B4-BE49-F238E27FC236}">
              <a16:creationId xmlns:a16="http://schemas.microsoft.com/office/drawing/2014/main" xmlns="" id="{1CB8A7AC-352D-4927-AB39-79677270690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56" name="Text Box 98">
          <a:extLst>
            <a:ext uri="{FF2B5EF4-FFF2-40B4-BE49-F238E27FC236}">
              <a16:creationId xmlns:a16="http://schemas.microsoft.com/office/drawing/2014/main" xmlns="" id="{D9A8E9A1-043E-4D59-B3C9-12205E28CE24}"/>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257" name="Text Box 99">
          <a:extLst>
            <a:ext uri="{FF2B5EF4-FFF2-40B4-BE49-F238E27FC236}">
              <a16:creationId xmlns:a16="http://schemas.microsoft.com/office/drawing/2014/main" xmlns="" id="{E4858CED-62D2-495F-958C-7A9790A8C5CD}"/>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258" name="Text Box 100">
          <a:extLst>
            <a:ext uri="{FF2B5EF4-FFF2-40B4-BE49-F238E27FC236}">
              <a16:creationId xmlns:a16="http://schemas.microsoft.com/office/drawing/2014/main" xmlns="" id="{3D77C010-99FA-4149-9011-F3BB04EC1FEA}"/>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59" name="Text Box 101">
          <a:extLst>
            <a:ext uri="{FF2B5EF4-FFF2-40B4-BE49-F238E27FC236}">
              <a16:creationId xmlns:a16="http://schemas.microsoft.com/office/drawing/2014/main" xmlns="" id="{8B959BE5-4821-4810-9BBF-BD60D79D8E1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60" name="Text Box 102">
          <a:extLst>
            <a:ext uri="{FF2B5EF4-FFF2-40B4-BE49-F238E27FC236}">
              <a16:creationId xmlns:a16="http://schemas.microsoft.com/office/drawing/2014/main" xmlns="" id="{1B57A8E4-EE53-451E-9687-97664B0C0ED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61" name="Text Box 103">
          <a:extLst>
            <a:ext uri="{FF2B5EF4-FFF2-40B4-BE49-F238E27FC236}">
              <a16:creationId xmlns:a16="http://schemas.microsoft.com/office/drawing/2014/main" xmlns="" id="{E2E75A98-CEFA-46C4-8864-2EF9877A3F2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62" name="Text Box 104">
          <a:extLst>
            <a:ext uri="{FF2B5EF4-FFF2-40B4-BE49-F238E27FC236}">
              <a16:creationId xmlns:a16="http://schemas.microsoft.com/office/drawing/2014/main" xmlns="" id="{2315512A-F651-43D0-A544-E4C773C60AD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63" name="Text Box 105">
          <a:extLst>
            <a:ext uri="{FF2B5EF4-FFF2-40B4-BE49-F238E27FC236}">
              <a16:creationId xmlns:a16="http://schemas.microsoft.com/office/drawing/2014/main" xmlns="" id="{A2541A16-2646-4DE7-8D94-A6E13ECAFF6E}"/>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64" name="Text Box 106">
          <a:extLst>
            <a:ext uri="{FF2B5EF4-FFF2-40B4-BE49-F238E27FC236}">
              <a16:creationId xmlns:a16="http://schemas.microsoft.com/office/drawing/2014/main" xmlns="" id="{B8BBD20E-476D-40EF-A551-09EBF9DB3634}"/>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65" name="Text Box 107">
          <a:extLst>
            <a:ext uri="{FF2B5EF4-FFF2-40B4-BE49-F238E27FC236}">
              <a16:creationId xmlns:a16="http://schemas.microsoft.com/office/drawing/2014/main" xmlns="" id="{58C613E6-D134-409A-A8B8-9F9D465CB21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66" name="Text Box 108">
          <a:extLst>
            <a:ext uri="{FF2B5EF4-FFF2-40B4-BE49-F238E27FC236}">
              <a16:creationId xmlns:a16="http://schemas.microsoft.com/office/drawing/2014/main" xmlns="" id="{8173388A-0F96-4285-ACE5-E427CBA4AE0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67" name="Text Box 109">
          <a:extLst>
            <a:ext uri="{FF2B5EF4-FFF2-40B4-BE49-F238E27FC236}">
              <a16:creationId xmlns:a16="http://schemas.microsoft.com/office/drawing/2014/main" xmlns="" id="{584ADBF4-7236-4BF6-9B06-026E43D627F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68" name="Text Box 110">
          <a:extLst>
            <a:ext uri="{FF2B5EF4-FFF2-40B4-BE49-F238E27FC236}">
              <a16:creationId xmlns:a16="http://schemas.microsoft.com/office/drawing/2014/main" xmlns="" id="{0EDA87E8-27E3-42BE-9AC7-631DF71DC5B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69" name="Text Box 111">
          <a:extLst>
            <a:ext uri="{FF2B5EF4-FFF2-40B4-BE49-F238E27FC236}">
              <a16:creationId xmlns:a16="http://schemas.microsoft.com/office/drawing/2014/main" xmlns="" id="{83B41920-5F15-4B33-9118-6FDB885B59D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70" name="Text Box 112">
          <a:extLst>
            <a:ext uri="{FF2B5EF4-FFF2-40B4-BE49-F238E27FC236}">
              <a16:creationId xmlns:a16="http://schemas.microsoft.com/office/drawing/2014/main" xmlns="" id="{5A544AD8-ABCE-488F-9993-E3AADF1E300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71" name="Text Box 113">
          <a:extLst>
            <a:ext uri="{FF2B5EF4-FFF2-40B4-BE49-F238E27FC236}">
              <a16:creationId xmlns:a16="http://schemas.microsoft.com/office/drawing/2014/main" xmlns="" id="{12A62FC4-C32A-4456-9134-86D2CBCDA08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72" name="Text Box 114">
          <a:extLst>
            <a:ext uri="{FF2B5EF4-FFF2-40B4-BE49-F238E27FC236}">
              <a16:creationId xmlns:a16="http://schemas.microsoft.com/office/drawing/2014/main" xmlns="" id="{BECB9179-25A9-4098-8D86-31425D62C212}"/>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73" name="Text Box 115">
          <a:extLst>
            <a:ext uri="{FF2B5EF4-FFF2-40B4-BE49-F238E27FC236}">
              <a16:creationId xmlns:a16="http://schemas.microsoft.com/office/drawing/2014/main" xmlns="" id="{6FB8196A-8CDE-4C42-BBD4-CDE61EE61541}"/>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274" name="Text Box 116">
          <a:extLst>
            <a:ext uri="{FF2B5EF4-FFF2-40B4-BE49-F238E27FC236}">
              <a16:creationId xmlns:a16="http://schemas.microsoft.com/office/drawing/2014/main" xmlns="" id="{D1BFA0C2-0227-4C9B-90C2-B8890547A6EA}"/>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275" name="Text Box 117">
          <a:extLst>
            <a:ext uri="{FF2B5EF4-FFF2-40B4-BE49-F238E27FC236}">
              <a16:creationId xmlns:a16="http://schemas.microsoft.com/office/drawing/2014/main" xmlns="" id="{831BC1DA-3055-4FD3-95BA-AB3D741C6FCF}"/>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76" name="Text Box 118">
          <a:extLst>
            <a:ext uri="{FF2B5EF4-FFF2-40B4-BE49-F238E27FC236}">
              <a16:creationId xmlns:a16="http://schemas.microsoft.com/office/drawing/2014/main" xmlns="" id="{2A90E0E8-EA55-469A-8F88-9F022DCCC9E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77" name="Text Box 119">
          <a:extLst>
            <a:ext uri="{FF2B5EF4-FFF2-40B4-BE49-F238E27FC236}">
              <a16:creationId xmlns:a16="http://schemas.microsoft.com/office/drawing/2014/main" xmlns="" id="{D2778FCF-26A7-4630-8E43-5D3C933F2B8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78" name="Text Box 120">
          <a:extLst>
            <a:ext uri="{FF2B5EF4-FFF2-40B4-BE49-F238E27FC236}">
              <a16:creationId xmlns:a16="http://schemas.microsoft.com/office/drawing/2014/main" xmlns="" id="{5962CE54-2DBA-4B92-8556-7757FC053A4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79" name="Text Box 121">
          <a:extLst>
            <a:ext uri="{FF2B5EF4-FFF2-40B4-BE49-F238E27FC236}">
              <a16:creationId xmlns:a16="http://schemas.microsoft.com/office/drawing/2014/main" xmlns="" id="{A1C37CD8-2079-4663-A9AA-BD42A117248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80" name="Text Box 122">
          <a:extLst>
            <a:ext uri="{FF2B5EF4-FFF2-40B4-BE49-F238E27FC236}">
              <a16:creationId xmlns:a16="http://schemas.microsoft.com/office/drawing/2014/main" xmlns="" id="{F7E0E40E-5B98-40FD-9B3B-50A6A078832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81" name="Text Box 123">
          <a:extLst>
            <a:ext uri="{FF2B5EF4-FFF2-40B4-BE49-F238E27FC236}">
              <a16:creationId xmlns:a16="http://schemas.microsoft.com/office/drawing/2014/main" xmlns="" id="{324D3671-FC2E-4CD5-B3F8-1285A4BBEAEA}"/>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82" name="Text Box 124">
          <a:extLst>
            <a:ext uri="{FF2B5EF4-FFF2-40B4-BE49-F238E27FC236}">
              <a16:creationId xmlns:a16="http://schemas.microsoft.com/office/drawing/2014/main" xmlns="" id="{510EFFCA-1279-4E42-BF8C-0619CAD203F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83" name="Text Box 125">
          <a:extLst>
            <a:ext uri="{FF2B5EF4-FFF2-40B4-BE49-F238E27FC236}">
              <a16:creationId xmlns:a16="http://schemas.microsoft.com/office/drawing/2014/main" xmlns="" id="{5206CF0E-7446-4519-99E9-DD3FC2EC5CD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84" name="Text Box 126">
          <a:extLst>
            <a:ext uri="{FF2B5EF4-FFF2-40B4-BE49-F238E27FC236}">
              <a16:creationId xmlns:a16="http://schemas.microsoft.com/office/drawing/2014/main" xmlns="" id="{ECCA7138-8492-46F1-8159-57DA42848E1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85" name="Text Box 127">
          <a:extLst>
            <a:ext uri="{FF2B5EF4-FFF2-40B4-BE49-F238E27FC236}">
              <a16:creationId xmlns:a16="http://schemas.microsoft.com/office/drawing/2014/main" xmlns="" id="{205953B5-88CC-408F-BCF9-AA6BC9D886A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86" name="Text Box 128">
          <a:extLst>
            <a:ext uri="{FF2B5EF4-FFF2-40B4-BE49-F238E27FC236}">
              <a16:creationId xmlns:a16="http://schemas.microsoft.com/office/drawing/2014/main" xmlns="" id="{D346012A-84A2-48CB-B826-EC441751D84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87" name="Text Box 129">
          <a:extLst>
            <a:ext uri="{FF2B5EF4-FFF2-40B4-BE49-F238E27FC236}">
              <a16:creationId xmlns:a16="http://schemas.microsoft.com/office/drawing/2014/main" xmlns="" id="{24752558-8284-4013-98BF-EB1CE5C0C63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88" name="Text Box 130">
          <a:extLst>
            <a:ext uri="{FF2B5EF4-FFF2-40B4-BE49-F238E27FC236}">
              <a16:creationId xmlns:a16="http://schemas.microsoft.com/office/drawing/2014/main" xmlns="" id="{0438E74C-5212-454D-A7F3-2F65EC0C07C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89" name="Text Box 131">
          <a:extLst>
            <a:ext uri="{FF2B5EF4-FFF2-40B4-BE49-F238E27FC236}">
              <a16:creationId xmlns:a16="http://schemas.microsoft.com/office/drawing/2014/main" xmlns="" id="{7768542A-0257-4770-A1C5-5030AB3D94CB}"/>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90" name="Text Box 132">
          <a:extLst>
            <a:ext uri="{FF2B5EF4-FFF2-40B4-BE49-F238E27FC236}">
              <a16:creationId xmlns:a16="http://schemas.microsoft.com/office/drawing/2014/main" xmlns="" id="{AFA81C35-B4DD-40A0-B9A3-4D133F12E6CA}"/>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91" name="Text Box 133">
          <a:extLst>
            <a:ext uri="{FF2B5EF4-FFF2-40B4-BE49-F238E27FC236}">
              <a16:creationId xmlns:a16="http://schemas.microsoft.com/office/drawing/2014/main" xmlns="" id="{6D36B433-A4F9-458E-9F1D-F09BDFC01E8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92" name="Text Box 134">
          <a:extLst>
            <a:ext uri="{FF2B5EF4-FFF2-40B4-BE49-F238E27FC236}">
              <a16:creationId xmlns:a16="http://schemas.microsoft.com/office/drawing/2014/main" xmlns="" id="{FD573454-D4C0-4877-8631-A63A93D4C11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93" name="Text Box 135">
          <a:extLst>
            <a:ext uri="{FF2B5EF4-FFF2-40B4-BE49-F238E27FC236}">
              <a16:creationId xmlns:a16="http://schemas.microsoft.com/office/drawing/2014/main" xmlns="" id="{984751FD-555A-4183-9AF4-8D0C86CA08D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94" name="Text Box 136">
          <a:extLst>
            <a:ext uri="{FF2B5EF4-FFF2-40B4-BE49-F238E27FC236}">
              <a16:creationId xmlns:a16="http://schemas.microsoft.com/office/drawing/2014/main" xmlns="" id="{8977E17D-24ED-451B-B16F-AB357BD24192}"/>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95" name="Text Box 137">
          <a:extLst>
            <a:ext uri="{FF2B5EF4-FFF2-40B4-BE49-F238E27FC236}">
              <a16:creationId xmlns:a16="http://schemas.microsoft.com/office/drawing/2014/main" xmlns="" id="{176F7B0A-4E3C-46D8-B146-74B00B4ED267}"/>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296" name="Text Box 138">
          <a:extLst>
            <a:ext uri="{FF2B5EF4-FFF2-40B4-BE49-F238E27FC236}">
              <a16:creationId xmlns:a16="http://schemas.microsoft.com/office/drawing/2014/main" xmlns="" id="{BD8E1F76-A37C-4B50-9C0F-226B911300BA}"/>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97" name="Text Box 139">
          <a:extLst>
            <a:ext uri="{FF2B5EF4-FFF2-40B4-BE49-F238E27FC236}">
              <a16:creationId xmlns:a16="http://schemas.microsoft.com/office/drawing/2014/main" xmlns="" id="{CD67EDDE-43EE-45CC-9A2F-9BB63C77731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98" name="Text Box 140">
          <a:extLst>
            <a:ext uri="{FF2B5EF4-FFF2-40B4-BE49-F238E27FC236}">
              <a16:creationId xmlns:a16="http://schemas.microsoft.com/office/drawing/2014/main" xmlns="" id="{0FA5A174-677F-4B0A-9FD1-FFB1F15F837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299" name="Text Box 141">
          <a:extLst>
            <a:ext uri="{FF2B5EF4-FFF2-40B4-BE49-F238E27FC236}">
              <a16:creationId xmlns:a16="http://schemas.microsoft.com/office/drawing/2014/main" xmlns="" id="{5FFA4AB1-1E8F-45C9-A26B-C738FB42CC0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00" name="Text Box 142">
          <a:extLst>
            <a:ext uri="{FF2B5EF4-FFF2-40B4-BE49-F238E27FC236}">
              <a16:creationId xmlns:a16="http://schemas.microsoft.com/office/drawing/2014/main" xmlns="" id="{69427415-C227-4F32-A71B-FDEC5A81F75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01" name="Text Box 143">
          <a:extLst>
            <a:ext uri="{FF2B5EF4-FFF2-40B4-BE49-F238E27FC236}">
              <a16:creationId xmlns:a16="http://schemas.microsoft.com/office/drawing/2014/main" xmlns="" id="{B17FA92F-22CA-4CD4-B122-F13A761F3ED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02" name="Text Box 144">
          <a:extLst>
            <a:ext uri="{FF2B5EF4-FFF2-40B4-BE49-F238E27FC236}">
              <a16:creationId xmlns:a16="http://schemas.microsoft.com/office/drawing/2014/main" xmlns="" id="{DE5CAF2E-44F0-4ECA-A299-1D39795FF37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03" name="Text Box 145">
          <a:extLst>
            <a:ext uri="{FF2B5EF4-FFF2-40B4-BE49-F238E27FC236}">
              <a16:creationId xmlns:a16="http://schemas.microsoft.com/office/drawing/2014/main" xmlns="" id="{3CF5565D-AEB2-4607-9AD1-54A317D0CFB1}"/>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04" name="Text Box 146">
          <a:extLst>
            <a:ext uri="{FF2B5EF4-FFF2-40B4-BE49-F238E27FC236}">
              <a16:creationId xmlns:a16="http://schemas.microsoft.com/office/drawing/2014/main" xmlns="" id="{48EE3CC4-5567-4505-833D-518353A5F9D9}"/>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05" name="Text Box 147">
          <a:extLst>
            <a:ext uri="{FF2B5EF4-FFF2-40B4-BE49-F238E27FC236}">
              <a16:creationId xmlns:a16="http://schemas.microsoft.com/office/drawing/2014/main" xmlns="" id="{C75F7182-D869-4B77-94A6-3B45C9982E7F}"/>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306" name="Text Box 148">
          <a:extLst>
            <a:ext uri="{FF2B5EF4-FFF2-40B4-BE49-F238E27FC236}">
              <a16:creationId xmlns:a16="http://schemas.microsoft.com/office/drawing/2014/main" xmlns="" id="{7048A303-C7AF-46C5-8178-2553494FFEF9}"/>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307" name="Text Box 149">
          <a:extLst>
            <a:ext uri="{FF2B5EF4-FFF2-40B4-BE49-F238E27FC236}">
              <a16:creationId xmlns:a16="http://schemas.microsoft.com/office/drawing/2014/main" xmlns="" id="{4DBE525B-09CB-4D11-87A8-1C2C8921201A}"/>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08" name="Text Box 150">
          <a:extLst>
            <a:ext uri="{FF2B5EF4-FFF2-40B4-BE49-F238E27FC236}">
              <a16:creationId xmlns:a16="http://schemas.microsoft.com/office/drawing/2014/main" xmlns="" id="{B7AF5ED3-2482-4BD1-82AF-8D34B9E2B68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09" name="Text Box 151">
          <a:extLst>
            <a:ext uri="{FF2B5EF4-FFF2-40B4-BE49-F238E27FC236}">
              <a16:creationId xmlns:a16="http://schemas.microsoft.com/office/drawing/2014/main" xmlns="" id="{C3F57FF0-95E9-497F-B477-ABD3114ABCA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10" name="Text Box 152">
          <a:extLst>
            <a:ext uri="{FF2B5EF4-FFF2-40B4-BE49-F238E27FC236}">
              <a16:creationId xmlns:a16="http://schemas.microsoft.com/office/drawing/2014/main" xmlns="" id="{7211F2C5-EB5A-4887-99D8-2CE3B1EDAA9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11" name="Text Box 153">
          <a:extLst>
            <a:ext uri="{FF2B5EF4-FFF2-40B4-BE49-F238E27FC236}">
              <a16:creationId xmlns:a16="http://schemas.microsoft.com/office/drawing/2014/main" xmlns="" id="{F5F17216-F1D3-4FA1-BC39-F7B27849F3EB}"/>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12" name="Text Box 154">
          <a:extLst>
            <a:ext uri="{FF2B5EF4-FFF2-40B4-BE49-F238E27FC236}">
              <a16:creationId xmlns:a16="http://schemas.microsoft.com/office/drawing/2014/main" xmlns="" id="{6F500684-53C1-40EE-93A0-523F93BAD0B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13" name="Text Box 155">
          <a:extLst>
            <a:ext uri="{FF2B5EF4-FFF2-40B4-BE49-F238E27FC236}">
              <a16:creationId xmlns:a16="http://schemas.microsoft.com/office/drawing/2014/main" xmlns="" id="{D780EBAE-0087-45F4-8721-DAF41CEE6D99}"/>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14" name="Text Box 156">
          <a:extLst>
            <a:ext uri="{FF2B5EF4-FFF2-40B4-BE49-F238E27FC236}">
              <a16:creationId xmlns:a16="http://schemas.microsoft.com/office/drawing/2014/main" xmlns="" id="{83D011A2-F215-4758-854D-CDE225B0B87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15" name="Text Box 157">
          <a:extLst>
            <a:ext uri="{FF2B5EF4-FFF2-40B4-BE49-F238E27FC236}">
              <a16:creationId xmlns:a16="http://schemas.microsoft.com/office/drawing/2014/main" xmlns="" id="{7E20B696-1175-4A41-B0A8-ED4A0164AFF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16" name="Text Box 158">
          <a:extLst>
            <a:ext uri="{FF2B5EF4-FFF2-40B4-BE49-F238E27FC236}">
              <a16:creationId xmlns:a16="http://schemas.microsoft.com/office/drawing/2014/main" xmlns="" id="{6CB8A98C-EDE0-4578-94C8-5E0227830B0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17" name="Text Box 159">
          <a:extLst>
            <a:ext uri="{FF2B5EF4-FFF2-40B4-BE49-F238E27FC236}">
              <a16:creationId xmlns:a16="http://schemas.microsoft.com/office/drawing/2014/main" xmlns="" id="{0DC6260B-7198-419B-A32F-704DBEE8152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18" name="Text Box 160">
          <a:extLst>
            <a:ext uri="{FF2B5EF4-FFF2-40B4-BE49-F238E27FC236}">
              <a16:creationId xmlns:a16="http://schemas.microsoft.com/office/drawing/2014/main" xmlns="" id="{F61B68CF-9BEB-4A68-82D6-72AAADC09EE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19" name="Text Box 161">
          <a:extLst>
            <a:ext uri="{FF2B5EF4-FFF2-40B4-BE49-F238E27FC236}">
              <a16:creationId xmlns:a16="http://schemas.microsoft.com/office/drawing/2014/main" xmlns="" id="{DD965B08-4BA9-43DC-9AB5-25B1F346B36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20" name="Text Box 162">
          <a:extLst>
            <a:ext uri="{FF2B5EF4-FFF2-40B4-BE49-F238E27FC236}">
              <a16:creationId xmlns:a16="http://schemas.microsoft.com/office/drawing/2014/main" xmlns="" id="{43A3F92E-168E-4F54-ADD8-E41CC4D8A45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21" name="Text Box 163">
          <a:extLst>
            <a:ext uri="{FF2B5EF4-FFF2-40B4-BE49-F238E27FC236}">
              <a16:creationId xmlns:a16="http://schemas.microsoft.com/office/drawing/2014/main" xmlns="" id="{ECBCE6F0-7D51-4194-AEFB-7641B21F9E7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22" name="Text Box 164">
          <a:extLst>
            <a:ext uri="{FF2B5EF4-FFF2-40B4-BE49-F238E27FC236}">
              <a16:creationId xmlns:a16="http://schemas.microsoft.com/office/drawing/2014/main" xmlns="" id="{8E656E5D-A1CF-4578-9D52-8053B159975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323" name="Text Box 165">
          <a:extLst>
            <a:ext uri="{FF2B5EF4-FFF2-40B4-BE49-F238E27FC236}">
              <a16:creationId xmlns:a16="http://schemas.microsoft.com/office/drawing/2014/main" xmlns="" id="{511C085B-FB15-4542-AD10-BF3AFD327B10}"/>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324" name="Text Box 166">
          <a:extLst>
            <a:ext uri="{FF2B5EF4-FFF2-40B4-BE49-F238E27FC236}">
              <a16:creationId xmlns:a16="http://schemas.microsoft.com/office/drawing/2014/main" xmlns="" id="{8D5C789F-934F-4A92-AADE-D3275C34D262}"/>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25" name="Text Box 167">
          <a:extLst>
            <a:ext uri="{FF2B5EF4-FFF2-40B4-BE49-F238E27FC236}">
              <a16:creationId xmlns:a16="http://schemas.microsoft.com/office/drawing/2014/main" xmlns="" id="{6540817B-E9FF-4CDF-8908-6C71ED68245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26" name="Text Box 168">
          <a:extLst>
            <a:ext uri="{FF2B5EF4-FFF2-40B4-BE49-F238E27FC236}">
              <a16:creationId xmlns:a16="http://schemas.microsoft.com/office/drawing/2014/main" xmlns="" id="{633DBF40-A965-4D10-A94C-FB48A0F8736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27" name="Text Box 169">
          <a:extLst>
            <a:ext uri="{FF2B5EF4-FFF2-40B4-BE49-F238E27FC236}">
              <a16:creationId xmlns:a16="http://schemas.microsoft.com/office/drawing/2014/main" xmlns="" id="{B4440287-CEB0-4E06-8DFA-892A994ECE2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28" name="Text Box 170">
          <a:extLst>
            <a:ext uri="{FF2B5EF4-FFF2-40B4-BE49-F238E27FC236}">
              <a16:creationId xmlns:a16="http://schemas.microsoft.com/office/drawing/2014/main" xmlns="" id="{61812310-EEC4-409E-89A2-741309ED8E7B}"/>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29" name="Text Box 171">
          <a:extLst>
            <a:ext uri="{FF2B5EF4-FFF2-40B4-BE49-F238E27FC236}">
              <a16:creationId xmlns:a16="http://schemas.microsoft.com/office/drawing/2014/main" xmlns="" id="{4961FEEB-0A60-4D7C-984C-CA051AB5FF6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30" name="Text Box 172">
          <a:extLst>
            <a:ext uri="{FF2B5EF4-FFF2-40B4-BE49-F238E27FC236}">
              <a16:creationId xmlns:a16="http://schemas.microsoft.com/office/drawing/2014/main" xmlns="" id="{7DD448EC-A494-441F-B95E-25EC943F0904}"/>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31" name="Text Box 173">
          <a:extLst>
            <a:ext uri="{FF2B5EF4-FFF2-40B4-BE49-F238E27FC236}">
              <a16:creationId xmlns:a16="http://schemas.microsoft.com/office/drawing/2014/main" xmlns="" id="{DCD2D414-B479-41D2-BA8F-774882DDFF3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32" name="Text Box 174">
          <a:extLst>
            <a:ext uri="{FF2B5EF4-FFF2-40B4-BE49-F238E27FC236}">
              <a16:creationId xmlns:a16="http://schemas.microsoft.com/office/drawing/2014/main" xmlns="" id="{7E6EA855-10AA-429E-A6B3-C7AEACF9461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33" name="Text Box 175">
          <a:extLst>
            <a:ext uri="{FF2B5EF4-FFF2-40B4-BE49-F238E27FC236}">
              <a16:creationId xmlns:a16="http://schemas.microsoft.com/office/drawing/2014/main" xmlns="" id="{D67C1F85-52FE-49C9-9764-F1D70D78F4B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34" name="Text Box 176">
          <a:extLst>
            <a:ext uri="{FF2B5EF4-FFF2-40B4-BE49-F238E27FC236}">
              <a16:creationId xmlns:a16="http://schemas.microsoft.com/office/drawing/2014/main" xmlns="" id="{E57F4A19-44C8-4762-BCC5-743BDBBD56D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35" name="Text Box 177">
          <a:extLst>
            <a:ext uri="{FF2B5EF4-FFF2-40B4-BE49-F238E27FC236}">
              <a16:creationId xmlns:a16="http://schemas.microsoft.com/office/drawing/2014/main" xmlns="" id="{260A32CC-3A91-4864-99ED-0A1DC21D56B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36" name="Text Box 178">
          <a:extLst>
            <a:ext uri="{FF2B5EF4-FFF2-40B4-BE49-F238E27FC236}">
              <a16:creationId xmlns:a16="http://schemas.microsoft.com/office/drawing/2014/main" xmlns="" id="{C9AEE376-AE09-4088-A318-C9AAABE8761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37" name="Text Box 179">
          <a:extLst>
            <a:ext uri="{FF2B5EF4-FFF2-40B4-BE49-F238E27FC236}">
              <a16:creationId xmlns:a16="http://schemas.microsoft.com/office/drawing/2014/main" xmlns="" id="{776CDC07-55CB-45A3-9DBD-92BE569FB787}"/>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38" name="Text Box 180">
          <a:extLst>
            <a:ext uri="{FF2B5EF4-FFF2-40B4-BE49-F238E27FC236}">
              <a16:creationId xmlns:a16="http://schemas.microsoft.com/office/drawing/2014/main" xmlns="" id="{CD7AEB89-5F03-47CF-AD12-5B6B16364BAE}"/>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39" name="Text Box 181">
          <a:extLst>
            <a:ext uri="{FF2B5EF4-FFF2-40B4-BE49-F238E27FC236}">
              <a16:creationId xmlns:a16="http://schemas.microsoft.com/office/drawing/2014/main" xmlns="" id="{36E18F63-EEA2-43B4-A666-319C27E03D6D}"/>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40" name="Text Box 182">
          <a:extLst>
            <a:ext uri="{FF2B5EF4-FFF2-40B4-BE49-F238E27FC236}">
              <a16:creationId xmlns:a16="http://schemas.microsoft.com/office/drawing/2014/main" xmlns="" id="{D756B717-EBC8-454A-BC0F-B2C00A2F028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41" name="Text Box 183">
          <a:extLst>
            <a:ext uri="{FF2B5EF4-FFF2-40B4-BE49-F238E27FC236}">
              <a16:creationId xmlns:a16="http://schemas.microsoft.com/office/drawing/2014/main" xmlns="" id="{187FB6C9-6674-4654-AC81-D86B03CAA60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42" name="Text Box 184">
          <a:extLst>
            <a:ext uri="{FF2B5EF4-FFF2-40B4-BE49-F238E27FC236}">
              <a16:creationId xmlns:a16="http://schemas.microsoft.com/office/drawing/2014/main" xmlns="" id="{712B1B50-2F01-4126-84EA-3A58B92530A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43" name="Text Box 185">
          <a:extLst>
            <a:ext uri="{FF2B5EF4-FFF2-40B4-BE49-F238E27FC236}">
              <a16:creationId xmlns:a16="http://schemas.microsoft.com/office/drawing/2014/main" xmlns="" id="{4AEB8CD9-846C-445A-ADE3-38413C23EFC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44" name="Text Box 186">
          <a:extLst>
            <a:ext uri="{FF2B5EF4-FFF2-40B4-BE49-F238E27FC236}">
              <a16:creationId xmlns:a16="http://schemas.microsoft.com/office/drawing/2014/main" xmlns="" id="{D5AF223D-9CA6-4EBD-9A56-464E748C466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45" name="Text Box 187">
          <a:extLst>
            <a:ext uri="{FF2B5EF4-FFF2-40B4-BE49-F238E27FC236}">
              <a16:creationId xmlns:a16="http://schemas.microsoft.com/office/drawing/2014/main" xmlns="" id="{E8BD0A4D-A366-45C7-84A4-0EE1F56CDC4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46" name="Text Box 188">
          <a:extLst>
            <a:ext uri="{FF2B5EF4-FFF2-40B4-BE49-F238E27FC236}">
              <a16:creationId xmlns:a16="http://schemas.microsoft.com/office/drawing/2014/main" xmlns="" id="{BD73ECC2-7A4E-4289-ACE6-48C5F3CAA58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47" name="Text Box 189">
          <a:extLst>
            <a:ext uri="{FF2B5EF4-FFF2-40B4-BE49-F238E27FC236}">
              <a16:creationId xmlns:a16="http://schemas.microsoft.com/office/drawing/2014/main" xmlns="" id="{6DA37131-B55F-49CE-9482-BA7D6CB1668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48" name="Text Box 190">
          <a:extLst>
            <a:ext uri="{FF2B5EF4-FFF2-40B4-BE49-F238E27FC236}">
              <a16:creationId xmlns:a16="http://schemas.microsoft.com/office/drawing/2014/main" xmlns="" id="{DCE488EE-6DA9-42E5-8C8A-0FD0599E4DE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49" name="Text Box 191">
          <a:extLst>
            <a:ext uri="{FF2B5EF4-FFF2-40B4-BE49-F238E27FC236}">
              <a16:creationId xmlns:a16="http://schemas.microsoft.com/office/drawing/2014/main" xmlns="" id="{63413BDB-F163-4428-A89C-240208765F3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50" name="Text Box 192">
          <a:extLst>
            <a:ext uri="{FF2B5EF4-FFF2-40B4-BE49-F238E27FC236}">
              <a16:creationId xmlns:a16="http://schemas.microsoft.com/office/drawing/2014/main" xmlns="" id="{01B2D34D-D37E-4EBF-9951-EA1D5BA5A71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51" name="Text Box 194">
          <a:extLst>
            <a:ext uri="{FF2B5EF4-FFF2-40B4-BE49-F238E27FC236}">
              <a16:creationId xmlns:a16="http://schemas.microsoft.com/office/drawing/2014/main" xmlns="" id="{641B015F-5A7A-4948-A2AE-B2422C38E1FF}"/>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52" name="Text Box 195">
          <a:extLst>
            <a:ext uri="{FF2B5EF4-FFF2-40B4-BE49-F238E27FC236}">
              <a16:creationId xmlns:a16="http://schemas.microsoft.com/office/drawing/2014/main" xmlns="" id="{6580598C-746F-49B2-A7FD-C67001805471}"/>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353" name="Text Box 2">
          <a:extLst>
            <a:ext uri="{FF2B5EF4-FFF2-40B4-BE49-F238E27FC236}">
              <a16:creationId xmlns:a16="http://schemas.microsoft.com/office/drawing/2014/main" xmlns="" id="{01E62AA7-93C1-45CE-848C-83A27524985A}"/>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54" name="Text Box 3">
          <a:extLst>
            <a:ext uri="{FF2B5EF4-FFF2-40B4-BE49-F238E27FC236}">
              <a16:creationId xmlns:a16="http://schemas.microsoft.com/office/drawing/2014/main" xmlns="" id="{A803FDC1-376D-4F09-B7FB-9DA6AB6AECE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55" name="Text Box 4">
          <a:extLst>
            <a:ext uri="{FF2B5EF4-FFF2-40B4-BE49-F238E27FC236}">
              <a16:creationId xmlns:a16="http://schemas.microsoft.com/office/drawing/2014/main" xmlns="" id="{5B5C507A-F57C-44BD-979C-0E088A09516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56" name="Text Box 5">
          <a:extLst>
            <a:ext uri="{FF2B5EF4-FFF2-40B4-BE49-F238E27FC236}">
              <a16:creationId xmlns:a16="http://schemas.microsoft.com/office/drawing/2014/main" xmlns="" id="{65690667-7208-47BD-8255-91A18C9BE58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57" name="Text Box 6">
          <a:extLst>
            <a:ext uri="{FF2B5EF4-FFF2-40B4-BE49-F238E27FC236}">
              <a16:creationId xmlns:a16="http://schemas.microsoft.com/office/drawing/2014/main" xmlns="" id="{2424B168-D3BC-4CEB-8980-DAAF3DAC363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58" name="Text Box 7">
          <a:extLst>
            <a:ext uri="{FF2B5EF4-FFF2-40B4-BE49-F238E27FC236}">
              <a16:creationId xmlns:a16="http://schemas.microsoft.com/office/drawing/2014/main" xmlns="" id="{7CEA41B4-51B2-4AF2-8616-6C1BDC84E399}"/>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59" name="Text Box 8">
          <a:extLst>
            <a:ext uri="{FF2B5EF4-FFF2-40B4-BE49-F238E27FC236}">
              <a16:creationId xmlns:a16="http://schemas.microsoft.com/office/drawing/2014/main" xmlns="" id="{EC010813-EECD-4489-8181-0B004DECB561}"/>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60" name="Text Box 9">
          <a:extLst>
            <a:ext uri="{FF2B5EF4-FFF2-40B4-BE49-F238E27FC236}">
              <a16:creationId xmlns:a16="http://schemas.microsoft.com/office/drawing/2014/main" xmlns="" id="{0CC3F070-FDEA-4A6C-A241-2A4D34A4C87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61" name="Text Box 10">
          <a:extLst>
            <a:ext uri="{FF2B5EF4-FFF2-40B4-BE49-F238E27FC236}">
              <a16:creationId xmlns:a16="http://schemas.microsoft.com/office/drawing/2014/main" xmlns="" id="{0351DECC-CE4D-446D-9164-596BCFA84C7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62" name="Text Box 11">
          <a:extLst>
            <a:ext uri="{FF2B5EF4-FFF2-40B4-BE49-F238E27FC236}">
              <a16:creationId xmlns:a16="http://schemas.microsoft.com/office/drawing/2014/main" xmlns="" id="{249FE992-69F9-47FC-9A51-1023152BE0E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63" name="Text Box 12">
          <a:extLst>
            <a:ext uri="{FF2B5EF4-FFF2-40B4-BE49-F238E27FC236}">
              <a16:creationId xmlns:a16="http://schemas.microsoft.com/office/drawing/2014/main" xmlns="" id="{AA370A63-9A37-4572-99C5-BA7F363A028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64" name="Text Box 13">
          <a:extLst>
            <a:ext uri="{FF2B5EF4-FFF2-40B4-BE49-F238E27FC236}">
              <a16:creationId xmlns:a16="http://schemas.microsoft.com/office/drawing/2014/main" xmlns="" id="{0EED48D6-4994-4425-A1AB-CC019C36988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65" name="Text Box 14">
          <a:extLst>
            <a:ext uri="{FF2B5EF4-FFF2-40B4-BE49-F238E27FC236}">
              <a16:creationId xmlns:a16="http://schemas.microsoft.com/office/drawing/2014/main" xmlns="" id="{CCEE4F6F-D46E-43D6-B108-EF68AFAA3BC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66" name="Text Box 15">
          <a:extLst>
            <a:ext uri="{FF2B5EF4-FFF2-40B4-BE49-F238E27FC236}">
              <a16:creationId xmlns:a16="http://schemas.microsoft.com/office/drawing/2014/main" xmlns="" id="{86DDF1FC-C598-435B-94AA-4C62015EBAFA}"/>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67" name="Text Box 16">
          <a:extLst>
            <a:ext uri="{FF2B5EF4-FFF2-40B4-BE49-F238E27FC236}">
              <a16:creationId xmlns:a16="http://schemas.microsoft.com/office/drawing/2014/main" xmlns="" id="{5BD668A4-2325-41DC-8B92-9705C8B7C711}"/>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68" name="Text Box 17">
          <a:extLst>
            <a:ext uri="{FF2B5EF4-FFF2-40B4-BE49-F238E27FC236}">
              <a16:creationId xmlns:a16="http://schemas.microsoft.com/office/drawing/2014/main" xmlns="" id="{EDCF1D8B-3D6E-4CC3-866A-26A89F8142E7}"/>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369" name="Text Box 18">
          <a:extLst>
            <a:ext uri="{FF2B5EF4-FFF2-40B4-BE49-F238E27FC236}">
              <a16:creationId xmlns:a16="http://schemas.microsoft.com/office/drawing/2014/main" xmlns="" id="{4B14E3A2-EB5C-4A00-9C81-BD5035874DE3}"/>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370" name="Text Box 19">
          <a:extLst>
            <a:ext uri="{FF2B5EF4-FFF2-40B4-BE49-F238E27FC236}">
              <a16:creationId xmlns:a16="http://schemas.microsoft.com/office/drawing/2014/main" xmlns="" id="{0D1E476C-5705-486E-B859-DA2A746E1B67}"/>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71" name="Text Box 20">
          <a:extLst>
            <a:ext uri="{FF2B5EF4-FFF2-40B4-BE49-F238E27FC236}">
              <a16:creationId xmlns:a16="http://schemas.microsoft.com/office/drawing/2014/main" xmlns="" id="{0ECF4E8D-EBE6-48E8-9E5F-598B3EBE02C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72" name="Text Box 21">
          <a:extLst>
            <a:ext uri="{FF2B5EF4-FFF2-40B4-BE49-F238E27FC236}">
              <a16:creationId xmlns:a16="http://schemas.microsoft.com/office/drawing/2014/main" xmlns="" id="{B4714B8F-95A1-4C8D-8C29-B28C3B95CE9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73" name="Text Box 22">
          <a:extLst>
            <a:ext uri="{FF2B5EF4-FFF2-40B4-BE49-F238E27FC236}">
              <a16:creationId xmlns:a16="http://schemas.microsoft.com/office/drawing/2014/main" xmlns="" id="{1420F1E1-E70A-4BB7-A7E3-35E63A48F3D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74" name="Text Box 23">
          <a:extLst>
            <a:ext uri="{FF2B5EF4-FFF2-40B4-BE49-F238E27FC236}">
              <a16:creationId xmlns:a16="http://schemas.microsoft.com/office/drawing/2014/main" xmlns="" id="{A5F3FF99-A2FA-437F-B94E-7F1B0FEDCF0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75" name="Text Box 24">
          <a:extLst>
            <a:ext uri="{FF2B5EF4-FFF2-40B4-BE49-F238E27FC236}">
              <a16:creationId xmlns:a16="http://schemas.microsoft.com/office/drawing/2014/main" xmlns="" id="{EADE0646-512C-453F-97F2-1EFAE645FD12}"/>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76" name="Text Box 25">
          <a:extLst>
            <a:ext uri="{FF2B5EF4-FFF2-40B4-BE49-F238E27FC236}">
              <a16:creationId xmlns:a16="http://schemas.microsoft.com/office/drawing/2014/main" xmlns="" id="{4479DFC9-335F-4409-A288-31CF1568D743}"/>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77" name="Text Box 26">
          <a:extLst>
            <a:ext uri="{FF2B5EF4-FFF2-40B4-BE49-F238E27FC236}">
              <a16:creationId xmlns:a16="http://schemas.microsoft.com/office/drawing/2014/main" xmlns="" id="{BACCDB7E-F053-4B88-8084-1845BC03594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78" name="Text Box 27">
          <a:extLst>
            <a:ext uri="{FF2B5EF4-FFF2-40B4-BE49-F238E27FC236}">
              <a16:creationId xmlns:a16="http://schemas.microsoft.com/office/drawing/2014/main" xmlns="" id="{40BC42E1-9A79-48F6-9728-2ABC4558625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79" name="Text Box 28">
          <a:extLst>
            <a:ext uri="{FF2B5EF4-FFF2-40B4-BE49-F238E27FC236}">
              <a16:creationId xmlns:a16="http://schemas.microsoft.com/office/drawing/2014/main" xmlns="" id="{AA59DA2D-6548-40AF-8ABD-34D3D6D40FD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80" name="Text Box 29">
          <a:extLst>
            <a:ext uri="{FF2B5EF4-FFF2-40B4-BE49-F238E27FC236}">
              <a16:creationId xmlns:a16="http://schemas.microsoft.com/office/drawing/2014/main" xmlns="" id="{A334C8BA-693D-4E21-AF4F-E10F5CBF482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81" name="Text Box 30">
          <a:extLst>
            <a:ext uri="{FF2B5EF4-FFF2-40B4-BE49-F238E27FC236}">
              <a16:creationId xmlns:a16="http://schemas.microsoft.com/office/drawing/2014/main" xmlns="" id="{C347F434-BFA4-4A06-8DF1-63F6851975A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82" name="Text Box 31">
          <a:extLst>
            <a:ext uri="{FF2B5EF4-FFF2-40B4-BE49-F238E27FC236}">
              <a16:creationId xmlns:a16="http://schemas.microsoft.com/office/drawing/2014/main" xmlns="" id="{029D6C03-5137-44EE-982A-C51779E2403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83" name="Text Box 32">
          <a:extLst>
            <a:ext uri="{FF2B5EF4-FFF2-40B4-BE49-F238E27FC236}">
              <a16:creationId xmlns:a16="http://schemas.microsoft.com/office/drawing/2014/main" xmlns="" id="{46C2D686-4767-40E4-BCC3-6BA01607F1D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84" name="Text Box 33">
          <a:extLst>
            <a:ext uri="{FF2B5EF4-FFF2-40B4-BE49-F238E27FC236}">
              <a16:creationId xmlns:a16="http://schemas.microsoft.com/office/drawing/2014/main" xmlns="" id="{2269955B-C77A-4038-BFF1-1A781F0BA249}"/>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85" name="Text Box 34">
          <a:extLst>
            <a:ext uri="{FF2B5EF4-FFF2-40B4-BE49-F238E27FC236}">
              <a16:creationId xmlns:a16="http://schemas.microsoft.com/office/drawing/2014/main" xmlns="" id="{03BB8CD8-BE19-424A-915F-7F00C4223B1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86" name="Text Box 35">
          <a:extLst>
            <a:ext uri="{FF2B5EF4-FFF2-40B4-BE49-F238E27FC236}">
              <a16:creationId xmlns:a16="http://schemas.microsoft.com/office/drawing/2014/main" xmlns="" id="{F489DD5C-7173-4459-8571-952AC0DA519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87" name="Text Box 36">
          <a:extLst>
            <a:ext uri="{FF2B5EF4-FFF2-40B4-BE49-F238E27FC236}">
              <a16:creationId xmlns:a16="http://schemas.microsoft.com/office/drawing/2014/main" xmlns="" id="{F2CA803F-10F3-4ECA-9192-BEAA14ACE73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88" name="Text Box 37">
          <a:extLst>
            <a:ext uri="{FF2B5EF4-FFF2-40B4-BE49-F238E27FC236}">
              <a16:creationId xmlns:a16="http://schemas.microsoft.com/office/drawing/2014/main" xmlns="" id="{49C5CDB9-1216-4382-9D20-1AA7A5B92BB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89" name="Text Box 38">
          <a:extLst>
            <a:ext uri="{FF2B5EF4-FFF2-40B4-BE49-F238E27FC236}">
              <a16:creationId xmlns:a16="http://schemas.microsoft.com/office/drawing/2014/main" xmlns="" id="{6CA157B7-DB0C-4320-AB09-5E69E71E6A6E}"/>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90" name="Text Box 39">
          <a:extLst>
            <a:ext uri="{FF2B5EF4-FFF2-40B4-BE49-F238E27FC236}">
              <a16:creationId xmlns:a16="http://schemas.microsoft.com/office/drawing/2014/main" xmlns="" id="{433E9979-FFF4-4810-963F-DF748DD35FE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91" name="Text Box 40">
          <a:extLst>
            <a:ext uri="{FF2B5EF4-FFF2-40B4-BE49-F238E27FC236}">
              <a16:creationId xmlns:a16="http://schemas.microsoft.com/office/drawing/2014/main" xmlns="" id="{AAD2B8C7-0BD2-4CB8-98F1-C396CA63B467}"/>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92" name="Text Box 41">
          <a:extLst>
            <a:ext uri="{FF2B5EF4-FFF2-40B4-BE49-F238E27FC236}">
              <a16:creationId xmlns:a16="http://schemas.microsoft.com/office/drawing/2014/main" xmlns="" id="{52CAFB4E-FE40-4F0B-8163-DB96F730923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93" name="Text Box 42">
          <a:extLst>
            <a:ext uri="{FF2B5EF4-FFF2-40B4-BE49-F238E27FC236}">
              <a16:creationId xmlns:a16="http://schemas.microsoft.com/office/drawing/2014/main" xmlns="" id="{6F13C278-18C5-4DFF-ABE3-8CA6DDC3104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94" name="Text Box 43">
          <a:extLst>
            <a:ext uri="{FF2B5EF4-FFF2-40B4-BE49-F238E27FC236}">
              <a16:creationId xmlns:a16="http://schemas.microsoft.com/office/drawing/2014/main" xmlns="" id="{E79F1CEE-7CDD-495C-9001-9C30ADABEBD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95" name="Text Box 44">
          <a:extLst>
            <a:ext uri="{FF2B5EF4-FFF2-40B4-BE49-F238E27FC236}">
              <a16:creationId xmlns:a16="http://schemas.microsoft.com/office/drawing/2014/main" xmlns="" id="{90D7265E-8B70-4089-8CAA-D04F0F66B09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96" name="Text Box 45">
          <a:extLst>
            <a:ext uri="{FF2B5EF4-FFF2-40B4-BE49-F238E27FC236}">
              <a16:creationId xmlns:a16="http://schemas.microsoft.com/office/drawing/2014/main" xmlns="" id="{00CDBA0D-1FDC-4200-AD86-F4D88928C03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397" name="Text Box 46">
          <a:extLst>
            <a:ext uri="{FF2B5EF4-FFF2-40B4-BE49-F238E27FC236}">
              <a16:creationId xmlns:a16="http://schemas.microsoft.com/office/drawing/2014/main" xmlns="" id="{07A8FB80-1759-4642-B162-C6BB4F33D61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98" name="Text Box 47">
          <a:extLst>
            <a:ext uri="{FF2B5EF4-FFF2-40B4-BE49-F238E27FC236}">
              <a16:creationId xmlns:a16="http://schemas.microsoft.com/office/drawing/2014/main" xmlns="" id="{D062E656-E72F-4BF4-8200-A866652F6B5F}"/>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399" name="Text Box 48">
          <a:extLst>
            <a:ext uri="{FF2B5EF4-FFF2-40B4-BE49-F238E27FC236}">
              <a16:creationId xmlns:a16="http://schemas.microsoft.com/office/drawing/2014/main" xmlns="" id="{A14CDC10-9EF2-4E1D-8D70-DC1E049F4637}"/>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00" name="Text Box 49">
          <a:extLst>
            <a:ext uri="{FF2B5EF4-FFF2-40B4-BE49-F238E27FC236}">
              <a16:creationId xmlns:a16="http://schemas.microsoft.com/office/drawing/2014/main" xmlns="" id="{D80F5AD9-D799-499F-A463-C836DCB6EFA5}"/>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401" name="Text Box 50">
          <a:extLst>
            <a:ext uri="{FF2B5EF4-FFF2-40B4-BE49-F238E27FC236}">
              <a16:creationId xmlns:a16="http://schemas.microsoft.com/office/drawing/2014/main" xmlns="" id="{07CFC6D1-8EC5-4828-B5B3-EC9209C56B3D}"/>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402" name="Text Box 51">
          <a:extLst>
            <a:ext uri="{FF2B5EF4-FFF2-40B4-BE49-F238E27FC236}">
              <a16:creationId xmlns:a16="http://schemas.microsoft.com/office/drawing/2014/main" xmlns="" id="{A2AA761E-6AE1-4492-8A87-E5465D753D86}"/>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03" name="Text Box 52">
          <a:extLst>
            <a:ext uri="{FF2B5EF4-FFF2-40B4-BE49-F238E27FC236}">
              <a16:creationId xmlns:a16="http://schemas.microsoft.com/office/drawing/2014/main" xmlns="" id="{9A2A3C60-C4BB-492A-B357-0FE0BD39E93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04" name="Text Box 53">
          <a:extLst>
            <a:ext uri="{FF2B5EF4-FFF2-40B4-BE49-F238E27FC236}">
              <a16:creationId xmlns:a16="http://schemas.microsoft.com/office/drawing/2014/main" xmlns="" id="{3DFB2C04-B808-4821-96EC-B6EDBE8C686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05" name="Text Box 54">
          <a:extLst>
            <a:ext uri="{FF2B5EF4-FFF2-40B4-BE49-F238E27FC236}">
              <a16:creationId xmlns:a16="http://schemas.microsoft.com/office/drawing/2014/main" xmlns="" id="{8718FE63-8400-4F43-B0F9-6EB7A704865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06" name="Text Box 55">
          <a:extLst>
            <a:ext uri="{FF2B5EF4-FFF2-40B4-BE49-F238E27FC236}">
              <a16:creationId xmlns:a16="http://schemas.microsoft.com/office/drawing/2014/main" xmlns="" id="{056349AE-C2AB-4A6A-B1BA-713A4C476DC1}"/>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07" name="Text Box 56">
          <a:extLst>
            <a:ext uri="{FF2B5EF4-FFF2-40B4-BE49-F238E27FC236}">
              <a16:creationId xmlns:a16="http://schemas.microsoft.com/office/drawing/2014/main" xmlns="" id="{B4A6AA73-E4B0-419D-BCCA-50BCAF0DFFFB}"/>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08" name="Text Box 57">
          <a:extLst>
            <a:ext uri="{FF2B5EF4-FFF2-40B4-BE49-F238E27FC236}">
              <a16:creationId xmlns:a16="http://schemas.microsoft.com/office/drawing/2014/main" xmlns="" id="{2AFAF9CB-C7C3-4AC3-88AA-6A77B464ACAE}"/>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09" name="Text Box 58">
          <a:extLst>
            <a:ext uri="{FF2B5EF4-FFF2-40B4-BE49-F238E27FC236}">
              <a16:creationId xmlns:a16="http://schemas.microsoft.com/office/drawing/2014/main" xmlns="" id="{C1A7BBCD-6348-4479-A122-E4A8FA614DD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10" name="Text Box 59">
          <a:extLst>
            <a:ext uri="{FF2B5EF4-FFF2-40B4-BE49-F238E27FC236}">
              <a16:creationId xmlns:a16="http://schemas.microsoft.com/office/drawing/2014/main" xmlns="" id="{0DD1B8E6-12C1-4269-AB24-25698F1EA2F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11" name="Text Box 60">
          <a:extLst>
            <a:ext uri="{FF2B5EF4-FFF2-40B4-BE49-F238E27FC236}">
              <a16:creationId xmlns:a16="http://schemas.microsoft.com/office/drawing/2014/main" xmlns="" id="{44A3F792-E6EA-470F-A001-A200E9DD26C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12" name="Text Box 61">
          <a:extLst>
            <a:ext uri="{FF2B5EF4-FFF2-40B4-BE49-F238E27FC236}">
              <a16:creationId xmlns:a16="http://schemas.microsoft.com/office/drawing/2014/main" xmlns="" id="{09D717C0-5DE8-4E21-91C1-99B87ACFA04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13" name="Text Box 62">
          <a:extLst>
            <a:ext uri="{FF2B5EF4-FFF2-40B4-BE49-F238E27FC236}">
              <a16:creationId xmlns:a16="http://schemas.microsoft.com/office/drawing/2014/main" xmlns="" id="{2C078920-A0EB-4133-8C5E-98785EFC643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14" name="Text Box 63">
          <a:extLst>
            <a:ext uri="{FF2B5EF4-FFF2-40B4-BE49-F238E27FC236}">
              <a16:creationId xmlns:a16="http://schemas.microsoft.com/office/drawing/2014/main" xmlns="" id="{20A09490-5976-4AD2-89A9-5E2D39F98D6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15" name="Text Box 64">
          <a:extLst>
            <a:ext uri="{FF2B5EF4-FFF2-40B4-BE49-F238E27FC236}">
              <a16:creationId xmlns:a16="http://schemas.microsoft.com/office/drawing/2014/main" xmlns="" id="{30633556-92F8-41E0-B3EF-03E95F189DD2}"/>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16" name="Text Box 65">
          <a:extLst>
            <a:ext uri="{FF2B5EF4-FFF2-40B4-BE49-F238E27FC236}">
              <a16:creationId xmlns:a16="http://schemas.microsoft.com/office/drawing/2014/main" xmlns="" id="{9F5C929C-5EE5-4999-AE95-6E5D3E345165}"/>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17" name="Text Box 66">
          <a:extLst>
            <a:ext uri="{FF2B5EF4-FFF2-40B4-BE49-F238E27FC236}">
              <a16:creationId xmlns:a16="http://schemas.microsoft.com/office/drawing/2014/main" xmlns="" id="{C7678D65-594D-4C44-A12C-CEC1A54C4D1F}"/>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418" name="Text Box 67">
          <a:extLst>
            <a:ext uri="{FF2B5EF4-FFF2-40B4-BE49-F238E27FC236}">
              <a16:creationId xmlns:a16="http://schemas.microsoft.com/office/drawing/2014/main" xmlns="" id="{8E7B4A2B-2449-48F9-8C83-0FA9A35C265C}"/>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419" name="Text Box 68">
          <a:extLst>
            <a:ext uri="{FF2B5EF4-FFF2-40B4-BE49-F238E27FC236}">
              <a16:creationId xmlns:a16="http://schemas.microsoft.com/office/drawing/2014/main" xmlns="" id="{886463B4-5123-4155-A168-AA0BD4976E5D}"/>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20" name="Text Box 69">
          <a:extLst>
            <a:ext uri="{FF2B5EF4-FFF2-40B4-BE49-F238E27FC236}">
              <a16:creationId xmlns:a16="http://schemas.microsoft.com/office/drawing/2014/main" xmlns="" id="{C19986A3-FF6E-4640-820F-A10B80799A0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21" name="Text Box 70">
          <a:extLst>
            <a:ext uri="{FF2B5EF4-FFF2-40B4-BE49-F238E27FC236}">
              <a16:creationId xmlns:a16="http://schemas.microsoft.com/office/drawing/2014/main" xmlns="" id="{CD6949A0-002A-4C9B-913A-DC0328E86BF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22" name="Text Box 71">
          <a:extLst>
            <a:ext uri="{FF2B5EF4-FFF2-40B4-BE49-F238E27FC236}">
              <a16:creationId xmlns:a16="http://schemas.microsoft.com/office/drawing/2014/main" xmlns="" id="{54F92078-0B2F-4989-BBC7-50220AE3969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23" name="Text Box 72">
          <a:extLst>
            <a:ext uri="{FF2B5EF4-FFF2-40B4-BE49-F238E27FC236}">
              <a16:creationId xmlns:a16="http://schemas.microsoft.com/office/drawing/2014/main" xmlns="" id="{864C161E-16ED-4807-B032-97423E438A3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24" name="Text Box 73">
          <a:extLst>
            <a:ext uri="{FF2B5EF4-FFF2-40B4-BE49-F238E27FC236}">
              <a16:creationId xmlns:a16="http://schemas.microsoft.com/office/drawing/2014/main" xmlns="" id="{60400F29-94D4-48C1-A13D-49D541CADA91}"/>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25" name="Text Box 74">
          <a:extLst>
            <a:ext uri="{FF2B5EF4-FFF2-40B4-BE49-F238E27FC236}">
              <a16:creationId xmlns:a16="http://schemas.microsoft.com/office/drawing/2014/main" xmlns="" id="{ACF50D0A-BD01-4DB4-8954-25D7BB9ED52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26" name="Text Box 75">
          <a:extLst>
            <a:ext uri="{FF2B5EF4-FFF2-40B4-BE49-F238E27FC236}">
              <a16:creationId xmlns:a16="http://schemas.microsoft.com/office/drawing/2014/main" xmlns="" id="{CAFAB9E6-1AEA-4076-B230-C627749439C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27" name="Text Box 76">
          <a:extLst>
            <a:ext uri="{FF2B5EF4-FFF2-40B4-BE49-F238E27FC236}">
              <a16:creationId xmlns:a16="http://schemas.microsoft.com/office/drawing/2014/main" xmlns="" id="{7C68A0B6-95E8-4301-9CCD-4F0319F46CF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28" name="Text Box 77">
          <a:extLst>
            <a:ext uri="{FF2B5EF4-FFF2-40B4-BE49-F238E27FC236}">
              <a16:creationId xmlns:a16="http://schemas.microsoft.com/office/drawing/2014/main" xmlns="" id="{C3529FB6-09E5-41DF-853A-F416203A8C3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29" name="Text Box 78">
          <a:extLst>
            <a:ext uri="{FF2B5EF4-FFF2-40B4-BE49-F238E27FC236}">
              <a16:creationId xmlns:a16="http://schemas.microsoft.com/office/drawing/2014/main" xmlns="" id="{001EEC18-7334-4585-8235-C338D10B1DD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30" name="Text Box 79">
          <a:extLst>
            <a:ext uri="{FF2B5EF4-FFF2-40B4-BE49-F238E27FC236}">
              <a16:creationId xmlns:a16="http://schemas.microsoft.com/office/drawing/2014/main" xmlns="" id="{94CD7BA4-272E-4FAA-AE41-FBCDAD96522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31" name="Text Box 80">
          <a:extLst>
            <a:ext uri="{FF2B5EF4-FFF2-40B4-BE49-F238E27FC236}">
              <a16:creationId xmlns:a16="http://schemas.microsoft.com/office/drawing/2014/main" xmlns="" id="{021102C1-6902-479E-8651-F832056E594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32" name="Text Box 81">
          <a:extLst>
            <a:ext uri="{FF2B5EF4-FFF2-40B4-BE49-F238E27FC236}">
              <a16:creationId xmlns:a16="http://schemas.microsoft.com/office/drawing/2014/main" xmlns="" id="{6E92622F-C535-457C-8DF8-B0D99CBE5553}"/>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33" name="Text Box 82">
          <a:extLst>
            <a:ext uri="{FF2B5EF4-FFF2-40B4-BE49-F238E27FC236}">
              <a16:creationId xmlns:a16="http://schemas.microsoft.com/office/drawing/2014/main" xmlns="" id="{46B4DAC8-21BC-414A-A1E5-73F21F9E5D45}"/>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34" name="Text Box 83">
          <a:extLst>
            <a:ext uri="{FF2B5EF4-FFF2-40B4-BE49-F238E27FC236}">
              <a16:creationId xmlns:a16="http://schemas.microsoft.com/office/drawing/2014/main" xmlns="" id="{B61C8502-157A-41FA-9120-07BE789A33D7}"/>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35" name="Text Box 84">
          <a:extLst>
            <a:ext uri="{FF2B5EF4-FFF2-40B4-BE49-F238E27FC236}">
              <a16:creationId xmlns:a16="http://schemas.microsoft.com/office/drawing/2014/main" xmlns="" id="{A487F262-6BA5-49EF-A369-C38CED4E082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36" name="Text Box 85">
          <a:extLst>
            <a:ext uri="{FF2B5EF4-FFF2-40B4-BE49-F238E27FC236}">
              <a16:creationId xmlns:a16="http://schemas.microsoft.com/office/drawing/2014/main" xmlns="" id="{3AABC01A-1EF3-499A-945E-0A4C0775100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37" name="Text Box 86">
          <a:extLst>
            <a:ext uri="{FF2B5EF4-FFF2-40B4-BE49-F238E27FC236}">
              <a16:creationId xmlns:a16="http://schemas.microsoft.com/office/drawing/2014/main" xmlns="" id="{46349817-22C8-4494-BB47-D5F265BAFEA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38" name="Text Box 87">
          <a:extLst>
            <a:ext uri="{FF2B5EF4-FFF2-40B4-BE49-F238E27FC236}">
              <a16:creationId xmlns:a16="http://schemas.microsoft.com/office/drawing/2014/main" xmlns="" id="{E34C5C5B-56DE-4C25-83D5-2DBA492C5AE4}"/>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39" name="Text Box 88">
          <a:extLst>
            <a:ext uri="{FF2B5EF4-FFF2-40B4-BE49-F238E27FC236}">
              <a16:creationId xmlns:a16="http://schemas.microsoft.com/office/drawing/2014/main" xmlns="" id="{77B460E8-D471-4505-8BD8-C6DADE63C67A}"/>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40" name="Text Box 89">
          <a:extLst>
            <a:ext uri="{FF2B5EF4-FFF2-40B4-BE49-F238E27FC236}">
              <a16:creationId xmlns:a16="http://schemas.microsoft.com/office/drawing/2014/main" xmlns="" id="{72FE294F-115B-4519-BE16-4152F996C40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41" name="Text Box 90">
          <a:extLst>
            <a:ext uri="{FF2B5EF4-FFF2-40B4-BE49-F238E27FC236}">
              <a16:creationId xmlns:a16="http://schemas.microsoft.com/office/drawing/2014/main" xmlns="" id="{A804D2F5-E27B-4B46-9930-D4E3518C613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42" name="Text Box 91">
          <a:extLst>
            <a:ext uri="{FF2B5EF4-FFF2-40B4-BE49-F238E27FC236}">
              <a16:creationId xmlns:a16="http://schemas.microsoft.com/office/drawing/2014/main" xmlns="" id="{9151FB52-D097-47D0-8193-52EA0501C08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43" name="Text Box 92">
          <a:extLst>
            <a:ext uri="{FF2B5EF4-FFF2-40B4-BE49-F238E27FC236}">
              <a16:creationId xmlns:a16="http://schemas.microsoft.com/office/drawing/2014/main" xmlns="" id="{8F7E5E1E-91CA-4D85-86F4-94F6BF33C1A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44" name="Text Box 93">
          <a:extLst>
            <a:ext uri="{FF2B5EF4-FFF2-40B4-BE49-F238E27FC236}">
              <a16:creationId xmlns:a16="http://schemas.microsoft.com/office/drawing/2014/main" xmlns="" id="{ED5469C7-3EFF-41B8-B5A9-152CA48C594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45" name="Text Box 94">
          <a:extLst>
            <a:ext uri="{FF2B5EF4-FFF2-40B4-BE49-F238E27FC236}">
              <a16:creationId xmlns:a16="http://schemas.microsoft.com/office/drawing/2014/main" xmlns="" id="{6BA84C82-DF6C-4502-BF42-0087206E4B8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46" name="Text Box 95">
          <a:extLst>
            <a:ext uri="{FF2B5EF4-FFF2-40B4-BE49-F238E27FC236}">
              <a16:creationId xmlns:a16="http://schemas.microsoft.com/office/drawing/2014/main" xmlns="" id="{F2B9C6C1-B77F-4CA3-B137-E7F4EE45C72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47" name="Text Box 96">
          <a:extLst>
            <a:ext uri="{FF2B5EF4-FFF2-40B4-BE49-F238E27FC236}">
              <a16:creationId xmlns:a16="http://schemas.microsoft.com/office/drawing/2014/main" xmlns="" id="{C6DDDD33-4082-4290-B0C2-71BD9AC195A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48" name="Text Box 97">
          <a:extLst>
            <a:ext uri="{FF2B5EF4-FFF2-40B4-BE49-F238E27FC236}">
              <a16:creationId xmlns:a16="http://schemas.microsoft.com/office/drawing/2014/main" xmlns="" id="{D49E1C5A-C577-4860-8972-7CF94819658D}"/>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49" name="Text Box 98">
          <a:extLst>
            <a:ext uri="{FF2B5EF4-FFF2-40B4-BE49-F238E27FC236}">
              <a16:creationId xmlns:a16="http://schemas.microsoft.com/office/drawing/2014/main" xmlns="" id="{21A0F3BF-CD1E-4010-A74E-D91DA4557F4B}"/>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450" name="Text Box 99">
          <a:extLst>
            <a:ext uri="{FF2B5EF4-FFF2-40B4-BE49-F238E27FC236}">
              <a16:creationId xmlns:a16="http://schemas.microsoft.com/office/drawing/2014/main" xmlns="" id="{500A26D0-91CF-47BA-AC91-2064AAB06B78}"/>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451" name="Text Box 100">
          <a:extLst>
            <a:ext uri="{FF2B5EF4-FFF2-40B4-BE49-F238E27FC236}">
              <a16:creationId xmlns:a16="http://schemas.microsoft.com/office/drawing/2014/main" xmlns="" id="{3BEB0051-404D-4164-8426-4625919AC8D6}"/>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52" name="Text Box 101">
          <a:extLst>
            <a:ext uri="{FF2B5EF4-FFF2-40B4-BE49-F238E27FC236}">
              <a16:creationId xmlns:a16="http://schemas.microsoft.com/office/drawing/2014/main" xmlns="" id="{CF558EF5-A131-4292-8552-137566DE261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53" name="Text Box 102">
          <a:extLst>
            <a:ext uri="{FF2B5EF4-FFF2-40B4-BE49-F238E27FC236}">
              <a16:creationId xmlns:a16="http://schemas.microsoft.com/office/drawing/2014/main" xmlns="" id="{BDC34D86-ECDB-4786-AE8A-24F94A06A9C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54" name="Text Box 103">
          <a:extLst>
            <a:ext uri="{FF2B5EF4-FFF2-40B4-BE49-F238E27FC236}">
              <a16:creationId xmlns:a16="http://schemas.microsoft.com/office/drawing/2014/main" xmlns="" id="{14D86D05-E27F-41D2-8060-C5CCFD3B818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55" name="Text Box 104">
          <a:extLst>
            <a:ext uri="{FF2B5EF4-FFF2-40B4-BE49-F238E27FC236}">
              <a16:creationId xmlns:a16="http://schemas.microsoft.com/office/drawing/2014/main" xmlns="" id="{B714F7A9-6653-4BDA-A32D-3A9638B3183D}"/>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56" name="Text Box 105">
          <a:extLst>
            <a:ext uri="{FF2B5EF4-FFF2-40B4-BE49-F238E27FC236}">
              <a16:creationId xmlns:a16="http://schemas.microsoft.com/office/drawing/2014/main" xmlns="" id="{80A79179-A2B3-4807-94B3-5FC04842C38D}"/>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57" name="Text Box 106">
          <a:extLst>
            <a:ext uri="{FF2B5EF4-FFF2-40B4-BE49-F238E27FC236}">
              <a16:creationId xmlns:a16="http://schemas.microsoft.com/office/drawing/2014/main" xmlns="" id="{04AF89C3-420C-4F93-A1FF-37D949FE686A}"/>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58" name="Text Box 107">
          <a:extLst>
            <a:ext uri="{FF2B5EF4-FFF2-40B4-BE49-F238E27FC236}">
              <a16:creationId xmlns:a16="http://schemas.microsoft.com/office/drawing/2014/main" xmlns="" id="{816364D2-A5DE-4F12-8B36-297E46BB7C4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59" name="Text Box 108">
          <a:extLst>
            <a:ext uri="{FF2B5EF4-FFF2-40B4-BE49-F238E27FC236}">
              <a16:creationId xmlns:a16="http://schemas.microsoft.com/office/drawing/2014/main" xmlns="" id="{2B337349-2068-476D-BAF0-05711A58AB5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60" name="Text Box 109">
          <a:extLst>
            <a:ext uri="{FF2B5EF4-FFF2-40B4-BE49-F238E27FC236}">
              <a16:creationId xmlns:a16="http://schemas.microsoft.com/office/drawing/2014/main" xmlns="" id="{4EC89558-4AEC-48E2-9A80-2C238438142B}"/>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61" name="Text Box 110">
          <a:extLst>
            <a:ext uri="{FF2B5EF4-FFF2-40B4-BE49-F238E27FC236}">
              <a16:creationId xmlns:a16="http://schemas.microsoft.com/office/drawing/2014/main" xmlns="" id="{A10269C1-09C2-4C83-A5AD-A087076F6E9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62" name="Text Box 111">
          <a:extLst>
            <a:ext uri="{FF2B5EF4-FFF2-40B4-BE49-F238E27FC236}">
              <a16:creationId xmlns:a16="http://schemas.microsoft.com/office/drawing/2014/main" xmlns="" id="{CB01B339-37BE-460A-BE02-4E4EC4E3DEB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63" name="Text Box 112">
          <a:extLst>
            <a:ext uri="{FF2B5EF4-FFF2-40B4-BE49-F238E27FC236}">
              <a16:creationId xmlns:a16="http://schemas.microsoft.com/office/drawing/2014/main" xmlns="" id="{6A4ECC7B-9E45-43CF-894F-FA2D542B104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64" name="Text Box 113">
          <a:extLst>
            <a:ext uri="{FF2B5EF4-FFF2-40B4-BE49-F238E27FC236}">
              <a16:creationId xmlns:a16="http://schemas.microsoft.com/office/drawing/2014/main" xmlns="" id="{4CECFB62-756C-4A19-BA43-776E8D826882}"/>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65" name="Text Box 114">
          <a:extLst>
            <a:ext uri="{FF2B5EF4-FFF2-40B4-BE49-F238E27FC236}">
              <a16:creationId xmlns:a16="http://schemas.microsoft.com/office/drawing/2014/main" xmlns="" id="{AC586458-5CDF-4880-AFB6-FE2DA548A58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66" name="Text Box 115">
          <a:extLst>
            <a:ext uri="{FF2B5EF4-FFF2-40B4-BE49-F238E27FC236}">
              <a16:creationId xmlns:a16="http://schemas.microsoft.com/office/drawing/2014/main" xmlns="" id="{CF4A6967-6AB3-4EC2-8FA0-D7D437AD7434}"/>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467" name="Text Box 116">
          <a:extLst>
            <a:ext uri="{FF2B5EF4-FFF2-40B4-BE49-F238E27FC236}">
              <a16:creationId xmlns:a16="http://schemas.microsoft.com/office/drawing/2014/main" xmlns="" id="{B9C38C8F-18AB-4548-A145-650525A94844}"/>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468" name="Text Box 117">
          <a:extLst>
            <a:ext uri="{FF2B5EF4-FFF2-40B4-BE49-F238E27FC236}">
              <a16:creationId xmlns:a16="http://schemas.microsoft.com/office/drawing/2014/main" xmlns="" id="{113B9925-E374-4593-AA38-BD8C1C54644E}"/>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69" name="Text Box 118">
          <a:extLst>
            <a:ext uri="{FF2B5EF4-FFF2-40B4-BE49-F238E27FC236}">
              <a16:creationId xmlns:a16="http://schemas.microsoft.com/office/drawing/2014/main" xmlns="" id="{65219921-952B-4BB0-8119-62CE4E20943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70" name="Text Box 119">
          <a:extLst>
            <a:ext uri="{FF2B5EF4-FFF2-40B4-BE49-F238E27FC236}">
              <a16:creationId xmlns:a16="http://schemas.microsoft.com/office/drawing/2014/main" xmlns="" id="{06D15341-95A0-485A-A710-CA8FFA55697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71" name="Text Box 120">
          <a:extLst>
            <a:ext uri="{FF2B5EF4-FFF2-40B4-BE49-F238E27FC236}">
              <a16:creationId xmlns:a16="http://schemas.microsoft.com/office/drawing/2014/main" xmlns="" id="{7B61A027-1ADF-4AF7-BE97-86601FDABE5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72" name="Text Box 121">
          <a:extLst>
            <a:ext uri="{FF2B5EF4-FFF2-40B4-BE49-F238E27FC236}">
              <a16:creationId xmlns:a16="http://schemas.microsoft.com/office/drawing/2014/main" xmlns="" id="{23BB0E92-5A0C-49AF-86F0-471ED117675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73" name="Text Box 122">
          <a:extLst>
            <a:ext uri="{FF2B5EF4-FFF2-40B4-BE49-F238E27FC236}">
              <a16:creationId xmlns:a16="http://schemas.microsoft.com/office/drawing/2014/main" xmlns="" id="{2459FB00-27BE-4B4D-8E59-67CF10AB513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74" name="Text Box 123">
          <a:extLst>
            <a:ext uri="{FF2B5EF4-FFF2-40B4-BE49-F238E27FC236}">
              <a16:creationId xmlns:a16="http://schemas.microsoft.com/office/drawing/2014/main" xmlns="" id="{8268C6B1-BE8D-4F0A-A8D2-CC8B85278997}"/>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75" name="Text Box 124">
          <a:extLst>
            <a:ext uri="{FF2B5EF4-FFF2-40B4-BE49-F238E27FC236}">
              <a16:creationId xmlns:a16="http://schemas.microsoft.com/office/drawing/2014/main" xmlns="" id="{E53187A2-0C73-408D-9B7B-35939D320C8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76" name="Text Box 125">
          <a:extLst>
            <a:ext uri="{FF2B5EF4-FFF2-40B4-BE49-F238E27FC236}">
              <a16:creationId xmlns:a16="http://schemas.microsoft.com/office/drawing/2014/main" xmlns="" id="{B8DAAB18-B85F-4941-8587-E1CB20B5143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77" name="Text Box 126">
          <a:extLst>
            <a:ext uri="{FF2B5EF4-FFF2-40B4-BE49-F238E27FC236}">
              <a16:creationId xmlns:a16="http://schemas.microsoft.com/office/drawing/2014/main" xmlns="" id="{26348E80-5C05-46C4-944B-13450611A30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78" name="Text Box 127">
          <a:extLst>
            <a:ext uri="{FF2B5EF4-FFF2-40B4-BE49-F238E27FC236}">
              <a16:creationId xmlns:a16="http://schemas.microsoft.com/office/drawing/2014/main" xmlns="" id="{D4077534-0A64-41EA-A56A-71E6E30540D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79" name="Text Box 128">
          <a:extLst>
            <a:ext uri="{FF2B5EF4-FFF2-40B4-BE49-F238E27FC236}">
              <a16:creationId xmlns:a16="http://schemas.microsoft.com/office/drawing/2014/main" xmlns="" id="{2899D6E6-18B3-4808-B8B7-5081BBD1F4B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80" name="Text Box 129">
          <a:extLst>
            <a:ext uri="{FF2B5EF4-FFF2-40B4-BE49-F238E27FC236}">
              <a16:creationId xmlns:a16="http://schemas.microsoft.com/office/drawing/2014/main" xmlns="" id="{D2D44F02-147D-40A3-B63F-EC203CA50D3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81" name="Text Box 130">
          <a:extLst>
            <a:ext uri="{FF2B5EF4-FFF2-40B4-BE49-F238E27FC236}">
              <a16:creationId xmlns:a16="http://schemas.microsoft.com/office/drawing/2014/main" xmlns="" id="{618032FF-AB69-46FE-A761-E8D098493FB2}"/>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82" name="Text Box 131">
          <a:extLst>
            <a:ext uri="{FF2B5EF4-FFF2-40B4-BE49-F238E27FC236}">
              <a16:creationId xmlns:a16="http://schemas.microsoft.com/office/drawing/2014/main" xmlns="" id="{A87A3A2F-0341-4A34-B678-C1B0969B34E9}"/>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83" name="Text Box 132">
          <a:extLst>
            <a:ext uri="{FF2B5EF4-FFF2-40B4-BE49-F238E27FC236}">
              <a16:creationId xmlns:a16="http://schemas.microsoft.com/office/drawing/2014/main" xmlns="" id="{25CC0451-94B2-42FE-9394-3EE188CEBAEA}"/>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84" name="Text Box 133">
          <a:extLst>
            <a:ext uri="{FF2B5EF4-FFF2-40B4-BE49-F238E27FC236}">
              <a16:creationId xmlns:a16="http://schemas.microsoft.com/office/drawing/2014/main" xmlns="" id="{D8DD430B-F30B-44BD-9881-F7A66844DA2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85" name="Text Box 134">
          <a:extLst>
            <a:ext uri="{FF2B5EF4-FFF2-40B4-BE49-F238E27FC236}">
              <a16:creationId xmlns:a16="http://schemas.microsoft.com/office/drawing/2014/main" xmlns="" id="{8681067A-64FD-496E-A7FC-D6FD589A4FD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86" name="Text Box 135">
          <a:extLst>
            <a:ext uri="{FF2B5EF4-FFF2-40B4-BE49-F238E27FC236}">
              <a16:creationId xmlns:a16="http://schemas.microsoft.com/office/drawing/2014/main" xmlns="" id="{02666B3C-4C6E-4562-9EDE-DDDFDE3EC55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87" name="Text Box 136">
          <a:extLst>
            <a:ext uri="{FF2B5EF4-FFF2-40B4-BE49-F238E27FC236}">
              <a16:creationId xmlns:a16="http://schemas.microsoft.com/office/drawing/2014/main" xmlns="" id="{493783D5-9D6E-4C28-8DE3-8CB6C3FF10B0}"/>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88" name="Text Box 137">
          <a:extLst>
            <a:ext uri="{FF2B5EF4-FFF2-40B4-BE49-F238E27FC236}">
              <a16:creationId xmlns:a16="http://schemas.microsoft.com/office/drawing/2014/main" xmlns="" id="{2355088D-0D51-4135-A3E8-DB4B694E50A3}"/>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89" name="Text Box 138">
          <a:extLst>
            <a:ext uri="{FF2B5EF4-FFF2-40B4-BE49-F238E27FC236}">
              <a16:creationId xmlns:a16="http://schemas.microsoft.com/office/drawing/2014/main" xmlns="" id="{47CCB66C-B2B7-42FB-A058-AE14FCB74915}"/>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90" name="Text Box 139">
          <a:extLst>
            <a:ext uri="{FF2B5EF4-FFF2-40B4-BE49-F238E27FC236}">
              <a16:creationId xmlns:a16="http://schemas.microsoft.com/office/drawing/2014/main" xmlns="" id="{92935D92-4D14-495D-883F-8345F892D82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91" name="Text Box 140">
          <a:extLst>
            <a:ext uri="{FF2B5EF4-FFF2-40B4-BE49-F238E27FC236}">
              <a16:creationId xmlns:a16="http://schemas.microsoft.com/office/drawing/2014/main" xmlns="" id="{F8F589C2-E03B-4BA3-A940-BC803609831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92" name="Text Box 141">
          <a:extLst>
            <a:ext uri="{FF2B5EF4-FFF2-40B4-BE49-F238E27FC236}">
              <a16:creationId xmlns:a16="http://schemas.microsoft.com/office/drawing/2014/main" xmlns="" id="{CC39C143-3E06-4C7E-B51C-F0C4DEA2622C}"/>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93" name="Text Box 142">
          <a:extLst>
            <a:ext uri="{FF2B5EF4-FFF2-40B4-BE49-F238E27FC236}">
              <a16:creationId xmlns:a16="http://schemas.microsoft.com/office/drawing/2014/main" xmlns="" id="{467E60DD-5C0C-4CEC-8729-ED57A33D7CF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94" name="Text Box 143">
          <a:extLst>
            <a:ext uri="{FF2B5EF4-FFF2-40B4-BE49-F238E27FC236}">
              <a16:creationId xmlns:a16="http://schemas.microsoft.com/office/drawing/2014/main" xmlns="" id="{EE4D9299-2837-4FFE-8169-472F650EAFFD}"/>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495" name="Text Box 144">
          <a:extLst>
            <a:ext uri="{FF2B5EF4-FFF2-40B4-BE49-F238E27FC236}">
              <a16:creationId xmlns:a16="http://schemas.microsoft.com/office/drawing/2014/main" xmlns="" id="{BF0BC5E9-AF1C-4E8F-BF58-E82116F972C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96" name="Text Box 145">
          <a:extLst>
            <a:ext uri="{FF2B5EF4-FFF2-40B4-BE49-F238E27FC236}">
              <a16:creationId xmlns:a16="http://schemas.microsoft.com/office/drawing/2014/main" xmlns="" id="{0BBB2D2A-6578-4A9E-B851-8A318839A09D}"/>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97" name="Text Box 146">
          <a:extLst>
            <a:ext uri="{FF2B5EF4-FFF2-40B4-BE49-F238E27FC236}">
              <a16:creationId xmlns:a16="http://schemas.microsoft.com/office/drawing/2014/main" xmlns="" id="{D647BF59-2BFE-4790-96AB-517A5883DFAF}"/>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498" name="Text Box 147">
          <a:extLst>
            <a:ext uri="{FF2B5EF4-FFF2-40B4-BE49-F238E27FC236}">
              <a16:creationId xmlns:a16="http://schemas.microsoft.com/office/drawing/2014/main" xmlns="" id="{094136D7-9C22-47AB-B469-7E9F87DD8BE5}"/>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499" name="Text Box 148">
          <a:extLst>
            <a:ext uri="{FF2B5EF4-FFF2-40B4-BE49-F238E27FC236}">
              <a16:creationId xmlns:a16="http://schemas.microsoft.com/office/drawing/2014/main" xmlns="" id="{4D0BBD11-4FAD-48D4-B1CF-3F237EECB3E1}"/>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500" name="Text Box 149">
          <a:extLst>
            <a:ext uri="{FF2B5EF4-FFF2-40B4-BE49-F238E27FC236}">
              <a16:creationId xmlns:a16="http://schemas.microsoft.com/office/drawing/2014/main" xmlns="" id="{1ED6A56E-2D0A-4676-B00A-A1257C0D449A}"/>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01" name="Text Box 150">
          <a:extLst>
            <a:ext uri="{FF2B5EF4-FFF2-40B4-BE49-F238E27FC236}">
              <a16:creationId xmlns:a16="http://schemas.microsoft.com/office/drawing/2014/main" xmlns="" id="{DFAFCA3D-3D7F-4A86-B728-3085CA6A0D7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02" name="Text Box 151">
          <a:extLst>
            <a:ext uri="{FF2B5EF4-FFF2-40B4-BE49-F238E27FC236}">
              <a16:creationId xmlns:a16="http://schemas.microsoft.com/office/drawing/2014/main" xmlns="" id="{14182568-F58A-4344-9A40-A23332DF74AE}"/>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03" name="Text Box 152">
          <a:extLst>
            <a:ext uri="{FF2B5EF4-FFF2-40B4-BE49-F238E27FC236}">
              <a16:creationId xmlns:a16="http://schemas.microsoft.com/office/drawing/2014/main" xmlns="" id="{DE9BA876-7541-4BDF-AC6C-EED000DAE1B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04" name="Text Box 153">
          <a:extLst>
            <a:ext uri="{FF2B5EF4-FFF2-40B4-BE49-F238E27FC236}">
              <a16:creationId xmlns:a16="http://schemas.microsoft.com/office/drawing/2014/main" xmlns="" id="{2CFBACCF-4A1C-429C-A086-0D94B13C1C7F}"/>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05" name="Text Box 154">
          <a:extLst>
            <a:ext uri="{FF2B5EF4-FFF2-40B4-BE49-F238E27FC236}">
              <a16:creationId xmlns:a16="http://schemas.microsoft.com/office/drawing/2014/main" xmlns="" id="{BFDC045D-93AC-4906-88D3-47322DF662D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06" name="Text Box 155">
          <a:extLst>
            <a:ext uri="{FF2B5EF4-FFF2-40B4-BE49-F238E27FC236}">
              <a16:creationId xmlns:a16="http://schemas.microsoft.com/office/drawing/2014/main" xmlns="" id="{777204C8-7DA6-4BCA-A08D-74E16B753C58}"/>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07" name="Text Box 156">
          <a:extLst>
            <a:ext uri="{FF2B5EF4-FFF2-40B4-BE49-F238E27FC236}">
              <a16:creationId xmlns:a16="http://schemas.microsoft.com/office/drawing/2014/main" xmlns="" id="{EDCEEBC9-52AC-418D-8F37-B6D54D3FD9F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08" name="Text Box 157">
          <a:extLst>
            <a:ext uri="{FF2B5EF4-FFF2-40B4-BE49-F238E27FC236}">
              <a16:creationId xmlns:a16="http://schemas.microsoft.com/office/drawing/2014/main" xmlns="" id="{F2E76807-8729-4CF7-BEF1-4BFC3B5C08B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09" name="Text Box 158">
          <a:extLst>
            <a:ext uri="{FF2B5EF4-FFF2-40B4-BE49-F238E27FC236}">
              <a16:creationId xmlns:a16="http://schemas.microsoft.com/office/drawing/2014/main" xmlns="" id="{C834A96F-B970-4B0B-A0C0-420D9C94F5C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10" name="Text Box 159">
          <a:extLst>
            <a:ext uri="{FF2B5EF4-FFF2-40B4-BE49-F238E27FC236}">
              <a16:creationId xmlns:a16="http://schemas.microsoft.com/office/drawing/2014/main" xmlns="" id="{A0898298-1782-4B3B-AC3A-852012A9E81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11" name="Text Box 160">
          <a:extLst>
            <a:ext uri="{FF2B5EF4-FFF2-40B4-BE49-F238E27FC236}">
              <a16:creationId xmlns:a16="http://schemas.microsoft.com/office/drawing/2014/main" xmlns="" id="{B271298A-5F80-498D-9F5B-CD548681AA12}"/>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12" name="Text Box 161">
          <a:extLst>
            <a:ext uri="{FF2B5EF4-FFF2-40B4-BE49-F238E27FC236}">
              <a16:creationId xmlns:a16="http://schemas.microsoft.com/office/drawing/2014/main" xmlns="" id="{16733E05-63F9-4F92-89F8-BBBA9532324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13" name="Text Box 162">
          <a:extLst>
            <a:ext uri="{FF2B5EF4-FFF2-40B4-BE49-F238E27FC236}">
              <a16:creationId xmlns:a16="http://schemas.microsoft.com/office/drawing/2014/main" xmlns="" id="{44DF65AE-F495-4C29-9259-742370C56447}"/>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14" name="Text Box 163">
          <a:extLst>
            <a:ext uri="{FF2B5EF4-FFF2-40B4-BE49-F238E27FC236}">
              <a16:creationId xmlns:a16="http://schemas.microsoft.com/office/drawing/2014/main" xmlns="" id="{ACF0D87B-C061-49F5-971A-C906F2E7EC3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15" name="Text Box 164">
          <a:extLst>
            <a:ext uri="{FF2B5EF4-FFF2-40B4-BE49-F238E27FC236}">
              <a16:creationId xmlns:a16="http://schemas.microsoft.com/office/drawing/2014/main" xmlns="" id="{8D407090-BD4D-481A-9149-6C908690859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516" name="Text Box 165">
          <a:extLst>
            <a:ext uri="{FF2B5EF4-FFF2-40B4-BE49-F238E27FC236}">
              <a16:creationId xmlns:a16="http://schemas.microsoft.com/office/drawing/2014/main" xmlns="" id="{3F3B47B4-03AC-4BBE-AA7A-56B7D7BE2720}"/>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159</xdr:row>
      <xdr:rowOff>177802</xdr:rowOff>
    </xdr:to>
    <xdr:sp macro="" textlink="">
      <xdr:nvSpPr>
        <xdr:cNvPr id="1517" name="Text Box 166">
          <a:extLst>
            <a:ext uri="{FF2B5EF4-FFF2-40B4-BE49-F238E27FC236}">
              <a16:creationId xmlns:a16="http://schemas.microsoft.com/office/drawing/2014/main" xmlns="" id="{1F6995CC-5439-4F56-8D59-B35E2B544349}"/>
            </a:ext>
          </a:extLst>
        </xdr:cNvPr>
        <xdr:cNvSpPr txBox="1">
          <a:spLocks noChangeArrowheads="1"/>
        </xdr:cNvSpPr>
      </xdr:nvSpPr>
      <xdr:spPr bwMode="auto">
        <a:xfrm>
          <a:off x="539750" y="16992600"/>
          <a:ext cx="7620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18" name="Text Box 167">
          <a:extLst>
            <a:ext uri="{FF2B5EF4-FFF2-40B4-BE49-F238E27FC236}">
              <a16:creationId xmlns:a16="http://schemas.microsoft.com/office/drawing/2014/main" xmlns="" id="{0ACCC27E-EA78-4235-9FA9-FDFB14CA8250}"/>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19" name="Text Box 168">
          <a:extLst>
            <a:ext uri="{FF2B5EF4-FFF2-40B4-BE49-F238E27FC236}">
              <a16:creationId xmlns:a16="http://schemas.microsoft.com/office/drawing/2014/main" xmlns="" id="{434871E3-636D-44DE-8F93-6F7D9850E0D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20" name="Text Box 169">
          <a:extLst>
            <a:ext uri="{FF2B5EF4-FFF2-40B4-BE49-F238E27FC236}">
              <a16:creationId xmlns:a16="http://schemas.microsoft.com/office/drawing/2014/main" xmlns="" id="{4BFBBD23-97A1-47D3-9C6F-D5B358B5D50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21" name="Text Box 170">
          <a:extLst>
            <a:ext uri="{FF2B5EF4-FFF2-40B4-BE49-F238E27FC236}">
              <a16:creationId xmlns:a16="http://schemas.microsoft.com/office/drawing/2014/main" xmlns="" id="{59BDC228-7E4C-40AE-8EE5-1045AC8A4123}"/>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22" name="Text Box 171">
          <a:extLst>
            <a:ext uri="{FF2B5EF4-FFF2-40B4-BE49-F238E27FC236}">
              <a16:creationId xmlns:a16="http://schemas.microsoft.com/office/drawing/2014/main" xmlns="" id="{193D37E2-34A3-45D1-9AD7-DC9B96697FEA}"/>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23" name="Text Box 172">
          <a:extLst>
            <a:ext uri="{FF2B5EF4-FFF2-40B4-BE49-F238E27FC236}">
              <a16:creationId xmlns:a16="http://schemas.microsoft.com/office/drawing/2014/main" xmlns="" id="{95EE097E-04DF-41C5-8E7F-AEBD3F4B8CAB}"/>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24" name="Text Box 173">
          <a:extLst>
            <a:ext uri="{FF2B5EF4-FFF2-40B4-BE49-F238E27FC236}">
              <a16:creationId xmlns:a16="http://schemas.microsoft.com/office/drawing/2014/main" xmlns="" id="{2D9C9FAD-AB69-45B5-B2C8-1B45529310E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25" name="Text Box 174">
          <a:extLst>
            <a:ext uri="{FF2B5EF4-FFF2-40B4-BE49-F238E27FC236}">
              <a16:creationId xmlns:a16="http://schemas.microsoft.com/office/drawing/2014/main" xmlns="" id="{59AD3F00-A877-40D1-944A-5DD92C1D021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26" name="Text Box 175">
          <a:extLst>
            <a:ext uri="{FF2B5EF4-FFF2-40B4-BE49-F238E27FC236}">
              <a16:creationId xmlns:a16="http://schemas.microsoft.com/office/drawing/2014/main" xmlns="" id="{46BF75E6-BEA6-46CA-9A22-90A3662E4EA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27" name="Text Box 176">
          <a:extLst>
            <a:ext uri="{FF2B5EF4-FFF2-40B4-BE49-F238E27FC236}">
              <a16:creationId xmlns:a16="http://schemas.microsoft.com/office/drawing/2014/main" xmlns="" id="{3148FA45-A5F0-453C-83B5-F75A6B0780D7}"/>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28" name="Text Box 177">
          <a:extLst>
            <a:ext uri="{FF2B5EF4-FFF2-40B4-BE49-F238E27FC236}">
              <a16:creationId xmlns:a16="http://schemas.microsoft.com/office/drawing/2014/main" xmlns="" id="{C4338F2C-EBA0-4D69-8B04-E55705763BD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29" name="Text Box 178">
          <a:extLst>
            <a:ext uri="{FF2B5EF4-FFF2-40B4-BE49-F238E27FC236}">
              <a16:creationId xmlns:a16="http://schemas.microsoft.com/office/drawing/2014/main" xmlns="" id="{690E6A86-7E01-427D-BF00-8C115700748A}"/>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30" name="Text Box 179">
          <a:extLst>
            <a:ext uri="{FF2B5EF4-FFF2-40B4-BE49-F238E27FC236}">
              <a16:creationId xmlns:a16="http://schemas.microsoft.com/office/drawing/2014/main" xmlns="" id="{7767FAF0-7FD5-4813-B51E-703FEE4680BC}"/>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31" name="Text Box 180">
          <a:extLst>
            <a:ext uri="{FF2B5EF4-FFF2-40B4-BE49-F238E27FC236}">
              <a16:creationId xmlns:a16="http://schemas.microsoft.com/office/drawing/2014/main" xmlns="" id="{A508FC55-A62E-44DC-A893-FA45EDDBA534}"/>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32" name="Text Box 181">
          <a:extLst>
            <a:ext uri="{FF2B5EF4-FFF2-40B4-BE49-F238E27FC236}">
              <a16:creationId xmlns:a16="http://schemas.microsoft.com/office/drawing/2014/main" xmlns="" id="{5E2CE720-0B01-4BBD-AEB9-1D055A6E0466}"/>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33" name="Text Box 182">
          <a:extLst>
            <a:ext uri="{FF2B5EF4-FFF2-40B4-BE49-F238E27FC236}">
              <a16:creationId xmlns:a16="http://schemas.microsoft.com/office/drawing/2014/main" xmlns="" id="{F000DD1E-F646-43C1-A31B-8E9C0D231BF8}"/>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34" name="Text Box 183">
          <a:extLst>
            <a:ext uri="{FF2B5EF4-FFF2-40B4-BE49-F238E27FC236}">
              <a16:creationId xmlns:a16="http://schemas.microsoft.com/office/drawing/2014/main" xmlns="" id="{C3D48921-8A97-49B0-959B-DD75EB22B875}"/>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35" name="Text Box 184">
          <a:extLst>
            <a:ext uri="{FF2B5EF4-FFF2-40B4-BE49-F238E27FC236}">
              <a16:creationId xmlns:a16="http://schemas.microsoft.com/office/drawing/2014/main" xmlns="" id="{5BA92195-62B3-4ED9-BD83-F60C1E3C6B44}"/>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36" name="Text Box 185">
          <a:extLst>
            <a:ext uri="{FF2B5EF4-FFF2-40B4-BE49-F238E27FC236}">
              <a16:creationId xmlns:a16="http://schemas.microsoft.com/office/drawing/2014/main" xmlns="" id="{83BEC8B3-9B08-4AF5-92BE-860937410BD4}"/>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37" name="Text Box 186">
          <a:extLst>
            <a:ext uri="{FF2B5EF4-FFF2-40B4-BE49-F238E27FC236}">
              <a16:creationId xmlns:a16="http://schemas.microsoft.com/office/drawing/2014/main" xmlns="" id="{96121A58-6B94-4A8E-956E-3DE4928B40E9}"/>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38" name="Text Box 187">
          <a:extLst>
            <a:ext uri="{FF2B5EF4-FFF2-40B4-BE49-F238E27FC236}">
              <a16:creationId xmlns:a16="http://schemas.microsoft.com/office/drawing/2014/main" xmlns="" id="{7756C97D-7C0B-419F-AC5C-5CE2606A2A83}"/>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39" name="Text Box 188">
          <a:extLst>
            <a:ext uri="{FF2B5EF4-FFF2-40B4-BE49-F238E27FC236}">
              <a16:creationId xmlns:a16="http://schemas.microsoft.com/office/drawing/2014/main" xmlns="" id="{D6722738-F335-40D9-AB55-CAD80E2F4636}"/>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40" name="Text Box 189">
          <a:extLst>
            <a:ext uri="{FF2B5EF4-FFF2-40B4-BE49-F238E27FC236}">
              <a16:creationId xmlns:a16="http://schemas.microsoft.com/office/drawing/2014/main" xmlns="" id="{177F68F6-7AF8-48DE-94F8-4030933D9863}"/>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41" name="Text Box 190">
          <a:extLst>
            <a:ext uri="{FF2B5EF4-FFF2-40B4-BE49-F238E27FC236}">
              <a16:creationId xmlns:a16="http://schemas.microsoft.com/office/drawing/2014/main" xmlns="" id="{EE860650-E6D4-4CF2-B4D4-166EEC867C99}"/>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42" name="Text Box 191">
          <a:extLst>
            <a:ext uri="{FF2B5EF4-FFF2-40B4-BE49-F238E27FC236}">
              <a16:creationId xmlns:a16="http://schemas.microsoft.com/office/drawing/2014/main" xmlns="" id="{B6F6E830-11BD-49CC-9677-7EDC2D6DC401}"/>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159</xdr:row>
      <xdr:rowOff>177802</xdr:rowOff>
    </xdr:to>
    <xdr:sp macro="" textlink="">
      <xdr:nvSpPr>
        <xdr:cNvPr id="1543" name="Text Box 192">
          <a:extLst>
            <a:ext uri="{FF2B5EF4-FFF2-40B4-BE49-F238E27FC236}">
              <a16:creationId xmlns:a16="http://schemas.microsoft.com/office/drawing/2014/main" xmlns="" id="{EECF3282-9296-467D-94CE-9862A06045FF}"/>
            </a:ext>
          </a:extLst>
        </xdr:cNvPr>
        <xdr:cNvSpPr txBox="1">
          <a:spLocks noChangeArrowheads="1"/>
        </xdr:cNvSpPr>
      </xdr:nvSpPr>
      <xdr:spPr bwMode="auto">
        <a:xfrm>
          <a:off x="59055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44" name="Text Box 194">
          <a:extLst>
            <a:ext uri="{FF2B5EF4-FFF2-40B4-BE49-F238E27FC236}">
              <a16:creationId xmlns:a16="http://schemas.microsoft.com/office/drawing/2014/main" xmlns="" id="{67411F8A-2441-430F-81B0-B86D6E8E35F3}"/>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159</xdr:row>
      <xdr:rowOff>177802</xdr:rowOff>
    </xdr:to>
    <xdr:sp macro="" textlink="">
      <xdr:nvSpPr>
        <xdr:cNvPr id="1545" name="Text Box 195">
          <a:extLst>
            <a:ext uri="{FF2B5EF4-FFF2-40B4-BE49-F238E27FC236}">
              <a16:creationId xmlns:a16="http://schemas.microsoft.com/office/drawing/2014/main" xmlns="" id="{F1D175D3-4211-42A0-84F0-86F7A9C2BB89}"/>
            </a:ext>
          </a:extLst>
        </xdr:cNvPr>
        <xdr:cNvSpPr txBox="1">
          <a:spLocks noChangeArrowheads="1"/>
        </xdr:cNvSpPr>
      </xdr:nvSpPr>
      <xdr:spPr bwMode="auto">
        <a:xfrm>
          <a:off x="533400" y="16992600"/>
          <a:ext cx="107950" cy="259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546" name="Text Box 2">
          <a:extLst>
            <a:ext uri="{FF2B5EF4-FFF2-40B4-BE49-F238E27FC236}">
              <a16:creationId xmlns:a16="http://schemas.microsoft.com/office/drawing/2014/main" xmlns="" id="{BF028C33-BE73-4914-ADEF-0C998FEC5ABD}"/>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47" name="Text Box 3">
          <a:extLst>
            <a:ext uri="{FF2B5EF4-FFF2-40B4-BE49-F238E27FC236}">
              <a16:creationId xmlns:a16="http://schemas.microsoft.com/office/drawing/2014/main" xmlns="" id="{44DC5736-F468-42B8-820D-002BAC1F255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48" name="Text Box 4">
          <a:extLst>
            <a:ext uri="{FF2B5EF4-FFF2-40B4-BE49-F238E27FC236}">
              <a16:creationId xmlns:a16="http://schemas.microsoft.com/office/drawing/2014/main" xmlns="" id="{CAF0E0E2-F8A2-4725-AA98-A92F367AA3E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49" name="Text Box 5">
          <a:extLst>
            <a:ext uri="{FF2B5EF4-FFF2-40B4-BE49-F238E27FC236}">
              <a16:creationId xmlns:a16="http://schemas.microsoft.com/office/drawing/2014/main" xmlns="" id="{AD71CECC-7370-4557-B12F-46751935590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50" name="Text Box 6">
          <a:extLst>
            <a:ext uri="{FF2B5EF4-FFF2-40B4-BE49-F238E27FC236}">
              <a16:creationId xmlns:a16="http://schemas.microsoft.com/office/drawing/2014/main" xmlns="" id="{00FA63FF-D2C1-4D78-A878-6E40B614D6FA}"/>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51" name="Text Box 7">
          <a:extLst>
            <a:ext uri="{FF2B5EF4-FFF2-40B4-BE49-F238E27FC236}">
              <a16:creationId xmlns:a16="http://schemas.microsoft.com/office/drawing/2014/main" xmlns="" id="{AE9D6B57-CBB5-46D8-8F9A-05A9BD2A06B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52" name="Text Box 8">
          <a:extLst>
            <a:ext uri="{FF2B5EF4-FFF2-40B4-BE49-F238E27FC236}">
              <a16:creationId xmlns:a16="http://schemas.microsoft.com/office/drawing/2014/main" xmlns="" id="{8186AFCC-C5FF-4DB7-A921-2D19D33DC9F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53" name="Text Box 9">
          <a:extLst>
            <a:ext uri="{FF2B5EF4-FFF2-40B4-BE49-F238E27FC236}">
              <a16:creationId xmlns:a16="http://schemas.microsoft.com/office/drawing/2014/main" xmlns="" id="{BCEF670A-E8BD-4AFE-BDBE-BED198DCD87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54" name="Text Box 10">
          <a:extLst>
            <a:ext uri="{FF2B5EF4-FFF2-40B4-BE49-F238E27FC236}">
              <a16:creationId xmlns:a16="http://schemas.microsoft.com/office/drawing/2014/main" xmlns="" id="{A86E6240-947B-4E84-B504-4404F5B553C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55" name="Text Box 11">
          <a:extLst>
            <a:ext uri="{FF2B5EF4-FFF2-40B4-BE49-F238E27FC236}">
              <a16:creationId xmlns:a16="http://schemas.microsoft.com/office/drawing/2014/main" xmlns="" id="{B3C446D8-20C4-44C5-8D1D-E29E046D2A7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56" name="Text Box 12">
          <a:extLst>
            <a:ext uri="{FF2B5EF4-FFF2-40B4-BE49-F238E27FC236}">
              <a16:creationId xmlns:a16="http://schemas.microsoft.com/office/drawing/2014/main" xmlns="" id="{13D49DB5-1A94-4C0E-A9FB-62BD1FAC4EF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57" name="Text Box 13">
          <a:extLst>
            <a:ext uri="{FF2B5EF4-FFF2-40B4-BE49-F238E27FC236}">
              <a16:creationId xmlns:a16="http://schemas.microsoft.com/office/drawing/2014/main" xmlns="" id="{DCF2ACFF-CEB0-492B-9D35-33FDB4BBE90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58" name="Text Box 14">
          <a:extLst>
            <a:ext uri="{FF2B5EF4-FFF2-40B4-BE49-F238E27FC236}">
              <a16:creationId xmlns:a16="http://schemas.microsoft.com/office/drawing/2014/main" xmlns="" id="{75D006CF-7F80-448F-ACF1-FF1D22B9317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59" name="Text Box 15">
          <a:extLst>
            <a:ext uri="{FF2B5EF4-FFF2-40B4-BE49-F238E27FC236}">
              <a16:creationId xmlns:a16="http://schemas.microsoft.com/office/drawing/2014/main" xmlns="" id="{8F24FFB5-91EA-4E1F-B1EE-A0F38286FE0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60" name="Text Box 16">
          <a:extLst>
            <a:ext uri="{FF2B5EF4-FFF2-40B4-BE49-F238E27FC236}">
              <a16:creationId xmlns:a16="http://schemas.microsoft.com/office/drawing/2014/main" xmlns="" id="{CC0FCCA4-E711-416D-9F92-AA8B5956221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61" name="Text Box 17">
          <a:extLst>
            <a:ext uri="{FF2B5EF4-FFF2-40B4-BE49-F238E27FC236}">
              <a16:creationId xmlns:a16="http://schemas.microsoft.com/office/drawing/2014/main" xmlns="" id="{D18FC07C-0E15-4191-9C91-CC226CDD34FE}"/>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562" name="Text Box 18">
          <a:extLst>
            <a:ext uri="{FF2B5EF4-FFF2-40B4-BE49-F238E27FC236}">
              <a16:creationId xmlns:a16="http://schemas.microsoft.com/office/drawing/2014/main" xmlns="" id="{359D4CF2-FED2-420C-A131-D56A6E18BDDE}"/>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563" name="Text Box 19">
          <a:extLst>
            <a:ext uri="{FF2B5EF4-FFF2-40B4-BE49-F238E27FC236}">
              <a16:creationId xmlns:a16="http://schemas.microsoft.com/office/drawing/2014/main" xmlns="" id="{0EA6F664-CCA5-4274-881E-67492F8FB72C}"/>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64" name="Text Box 20">
          <a:extLst>
            <a:ext uri="{FF2B5EF4-FFF2-40B4-BE49-F238E27FC236}">
              <a16:creationId xmlns:a16="http://schemas.microsoft.com/office/drawing/2014/main" xmlns="" id="{D146EDEA-22A2-49BA-9FED-07102198FAB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65" name="Text Box 21">
          <a:extLst>
            <a:ext uri="{FF2B5EF4-FFF2-40B4-BE49-F238E27FC236}">
              <a16:creationId xmlns:a16="http://schemas.microsoft.com/office/drawing/2014/main" xmlns="" id="{32CC63E1-F5FD-47A6-8C87-A15BCD6AB40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66" name="Text Box 22">
          <a:extLst>
            <a:ext uri="{FF2B5EF4-FFF2-40B4-BE49-F238E27FC236}">
              <a16:creationId xmlns:a16="http://schemas.microsoft.com/office/drawing/2014/main" xmlns="" id="{781031D8-37F0-4012-83E9-BBC386B7CE2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67" name="Text Box 23">
          <a:extLst>
            <a:ext uri="{FF2B5EF4-FFF2-40B4-BE49-F238E27FC236}">
              <a16:creationId xmlns:a16="http://schemas.microsoft.com/office/drawing/2014/main" xmlns="" id="{7E6F67DC-C470-4680-8EEA-69C3A294C7B9}"/>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68" name="Text Box 24">
          <a:extLst>
            <a:ext uri="{FF2B5EF4-FFF2-40B4-BE49-F238E27FC236}">
              <a16:creationId xmlns:a16="http://schemas.microsoft.com/office/drawing/2014/main" xmlns="" id="{11CCAD8D-1C1E-4595-8805-1437474E4E0C}"/>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69" name="Text Box 25">
          <a:extLst>
            <a:ext uri="{FF2B5EF4-FFF2-40B4-BE49-F238E27FC236}">
              <a16:creationId xmlns:a16="http://schemas.microsoft.com/office/drawing/2014/main" xmlns="" id="{2355DC61-68F8-4353-BA99-82FD77CB6FB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70" name="Text Box 26">
          <a:extLst>
            <a:ext uri="{FF2B5EF4-FFF2-40B4-BE49-F238E27FC236}">
              <a16:creationId xmlns:a16="http://schemas.microsoft.com/office/drawing/2014/main" xmlns="" id="{E0A9BD0B-0124-4EAE-B1FE-4246C124F57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71" name="Text Box 27">
          <a:extLst>
            <a:ext uri="{FF2B5EF4-FFF2-40B4-BE49-F238E27FC236}">
              <a16:creationId xmlns:a16="http://schemas.microsoft.com/office/drawing/2014/main" xmlns="" id="{233C7B10-F8B3-44BC-AD5E-3D11F7175C3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72" name="Text Box 28">
          <a:extLst>
            <a:ext uri="{FF2B5EF4-FFF2-40B4-BE49-F238E27FC236}">
              <a16:creationId xmlns:a16="http://schemas.microsoft.com/office/drawing/2014/main" xmlns="" id="{97215DF7-F4A7-4A50-BE93-3E1AF4E52CA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73" name="Text Box 29">
          <a:extLst>
            <a:ext uri="{FF2B5EF4-FFF2-40B4-BE49-F238E27FC236}">
              <a16:creationId xmlns:a16="http://schemas.microsoft.com/office/drawing/2014/main" xmlns="" id="{340BEAE3-EEEE-487D-8AE3-C13390E6FE5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74" name="Text Box 30">
          <a:extLst>
            <a:ext uri="{FF2B5EF4-FFF2-40B4-BE49-F238E27FC236}">
              <a16:creationId xmlns:a16="http://schemas.microsoft.com/office/drawing/2014/main" xmlns="" id="{6D3358DF-EEC8-440E-B4EB-51671C592A7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75" name="Text Box 31">
          <a:extLst>
            <a:ext uri="{FF2B5EF4-FFF2-40B4-BE49-F238E27FC236}">
              <a16:creationId xmlns:a16="http://schemas.microsoft.com/office/drawing/2014/main" xmlns="" id="{5F01C342-EDDA-4E41-8E54-DC265D63576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76" name="Text Box 32">
          <a:extLst>
            <a:ext uri="{FF2B5EF4-FFF2-40B4-BE49-F238E27FC236}">
              <a16:creationId xmlns:a16="http://schemas.microsoft.com/office/drawing/2014/main" xmlns="" id="{61BE543A-631D-4E58-ABBF-940B9DC6088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77" name="Text Box 33">
          <a:extLst>
            <a:ext uri="{FF2B5EF4-FFF2-40B4-BE49-F238E27FC236}">
              <a16:creationId xmlns:a16="http://schemas.microsoft.com/office/drawing/2014/main" xmlns="" id="{091541FD-98D0-46FA-800F-02B68D755D7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78" name="Text Box 34">
          <a:extLst>
            <a:ext uri="{FF2B5EF4-FFF2-40B4-BE49-F238E27FC236}">
              <a16:creationId xmlns:a16="http://schemas.microsoft.com/office/drawing/2014/main" xmlns="" id="{156E4101-BA2B-4D44-8C07-C948AF420A7C}"/>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79" name="Text Box 35">
          <a:extLst>
            <a:ext uri="{FF2B5EF4-FFF2-40B4-BE49-F238E27FC236}">
              <a16:creationId xmlns:a16="http://schemas.microsoft.com/office/drawing/2014/main" xmlns="" id="{9B2C6096-472A-45F5-94F3-29B0FF09CCE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80" name="Text Box 36">
          <a:extLst>
            <a:ext uri="{FF2B5EF4-FFF2-40B4-BE49-F238E27FC236}">
              <a16:creationId xmlns:a16="http://schemas.microsoft.com/office/drawing/2014/main" xmlns="" id="{DB8DFA9D-2AD7-4D62-B5CA-C52EC0B9DF48}"/>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81" name="Text Box 37">
          <a:extLst>
            <a:ext uri="{FF2B5EF4-FFF2-40B4-BE49-F238E27FC236}">
              <a16:creationId xmlns:a16="http://schemas.microsoft.com/office/drawing/2014/main" xmlns="" id="{DB10E81B-DCEB-41C3-8008-4D4DDB29A508}"/>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82" name="Text Box 38">
          <a:extLst>
            <a:ext uri="{FF2B5EF4-FFF2-40B4-BE49-F238E27FC236}">
              <a16:creationId xmlns:a16="http://schemas.microsoft.com/office/drawing/2014/main" xmlns="" id="{15D2E8B6-3435-4419-972D-0DFB4E407F7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83" name="Text Box 39">
          <a:extLst>
            <a:ext uri="{FF2B5EF4-FFF2-40B4-BE49-F238E27FC236}">
              <a16:creationId xmlns:a16="http://schemas.microsoft.com/office/drawing/2014/main" xmlns="" id="{26419259-F932-4E34-8AD6-9CCEF1C57437}"/>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84" name="Text Box 40">
          <a:extLst>
            <a:ext uri="{FF2B5EF4-FFF2-40B4-BE49-F238E27FC236}">
              <a16:creationId xmlns:a16="http://schemas.microsoft.com/office/drawing/2014/main" xmlns="" id="{CC0A88E2-86BF-40A9-952E-6C3E95494DA9}"/>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85" name="Text Box 41">
          <a:extLst>
            <a:ext uri="{FF2B5EF4-FFF2-40B4-BE49-F238E27FC236}">
              <a16:creationId xmlns:a16="http://schemas.microsoft.com/office/drawing/2014/main" xmlns="" id="{0A5C35FA-9BAA-4D82-8AC6-110F2C21A8F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86" name="Text Box 42">
          <a:extLst>
            <a:ext uri="{FF2B5EF4-FFF2-40B4-BE49-F238E27FC236}">
              <a16:creationId xmlns:a16="http://schemas.microsoft.com/office/drawing/2014/main" xmlns="" id="{AF2C0E03-3001-4A75-8B12-456A0B6D88C7}"/>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87" name="Text Box 43">
          <a:extLst>
            <a:ext uri="{FF2B5EF4-FFF2-40B4-BE49-F238E27FC236}">
              <a16:creationId xmlns:a16="http://schemas.microsoft.com/office/drawing/2014/main" xmlns="" id="{AD18594A-BDBB-4174-B7F5-7712A62B6FA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88" name="Text Box 44">
          <a:extLst>
            <a:ext uri="{FF2B5EF4-FFF2-40B4-BE49-F238E27FC236}">
              <a16:creationId xmlns:a16="http://schemas.microsoft.com/office/drawing/2014/main" xmlns="" id="{48FF85AD-86FE-40E6-955A-447CEA3F12A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89" name="Text Box 45">
          <a:extLst>
            <a:ext uri="{FF2B5EF4-FFF2-40B4-BE49-F238E27FC236}">
              <a16:creationId xmlns:a16="http://schemas.microsoft.com/office/drawing/2014/main" xmlns="" id="{043C9E62-EF31-488E-A148-BACDFDC9421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90" name="Text Box 46">
          <a:extLst>
            <a:ext uri="{FF2B5EF4-FFF2-40B4-BE49-F238E27FC236}">
              <a16:creationId xmlns:a16="http://schemas.microsoft.com/office/drawing/2014/main" xmlns="" id="{6BADB3A9-F30F-4ADE-905C-CFE3589CD6A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91" name="Text Box 47">
          <a:extLst>
            <a:ext uri="{FF2B5EF4-FFF2-40B4-BE49-F238E27FC236}">
              <a16:creationId xmlns:a16="http://schemas.microsoft.com/office/drawing/2014/main" xmlns="" id="{8AF86F7F-2DC6-434E-BFA2-F76CB5C3457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92" name="Text Box 48">
          <a:extLst>
            <a:ext uri="{FF2B5EF4-FFF2-40B4-BE49-F238E27FC236}">
              <a16:creationId xmlns:a16="http://schemas.microsoft.com/office/drawing/2014/main" xmlns="" id="{3125B94D-7FC4-427E-A265-51502DC4E78C}"/>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93" name="Text Box 49">
          <a:extLst>
            <a:ext uri="{FF2B5EF4-FFF2-40B4-BE49-F238E27FC236}">
              <a16:creationId xmlns:a16="http://schemas.microsoft.com/office/drawing/2014/main" xmlns="" id="{080DB913-37B5-4E4D-B787-10E9AEEED369}"/>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594" name="Text Box 50">
          <a:extLst>
            <a:ext uri="{FF2B5EF4-FFF2-40B4-BE49-F238E27FC236}">
              <a16:creationId xmlns:a16="http://schemas.microsoft.com/office/drawing/2014/main" xmlns="" id="{E6C114C9-CE19-47EB-9584-4EB358DF92CB}"/>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595" name="Text Box 51">
          <a:extLst>
            <a:ext uri="{FF2B5EF4-FFF2-40B4-BE49-F238E27FC236}">
              <a16:creationId xmlns:a16="http://schemas.microsoft.com/office/drawing/2014/main" xmlns="" id="{609FFE8F-F05D-4C8C-805F-BFB06AE17286}"/>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96" name="Text Box 52">
          <a:extLst>
            <a:ext uri="{FF2B5EF4-FFF2-40B4-BE49-F238E27FC236}">
              <a16:creationId xmlns:a16="http://schemas.microsoft.com/office/drawing/2014/main" xmlns="" id="{13CAE889-7A76-4087-A1CD-6EF03B4AD62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97" name="Text Box 53">
          <a:extLst>
            <a:ext uri="{FF2B5EF4-FFF2-40B4-BE49-F238E27FC236}">
              <a16:creationId xmlns:a16="http://schemas.microsoft.com/office/drawing/2014/main" xmlns="" id="{AC713282-1534-45B0-9725-13AD107D7187}"/>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598" name="Text Box 54">
          <a:extLst>
            <a:ext uri="{FF2B5EF4-FFF2-40B4-BE49-F238E27FC236}">
              <a16:creationId xmlns:a16="http://schemas.microsoft.com/office/drawing/2014/main" xmlns="" id="{51572B32-3FDA-48F4-A66C-6E6CC077993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599" name="Text Box 55">
          <a:extLst>
            <a:ext uri="{FF2B5EF4-FFF2-40B4-BE49-F238E27FC236}">
              <a16:creationId xmlns:a16="http://schemas.microsoft.com/office/drawing/2014/main" xmlns="" id="{F8BA5BE9-5309-4E23-9D2A-28C1D4181134}"/>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00" name="Text Box 56">
          <a:extLst>
            <a:ext uri="{FF2B5EF4-FFF2-40B4-BE49-F238E27FC236}">
              <a16:creationId xmlns:a16="http://schemas.microsoft.com/office/drawing/2014/main" xmlns="" id="{46D93EB7-7F20-4CB6-8FA6-12C0A05818F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01" name="Text Box 57">
          <a:extLst>
            <a:ext uri="{FF2B5EF4-FFF2-40B4-BE49-F238E27FC236}">
              <a16:creationId xmlns:a16="http://schemas.microsoft.com/office/drawing/2014/main" xmlns="" id="{F3128B6E-F132-4D00-B562-B0B4A2CD3FE9}"/>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02" name="Text Box 58">
          <a:extLst>
            <a:ext uri="{FF2B5EF4-FFF2-40B4-BE49-F238E27FC236}">
              <a16:creationId xmlns:a16="http://schemas.microsoft.com/office/drawing/2014/main" xmlns="" id="{BB47012F-EF3E-4D0F-AA9D-6D77659DC13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03" name="Text Box 59">
          <a:extLst>
            <a:ext uri="{FF2B5EF4-FFF2-40B4-BE49-F238E27FC236}">
              <a16:creationId xmlns:a16="http://schemas.microsoft.com/office/drawing/2014/main" xmlns="" id="{31D35A12-1F74-40F8-A57C-FBD4C844E87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04" name="Text Box 60">
          <a:extLst>
            <a:ext uri="{FF2B5EF4-FFF2-40B4-BE49-F238E27FC236}">
              <a16:creationId xmlns:a16="http://schemas.microsoft.com/office/drawing/2014/main" xmlns="" id="{6892C293-A397-4522-BA26-D464B952C5D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05" name="Text Box 61">
          <a:extLst>
            <a:ext uri="{FF2B5EF4-FFF2-40B4-BE49-F238E27FC236}">
              <a16:creationId xmlns:a16="http://schemas.microsoft.com/office/drawing/2014/main" xmlns="" id="{7CC42F8A-BB76-4852-A9B0-4352CFEFAAC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06" name="Text Box 62">
          <a:extLst>
            <a:ext uri="{FF2B5EF4-FFF2-40B4-BE49-F238E27FC236}">
              <a16:creationId xmlns:a16="http://schemas.microsoft.com/office/drawing/2014/main" xmlns="" id="{D4BC3B47-114F-4CD2-BC03-CF318331C83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07" name="Text Box 63">
          <a:extLst>
            <a:ext uri="{FF2B5EF4-FFF2-40B4-BE49-F238E27FC236}">
              <a16:creationId xmlns:a16="http://schemas.microsoft.com/office/drawing/2014/main" xmlns="" id="{BF2B1BF4-5E66-47DD-B07E-F8BBAF7DE65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08" name="Text Box 64">
          <a:extLst>
            <a:ext uri="{FF2B5EF4-FFF2-40B4-BE49-F238E27FC236}">
              <a16:creationId xmlns:a16="http://schemas.microsoft.com/office/drawing/2014/main" xmlns="" id="{EDF1163B-2F8B-4C4A-9DCF-8B2E10F7FD8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09" name="Text Box 65">
          <a:extLst>
            <a:ext uri="{FF2B5EF4-FFF2-40B4-BE49-F238E27FC236}">
              <a16:creationId xmlns:a16="http://schemas.microsoft.com/office/drawing/2014/main" xmlns="" id="{3A01D753-5142-4DF9-B3BA-4B6D8E55985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10" name="Text Box 66">
          <a:extLst>
            <a:ext uri="{FF2B5EF4-FFF2-40B4-BE49-F238E27FC236}">
              <a16:creationId xmlns:a16="http://schemas.microsoft.com/office/drawing/2014/main" xmlns="" id="{48C5AC9D-EBE5-476A-A836-861FE1B5F20C}"/>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611" name="Text Box 67">
          <a:extLst>
            <a:ext uri="{FF2B5EF4-FFF2-40B4-BE49-F238E27FC236}">
              <a16:creationId xmlns:a16="http://schemas.microsoft.com/office/drawing/2014/main" xmlns="" id="{8015790F-2AA4-4A04-BF51-CF68A0AB901F}"/>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612" name="Text Box 68">
          <a:extLst>
            <a:ext uri="{FF2B5EF4-FFF2-40B4-BE49-F238E27FC236}">
              <a16:creationId xmlns:a16="http://schemas.microsoft.com/office/drawing/2014/main" xmlns="" id="{E36CE6E6-F2F2-4212-87AA-A4BD1F7C6CEE}"/>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13" name="Text Box 69">
          <a:extLst>
            <a:ext uri="{FF2B5EF4-FFF2-40B4-BE49-F238E27FC236}">
              <a16:creationId xmlns:a16="http://schemas.microsoft.com/office/drawing/2014/main" xmlns="" id="{C0090432-224C-4274-9059-16FFF3591A5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14" name="Text Box 70">
          <a:extLst>
            <a:ext uri="{FF2B5EF4-FFF2-40B4-BE49-F238E27FC236}">
              <a16:creationId xmlns:a16="http://schemas.microsoft.com/office/drawing/2014/main" xmlns="" id="{68F00BC9-F912-408C-B8B5-267AD8CB4F3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15" name="Text Box 71">
          <a:extLst>
            <a:ext uri="{FF2B5EF4-FFF2-40B4-BE49-F238E27FC236}">
              <a16:creationId xmlns:a16="http://schemas.microsoft.com/office/drawing/2014/main" xmlns="" id="{33074410-5372-451B-B767-7E906BDF515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16" name="Text Box 72">
          <a:extLst>
            <a:ext uri="{FF2B5EF4-FFF2-40B4-BE49-F238E27FC236}">
              <a16:creationId xmlns:a16="http://schemas.microsoft.com/office/drawing/2014/main" xmlns="" id="{3C456F9E-1625-4C42-90D5-E59604C321C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17" name="Text Box 73">
          <a:extLst>
            <a:ext uri="{FF2B5EF4-FFF2-40B4-BE49-F238E27FC236}">
              <a16:creationId xmlns:a16="http://schemas.microsoft.com/office/drawing/2014/main" xmlns="" id="{1D42CCEE-C437-4666-91A6-E6BF71FD140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18" name="Text Box 74">
          <a:extLst>
            <a:ext uri="{FF2B5EF4-FFF2-40B4-BE49-F238E27FC236}">
              <a16:creationId xmlns:a16="http://schemas.microsoft.com/office/drawing/2014/main" xmlns="" id="{D7AED052-1311-4201-84DE-164C7190BD8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19" name="Text Box 75">
          <a:extLst>
            <a:ext uri="{FF2B5EF4-FFF2-40B4-BE49-F238E27FC236}">
              <a16:creationId xmlns:a16="http://schemas.microsoft.com/office/drawing/2014/main" xmlns="" id="{66820DA5-6A26-4136-8C52-FA90C698009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20" name="Text Box 76">
          <a:extLst>
            <a:ext uri="{FF2B5EF4-FFF2-40B4-BE49-F238E27FC236}">
              <a16:creationId xmlns:a16="http://schemas.microsoft.com/office/drawing/2014/main" xmlns="" id="{4552DE50-F7E2-4FC6-9455-A09F052AC35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21" name="Text Box 77">
          <a:extLst>
            <a:ext uri="{FF2B5EF4-FFF2-40B4-BE49-F238E27FC236}">
              <a16:creationId xmlns:a16="http://schemas.microsoft.com/office/drawing/2014/main" xmlns="" id="{1DF89465-E1B6-4B24-A6D8-D13D2BC79B0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22" name="Text Box 78">
          <a:extLst>
            <a:ext uri="{FF2B5EF4-FFF2-40B4-BE49-F238E27FC236}">
              <a16:creationId xmlns:a16="http://schemas.microsoft.com/office/drawing/2014/main" xmlns="" id="{77DA3C41-19A1-47C8-81CD-A368AD5DA0B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23" name="Text Box 79">
          <a:extLst>
            <a:ext uri="{FF2B5EF4-FFF2-40B4-BE49-F238E27FC236}">
              <a16:creationId xmlns:a16="http://schemas.microsoft.com/office/drawing/2014/main" xmlns="" id="{FF503E58-C6B2-417D-B9DF-0B1E7366441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24" name="Text Box 80">
          <a:extLst>
            <a:ext uri="{FF2B5EF4-FFF2-40B4-BE49-F238E27FC236}">
              <a16:creationId xmlns:a16="http://schemas.microsoft.com/office/drawing/2014/main" xmlns="" id="{9D8E9AEB-572D-442C-8BA3-131C9DDB5E7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25" name="Text Box 81">
          <a:extLst>
            <a:ext uri="{FF2B5EF4-FFF2-40B4-BE49-F238E27FC236}">
              <a16:creationId xmlns:a16="http://schemas.microsoft.com/office/drawing/2014/main" xmlns="" id="{4F581B92-1851-4A69-9324-2155589C812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26" name="Text Box 82">
          <a:extLst>
            <a:ext uri="{FF2B5EF4-FFF2-40B4-BE49-F238E27FC236}">
              <a16:creationId xmlns:a16="http://schemas.microsoft.com/office/drawing/2014/main" xmlns="" id="{27316F31-A41A-4DBF-BE34-48A240F5D09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27" name="Text Box 83">
          <a:extLst>
            <a:ext uri="{FF2B5EF4-FFF2-40B4-BE49-F238E27FC236}">
              <a16:creationId xmlns:a16="http://schemas.microsoft.com/office/drawing/2014/main" xmlns="" id="{5EF39807-9D4C-4439-BF15-56FB1A1B8C09}"/>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28" name="Text Box 84">
          <a:extLst>
            <a:ext uri="{FF2B5EF4-FFF2-40B4-BE49-F238E27FC236}">
              <a16:creationId xmlns:a16="http://schemas.microsoft.com/office/drawing/2014/main" xmlns="" id="{50326774-E530-493F-87F0-8F6AF42CE61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29" name="Text Box 85">
          <a:extLst>
            <a:ext uri="{FF2B5EF4-FFF2-40B4-BE49-F238E27FC236}">
              <a16:creationId xmlns:a16="http://schemas.microsoft.com/office/drawing/2014/main" xmlns="" id="{4F41CF09-2115-4950-AD04-D11F1102EB6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30" name="Text Box 86">
          <a:extLst>
            <a:ext uri="{FF2B5EF4-FFF2-40B4-BE49-F238E27FC236}">
              <a16:creationId xmlns:a16="http://schemas.microsoft.com/office/drawing/2014/main" xmlns="" id="{1059F26D-96A2-48A5-B922-25927DC9D49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31" name="Text Box 87">
          <a:extLst>
            <a:ext uri="{FF2B5EF4-FFF2-40B4-BE49-F238E27FC236}">
              <a16:creationId xmlns:a16="http://schemas.microsoft.com/office/drawing/2014/main" xmlns="" id="{E5B6F21C-A4A4-48E6-B257-D9D3BF4638B2}"/>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32" name="Text Box 88">
          <a:extLst>
            <a:ext uri="{FF2B5EF4-FFF2-40B4-BE49-F238E27FC236}">
              <a16:creationId xmlns:a16="http://schemas.microsoft.com/office/drawing/2014/main" xmlns="" id="{10DB4642-48F6-4769-8EBC-F8DFDEBBBBC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33" name="Text Box 89">
          <a:extLst>
            <a:ext uri="{FF2B5EF4-FFF2-40B4-BE49-F238E27FC236}">
              <a16:creationId xmlns:a16="http://schemas.microsoft.com/office/drawing/2014/main" xmlns="" id="{4649A006-58C4-46F9-B56A-2D921483234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34" name="Text Box 90">
          <a:extLst>
            <a:ext uri="{FF2B5EF4-FFF2-40B4-BE49-F238E27FC236}">
              <a16:creationId xmlns:a16="http://schemas.microsoft.com/office/drawing/2014/main" xmlns="" id="{996FBE81-B21E-400F-9D36-6C5AE777D15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35" name="Text Box 91">
          <a:extLst>
            <a:ext uri="{FF2B5EF4-FFF2-40B4-BE49-F238E27FC236}">
              <a16:creationId xmlns:a16="http://schemas.microsoft.com/office/drawing/2014/main" xmlns="" id="{BD9DD80F-0279-4F51-A228-A387B6FCF7A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36" name="Text Box 92">
          <a:extLst>
            <a:ext uri="{FF2B5EF4-FFF2-40B4-BE49-F238E27FC236}">
              <a16:creationId xmlns:a16="http://schemas.microsoft.com/office/drawing/2014/main" xmlns="" id="{B947E5AC-6DDB-4970-BB19-69F3471CF55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37" name="Text Box 93">
          <a:extLst>
            <a:ext uri="{FF2B5EF4-FFF2-40B4-BE49-F238E27FC236}">
              <a16:creationId xmlns:a16="http://schemas.microsoft.com/office/drawing/2014/main" xmlns="" id="{E3569C80-4F72-4DF9-9AEC-860FB9B6E20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38" name="Text Box 94">
          <a:extLst>
            <a:ext uri="{FF2B5EF4-FFF2-40B4-BE49-F238E27FC236}">
              <a16:creationId xmlns:a16="http://schemas.microsoft.com/office/drawing/2014/main" xmlns="" id="{47735C17-BF6F-44D9-8474-4B4174C8084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39" name="Text Box 95">
          <a:extLst>
            <a:ext uri="{FF2B5EF4-FFF2-40B4-BE49-F238E27FC236}">
              <a16:creationId xmlns:a16="http://schemas.microsoft.com/office/drawing/2014/main" xmlns="" id="{CEED0EAF-9C59-494A-AEBE-34C152ABAA57}"/>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40" name="Text Box 96">
          <a:extLst>
            <a:ext uri="{FF2B5EF4-FFF2-40B4-BE49-F238E27FC236}">
              <a16:creationId xmlns:a16="http://schemas.microsoft.com/office/drawing/2014/main" xmlns="" id="{99A7E6F5-E4DA-46E3-92FE-2971252ECDC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41" name="Text Box 97">
          <a:extLst>
            <a:ext uri="{FF2B5EF4-FFF2-40B4-BE49-F238E27FC236}">
              <a16:creationId xmlns:a16="http://schemas.microsoft.com/office/drawing/2014/main" xmlns="" id="{5E6C07FF-2E60-438E-9F66-D643F4308B8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42" name="Text Box 98">
          <a:extLst>
            <a:ext uri="{FF2B5EF4-FFF2-40B4-BE49-F238E27FC236}">
              <a16:creationId xmlns:a16="http://schemas.microsoft.com/office/drawing/2014/main" xmlns="" id="{1C1972E3-6CC1-4D76-8E8E-0F026A5A523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643" name="Text Box 99">
          <a:extLst>
            <a:ext uri="{FF2B5EF4-FFF2-40B4-BE49-F238E27FC236}">
              <a16:creationId xmlns:a16="http://schemas.microsoft.com/office/drawing/2014/main" xmlns="" id="{6E4D33D1-6636-4BC7-AD27-4D71A889771C}"/>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644" name="Text Box 100">
          <a:extLst>
            <a:ext uri="{FF2B5EF4-FFF2-40B4-BE49-F238E27FC236}">
              <a16:creationId xmlns:a16="http://schemas.microsoft.com/office/drawing/2014/main" xmlns="" id="{ADBA8911-4BF2-45B9-9503-0F8D658C6BE2}"/>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45" name="Text Box 101">
          <a:extLst>
            <a:ext uri="{FF2B5EF4-FFF2-40B4-BE49-F238E27FC236}">
              <a16:creationId xmlns:a16="http://schemas.microsoft.com/office/drawing/2014/main" xmlns="" id="{D00A6773-24E2-479E-94FD-202C63AEA94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46" name="Text Box 102">
          <a:extLst>
            <a:ext uri="{FF2B5EF4-FFF2-40B4-BE49-F238E27FC236}">
              <a16:creationId xmlns:a16="http://schemas.microsoft.com/office/drawing/2014/main" xmlns="" id="{A5A34C8D-9CE1-4FC2-8731-FAC0204F459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47" name="Text Box 103">
          <a:extLst>
            <a:ext uri="{FF2B5EF4-FFF2-40B4-BE49-F238E27FC236}">
              <a16:creationId xmlns:a16="http://schemas.microsoft.com/office/drawing/2014/main" xmlns="" id="{5F3379D0-3F0E-463A-A902-ED5C512F13C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48" name="Text Box 104">
          <a:extLst>
            <a:ext uri="{FF2B5EF4-FFF2-40B4-BE49-F238E27FC236}">
              <a16:creationId xmlns:a16="http://schemas.microsoft.com/office/drawing/2014/main" xmlns="" id="{5C6A6A3F-D9C6-417B-B3AE-EDC0DCE9652A}"/>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49" name="Text Box 105">
          <a:extLst>
            <a:ext uri="{FF2B5EF4-FFF2-40B4-BE49-F238E27FC236}">
              <a16:creationId xmlns:a16="http://schemas.microsoft.com/office/drawing/2014/main" xmlns="" id="{91282DF9-A1C0-4841-AF06-CAFD984D9C6A}"/>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50" name="Text Box 106">
          <a:extLst>
            <a:ext uri="{FF2B5EF4-FFF2-40B4-BE49-F238E27FC236}">
              <a16:creationId xmlns:a16="http://schemas.microsoft.com/office/drawing/2014/main" xmlns="" id="{C79ED279-43A8-4D4F-99AB-15D8D9332F2D}"/>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51" name="Text Box 107">
          <a:extLst>
            <a:ext uri="{FF2B5EF4-FFF2-40B4-BE49-F238E27FC236}">
              <a16:creationId xmlns:a16="http://schemas.microsoft.com/office/drawing/2014/main" xmlns="" id="{5B612D42-6DB8-4C55-B201-1371B45B458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52" name="Text Box 108">
          <a:extLst>
            <a:ext uri="{FF2B5EF4-FFF2-40B4-BE49-F238E27FC236}">
              <a16:creationId xmlns:a16="http://schemas.microsoft.com/office/drawing/2014/main" xmlns="" id="{D1BC8454-DFCF-4CB9-98AC-FA36BDE6022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53" name="Text Box 109">
          <a:extLst>
            <a:ext uri="{FF2B5EF4-FFF2-40B4-BE49-F238E27FC236}">
              <a16:creationId xmlns:a16="http://schemas.microsoft.com/office/drawing/2014/main" xmlns="" id="{F8D7569A-22E9-4A44-B929-8FDDFDF6BE1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54" name="Text Box 110">
          <a:extLst>
            <a:ext uri="{FF2B5EF4-FFF2-40B4-BE49-F238E27FC236}">
              <a16:creationId xmlns:a16="http://schemas.microsoft.com/office/drawing/2014/main" xmlns="" id="{20B28716-3B7E-439C-A190-DA1FB52C4517}"/>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55" name="Text Box 111">
          <a:extLst>
            <a:ext uri="{FF2B5EF4-FFF2-40B4-BE49-F238E27FC236}">
              <a16:creationId xmlns:a16="http://schemas.microsoft.com/office/drawing/2014/main" xmlns="" id="{2F95E5F9-D836-4D23-A0B2-84BD134C361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56" name="Text Box 112">
          <a:extLst>
            <a:ext uri="{FF2B5EF4-FFF2-40B4-BE49-F238E27FC236}">
              <a16:creationId xmlns:a16="http://schemas.microsoft.com/office/drawing/2014/main" xmlns="" id="{3CD43B91-0A40-4DAA-9999-C287A7E34B7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57" name="Text Box 113">
          <a:extLst>
            <a:ext uri="{FF2B5EF4-FFF2-40B4-BE49-F238E27FC236}">
              <a16:creationId xmlns:a16="http://schemas.microsoft.com/office/drawing/2014/main" xmlns="" id="{2E36C77B-429E-4554-9884-12225ADD43C7}"/>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58" name="Text Box 114">
          <a:extLst>
            <a:ext uri="{FF2B5EF4-FFF2-40B4-BE49-F238E27FC236}">
              <a16:creationId xmlns:a16="http://schemas.microsoft.com/office/drawing/2014/main" xmlns="" id="{0B443828-E1FC-4CB6-ADC1-787AEAFBD97D}"/>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59" name="Text Box 115">
          <a:extLst>
            <a:ext uri="{FF2B5EF4-FFF2-40B4-BE49-F238E27FC236}">
              <a16:creationId xmlns:a16="http://schemas.microsoft.com/office/drawing/2014/main" xmlns="" id="{0CB1DC15-3B2C-47FB-A346-634ED0EC84D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660" name="Text Box 116">
          <a:extLst>
            <a:ext uri="{FF2B5EF4-FFF2-40B4-BE49-F238E27FC236}">
              <a16:creationId xmlns:a16="http://schemas.microsoft.com/office/drawing/2014/main" xmlns="" id="{30A09752-FBE0-4DDC-9A9E-EA18062698EC}"/>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661" name="Text Box 117">
          <a:extLst>
            <a:ext uri="{FF2B5EF4-FFF2-40B4-BE49-F238E27FC236}">
              <a16:creationId xmlns:a16="http://schemas.microsoft.com/office/drawing/2014/main" xmlns="" id="{D2E81C00-C1CE-4BEF-8FC8-3EBE0BC19B19}"/>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62" name="Text Box 118">
          <a:extLst>
            <a:ext uri="{FF2B5EF4-FFF2-40B4-BE49-F238E27FC236}">
              <a16:creationId xmlns:a16="http://schemas.microsoft.com/office/drawing/2014/main" xmlns="" id="{384EBF46-8095-4AAE-9A77-68D5F9224BA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63" name="Text Box 119">
          <a:extLst>
            <a:ext uri="{FF2B5EF4-FFF2-40B4-BE49-F238E27FC236}">
              <a16:creationId xmlns:a16="http://schemas.microsoft.com/office/drawing/2014/main" xmlns="" id="{9DEB240D-DECE-488C-9178-D93BA1C39F9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64" name="Text Box 120">
          <a:extLst>
            <a:ext uri="{FF2B5EF4-FFF2-40B4-BE49-F238E27FC236}">
              <a16:creationId xmlns:a16="http://schemas.microsoft.com/office/drawing/2014/main" xmlns="" id="{C218CD2B-319D-44B5-B457-3357E5A300D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65" name="Text Box 121">
          <a:extLst>
            <a:ext uri="{FF2B5EF4-FFF2-40B4-BE49-F238E27FC236}">
              <a16:creationId xmlns:a16="http://schemas.microsoft.com/office/drawing/2014/main" xmlns="" id="{88373F94-34B4-4683-BC64-6D6DEEC1D99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66" name="Text Box 122">
          <a:extLst>
            <a:ext uri="{FF2B5EF4-FFF2-40B4-BE49-F238E27FC236}">
              <a16:creationId xmlns:a16="http://schemas.microsoft.com/office/drawing/2014/main" xmlns="" id="{C5405C8F-EF70-4CA6-A3F0-1ED3491C5E34}"/>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67" name="Text Box 123">
          <a:extLst>
            <a:ext uri="{FF2B5EF4-FFF2-40B4-BE49-F238E27FC236}">
              <a16:creationId xmlns:a16="http://schemas.microsoft.com/office/drawing/2014/main" xmlns="" id="{A47D9343-9847-4776-8603-A706C323E708}"/>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68" name="Text Box 124">
          <a:extLst>
            <a:ext uri="{FF2B5EF4-FFF2-40B4-BE49-F238E27FC236}">
              <a16:creationId xmlns:a16="http://schemas.microsoft.com/office/drawing/2014/main" xmlns="" id="{CAA354B2-44EA-4B30-98F4-EEC34664253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69" name="Text Box 125">
          <a:extLst>
            <a:ext uri="{FF2B5EF4-FFF2-40B4-BE49-F238E27FC236}">
              <a16:creationId xmlns:a16="http://schemas.microsoft.com/office/drawing/2014/main" xmlns="" id="{529834E9-7282-4408-808D-3389F0D0BDD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70" name="Text Box 126">
          <a:extLst>
            <a:ext uri="{FF2B5EF4-FFF2-40B4-BE49-F238E27FC236}">
              <a16:creationId xmlns:a16="http://schemas.microsoft.com/office/drawing/2014/main" xmlns="" id="{6219C7A2-0B75-4935-BEC8-FEC680A3326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71" name="Text Box 127">
          <a:extLst>
            <a:ext uri="{FF2B5EF4-FFF2-40B4-BE49-F238E27FC236}">
              <a16:creationId xmlns:a16="http://schemas.microsoft.com/office/drawing/2014/main" xmlns="" id="{C628F9FA-AC64-447B-BB54-FCC02132CE7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72" name="Text Box 128">
          <a:extLst>
            <a:ext uri="{FF2B5EF4-FFF2-40B4-BE49-F238E27FC236}">
              <a16:creationId xmlns:a16="http://schemas.microsoft.com/office/drawing/2014/main" xmlns="" id="{890DBD3C-9145-4343-A117-C6712E2D8F5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73" name="Text Box 129">
          <a:extLst>
            <a:ext uri="{FF2B5EF4-FFF2-40B4-BE49-F238E27FC236}">
              <a16:creationId xmlns:a16="http://schemas.microsoft.com/office/drawing/2014/main" xmlns="" id="{CF66677B-BB88-4BC4-898B-F388DA3865D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74" name="Text Box 130">
          <a:extLst>
            <a:ext uri="{FF2B5EF4-FFF2-40B4-BE49-F238E27FC236}">
              <a16:creationId xmlns:a16="http://schemas.microsoft.com/office/drawing/2014/main" xmlns="" id="{9C1F4FD3-C8B8-42BC-B7A1-EAC7CCE0D6C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75" name="Text Box 131">
          <a:extLst>
            <a:ext uri="{FF2B5EF4-FFF2-40B4-BE49-F238E27FC236}">
              <a16:creationId xmlns:a16="http://schemas.microsoft.com/office/drawing/2014/main" xmlns="" id="{5B284FD9-BAD1-4D7F-B0F7-DF77BEB19F1A}"/>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76" name="Text Box 132">
          <a:extLst>
            <a:ext uri="{FF2B5EF4-FFF2-40B4-BE49-F238E27FC236}">
              <a16:creationId xmlns:a16="http://schemas.microsoft.com/office/drawing/2014/main" xmlns="" id="{7D581813-3A03-484C-8879-97F0F65F374C}"/>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77" name="Text Box 133">
          <a:extLst>
            <a:ext uri="{FF2B5EF4-FFF2-40B4-BE49-F238E27FC236}">
              <a16:creationId xmlns:a16="http://schemas.microsoft.com/office/drawing/2014/main" xmlns="" id="{27D740B2-B29B-474E-BEE5-C3334F643BE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78" name="Text Box 134">
          <a:extLst>
            <a:ext uri="{FF2B5EF4-FFF2-40B4-BE49-F238E27FC236}">
              <a16:creationId xmlns:a16="http://schemas.microsoft.com/office/drawing/2014/main" xmlns="" id="{237B840F-A875-445A-BB0D-9B0BEFAA661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79" name="Text Box 135">
          <a:extLst>
            <a:ext uri="{FF2B5EF4-FFF2-40B4-BE49-F238E27FC236}">
              <a16:creationId xmlns:a16="http://schemas.microsoft.com/office/drawing/2014/main" xmlns="" id="{0242C219-14E5-4940-93B0-B3E03387F9F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80" name="Text Box 136">
          <a:extLst>
            <a:ext uri="{FF2B5EF4-FFF2-40B4-BE49-F238E27FC236}">
              <a16:creationId xmlns:a16="http://schemas.microsoft.com/office/drawing/2014/main" xmlns="" id="{53C11D5B-33A4-4F02-940F-4F0EA0BF875E}"/>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81" name="Text Box 137">
          <a:extLst>
            <a:ext uri="{FF2B5EF4-FFF2-40B4-BE49-F238E27FC236}">
              <a16:creationId xmlns:a16="http://schemas.microsoft.com/office/drawing/2014/main" xmlns="" id="{0C535E6D-8BE6-48CB-BB47-CAC4C4482618}"/>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82" name="Text Box 138">
          <a:extLst>
            <a:ext uri="{FF2B5EF4-FFF2-40B4-BE49-F238E27FC236}">
              <a16:creationId xmlns:a16="http://schemas.microsoft.com/office/drawing/2014/main" xmlns="" id="{53C5A95F-FDE4-4A10-A413-9BADBA09E7E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83" name="Text Box 139">
          <a:extLst>
            <a:ext uri="{FF2B5EF4-FFF2-40B4-BE49-F238E27FC236}">
              <a16:creationId xmlns:a16="http://schemas.microsoft.com/office/drawing/2014/main" xmlns="" id="{1B9DDCFB-8B6A-436A-97F8-39BF71AF5C6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84" name="Text Box 140">
          <a:extLst>
            <a:ext uri="{FF2B5EF4-FFF2-40B4-BE49-F238E27FC236}">
              <a16:creationId xmlns:a16="http://schemas.microsoft.com/office/drawing/2014/main" xmlns="" id="{E51D7015-F397-4C6E-9778-0203601D551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85" name="Text Box 141">
          <a:extLst>
            <a:ext uri="{FF2B5EF4-FFF2-40B4-BE49-F238E27FC236}">
              <a16:creationId xmlns:a16="http://schemas.microsoft.com/office/drawing/2014/main" xmlns="" id="{BF6428EA-6C85-42B3-8600-C524AD6AE93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86" name="Text Box 142">
          <a:extLst>
            <a:ext uri="{FF2B5EF4-FFF2-40B4-BE49-F238E27FC236}">
              <a16:creationId xmlns:a16="http://schemas.microsoft.com/office/drawing/2014/main" xmlns="" id="{C02D4DFE-E5EC-4F4D-AAF1-3DB07EE216F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87" name="Text Box 143">
          <a:extLst>
            <a:ext uri="{FF2B5EF4-FFF2-40B4-BE49-F238E27FC236}">
              <a16:creationId xmlns:a16="http://schemas.microsoft.com/office/drawing/2014/main" xmlns="" id="{A7D395F8-7E33-4633-8F0B-0AFA505B2A3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88" name="Text Box 144">
          <a:extLst>
            <a:ext uri="{FF2B5EF4-FFF2-40B4-BE49-F238E27FC236}">
              <a16:creationId xmlns:a16="http://schemas.microsoft.com/office/drawing/2014/main" xmlns="" id="{912EC0CB-7CDF-4073-8DCA-C69101CE1D2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89" name="Text Box 145">
          <a:extLst>
            <a:ext uri="{FF2B5EF4-FFF2-40B4-BE49-F238E27FC236}">
              <a16:creationId xmlns:a16="http://schemas.microsoft.com/office/drawing/2014/main" xmlns="" id="{250C7C2D-9B3A-451B-AEB0-2ADDBE17A58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90" name="Text Box 146">
          <a:extLst>
            <a:ext uri="{FF2B5EF4-FFF2-40B4-BE49-F238E27FC236}">
              <a16:creationId xmlns:a16="http://schemas.microsoft.com/office/drawing/2014/main" xmlns="" id="{09CB4F93-7E91-409B-B553-C78148ECEB2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91" name="Text Box 147">
          <a:extLst>
            <a:ext uri="{FF2B5EF4-FFF2-40B4-BE49-F238E27FC236}">
              <a16:creationId xmlns:a16="http://schemas.microsoft.com/office/drawing/2014/main" xmlns="" id="{1B198834-0487-4381-B814-834E5DACA01A}"/>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692" name="Text Box 148">
          <a:extLst>
            <a:ext uri="{FF2B5EF4-FFF2-40B4-BE49-F238E27FC236}">
              <a16:creationId xmlns:a16="http://schemas.microsoft.com/office/drawing/2014/main" xmlns="" id="{CB9CD324-3965-4855-8670-55085EA7F7A5}"/>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693" name="Text Box 149">
          <a:extLst>
            <a:ext uri="{FF2B5EF4-FFF2-40B4-BE49-F238E27FC236}">
              <a16:creationId xmlns:a16="http://schemas.microsoft.com/office/drawing/2014/main" xmlns="" id="{4CDB6AAC-F83D-477F-8134-AB8DD088A380}"/>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94" name="Text Box 150">
          <a:extLst>
            <a:ext uri="{FF2B5EF4-FFF2-40B4-BE49-F238E27FC236}">
              <a16:creationId xmlns:a16="http://schemas.microsoft.com/office/drawing/2014/main" xmlns="" id="{1D875A28-6F7A-4618-8530-48376569B33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95" name="Text Box 151">
          <a:extLst>
            <a:ext uri="{FF2B5EF4-FFF2-40B4-BE49-F238E27FC236}">
              <a16:creationId xmlns:a16="http://schemas.microsoft.com/office/drawing/2014/main" xmlns="" id="{2307BF70-B586-49BC-AB43-037C500BEE3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696" name="Text Box 152">
          <a:extLst>
            <a:ext uri="{FF2B5EF4-FFF2-40B4-BE49-F238E27FC236}">
              <a16:creationId xmlns:a16="http://schemas.microsoft.com/office/drawing/2014/main" xmlns="" id="{3C773657-1CB3-4D39-8F43-A13CAE01083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97" name="Text Box 153">
          <a:extLst>
            <a:ext uri="{FF2B5EF4-FFF2-40B4-BE49-F238E27FC236}">
              <a16:creationId xmlns:a16="http://schemas.microsoft.com/office/drawing/2014/main" xmlns="" id="{EC53127E-9B13-4B7A-B664-39B78494E0C2}"/>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98" name="Text Box 154">
          <a:extLst>
            <a:ext uri="{FF2B5EF4-FFF2-40B4-BE49-F238E27FC236}">
              <a16:creationId xmlns:a16="http://schemas.microsoft.com/office/drawing/2014/main" xmlns="" id="{BD8FE0C5-52BE-4521-8AAB-6D322E3BE30C}"/>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699" name="Text Box 155">
          <a:extLst>
            <a:ext uri="{FF2B5EF4-FFF2-40B4-BE49-F238E27FC236}">
              <a16:creationId xmlns:a16="http://schemas.microsoft.com/office/drawing/2014/main" xmlns="" id="{9B2293C8-9BAC-41C6-9009-E17FC6C925F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00" name="Text Box 156">
          <a:extLst>
            <a:ext uri="{FF2B5EF4-FFF2-40B4-BE49-F238E27FC236}">
              <a16:creationId xmlns:a16="http://schemas.microsoft.com/office/drawing/2014/main" xmlns="" id="{09294795-6C47-4944-BE43-B359C63DE24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01" name="Text Box 157">
          <a:extLst>
            <a:ext uri="{FF2B5EF4-FFF2-40B4-BE49-F238E27FC236}">
              <a16:creationId xmlns:a16="http://schemas.microsoft.com/office/drawing/2014/main" xmlns="" id="{22C19278-ADC5-4C74-8150-FA3EE9A561D7}"/>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02" name="Text Box 158">
          <a:extLst>
            <a:ext uri="{FF2B5EF4-FFF2-40B4-BE49-F238E27FC236}">
              <a16:creationId xmlns:a16="http://schemas.microsoft.com/office/drawing/2014/main" xmlns="" id="{0FA0AAB0-8C91-45F9-AC76-DD490489DBD8}"/>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03" name="Text Box 159">
          <a:extLst>
            <a:ext uri="{FF2B5EF4-FFF2-40B4-BE49-F238E27FC236}">
              <a16:creationId xmlns:a16="http://schemas.microsoft.com/office/drawing/2014/main" xmlns="" id="{85841D1E-E4F2-4174-AB88-75F908DD2EC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04" name="Text Box 160">
          <a:extLst>
            <a:ext uri="{FF2B5EF4-FFF2-40B4-BE49-F238E27FC236}">
              <a16:creationId xmlns:a16="http://schemas.microsoft.com/office/drawing/2014/main" xmlns="" id="{DD35090B-2F97-4BA7-AA1A-626A0A1C620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05" name="Text Box 161">
          <a:extLst>
            <a:ext uri="{FF2B5EF4-FFF2-40B4-BE49-F238E27FC236}">
              <a16:creationId xmlns:a16="http://schemas.microsoft.com/office/drawing/2014/main" xmlns="" id="{BA4FB54E-3E14-430B-9EFB-5F4D6BB8B8E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06" name="Text Box 162">
          <a:extLst>
            <a:ext uri="{FF2B5EF4-FFF2-40B4-BE49-F238E27FC236}">
              <a16:creationId xmlns:a16="http://schemas.microsoft.com/office/drawing/2014/main" xmlns="" id="{59485D5E-BE4B-48EC-9736-E303388D659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07" name="Text Box 163">
          <a:extLst>
            <a:ext uri="{FF2B5EF4-FFF2-40B4-BE49-F238E27FC236}">
              <a16:creationId xmlns:a16="http://schemas.microsoft.com/office/drawing/2014/main" xmlns="" id="{8DC0BBBA-DA14-4119-B4AE-C553C203B7C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08" name="Text Box 164">
          <a:extLst>
            <a:ext uri="{FF2B5EF4-FFF2-40B4-BE49-F238E27FC236}">
              <a16:creationId xmlns:a16="http://schemas.microsoft.com/office/drawing/2014/main" xmlns="" id="{F07C6206-8CBC-4C82-B76D-B3C97779D18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709" name="Text Box 165">
          <a:extLst>
            <a:ext uri="{FF2B5EF4-FFF2-40B4-BE49-F238E27FC236}">
              <a16:creationId xmlns:a16="http://schemas.microsoft.com/office/drawing/2014/main" xmlns="" id="{18834D25-B98F-4ACB-8FD1-CF806873A2EB}"/>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710" name="Text Box 166">
          <a:extLst>
            <a:ext uri="{FF2B5EF4-FFF2-40B4-BE49-F238E27FC236}">
              <a16:creationId xmlns:a16="http://schemas.microsoft.com/office/drawing/2014/main" xmlns="" id="{E2EB17FB-DFBC-49E9-861D-D2EF9C6B4528}"/>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11" name="Text Box 167">
          <a:extLst>
            <a:ext uri="{FF2B5EF4-FFF2-40B4-BE49-F238E27FC236}">
              <a16:creationId xmlns:a16="http://schemas.microsoft.com/office/drawing/2014/main" xmlns="" id="{BED21A59-A79F-46D5-902A-4B451997F2F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12" name="Text Box 168">
          <a:extLst>
            <a:ext uri="{FF2B5EF4-FFF2-40B4-BE49-F238E27FC236}">
              <a16:creationId xmlns:a16="http://schemas.microsoft.com/office/drawing/2014/main" xmlns="" id="{FFB0AFEF-2818-43E3-8CF6-1EF992480B7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13" name="Text Box 169">
          <a:extLst>
            <a:ext uri="{FF2B5EF4-FFF2-40B4-BE49-F238E27FC236}">
              <a16:creationId xmlns:a16="http://schemas.microsoft.com/office/drawing/2014/main" xmlns="" id="{B9085DE5-E150-42F3-863E-C09A9DA2B07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14" name="Text Box 170">
          <a:extLst>
            <a:ext uri="{FF2B5EF4-FFF2-40B4-BE49-F238E27FC236}">
              <a16:creationId xmlns:a16="http://schemas.microsoft.com/office/drawing/2014/main" xmlns="" id="{320CA193-103A-4B35-ABC3-083101E0342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15" name="Text Box 171">
          <a:extLst>
            <a:ext uri="{FF2B5EF4-FFF2-40B4-BE49-F238E27FC236}">
              <a16:creationId xmlns:a16="http://schemas.microsoft.com/office/drawing/2014/main" xmlns="" id="{808C3825-2453-4E1F-ABA0-D5BCD03F1212}"/>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16" name="Text Box 172">
          <a:extLst>
            <a:ext uri="{FF2B5EF4-FFF2-40B4-BE49-F238E27FC236}">
              <a16:creationId xmlns:a16="http://schemas.microsoft.com/office/drawing/2014/main" xmlns="" id="{F34DAD03-7C9C-4F98-B188-85D47F82809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17" name="Text Box 173">
          <a:extLst>
            <a:ext uri="{FF2B5EF4-FFF2-40B4-BE49-F238E27FC236}">
              <a16:creationId xmlns:a16="http://schemas.microsoft.com/office/drawing/2014/main" xmlns="" id="{29A66305-81BE-495C-97A2-4CA7EE8A619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18" name="Text Box 174">
          <a:extLst>
            <a:ext uri="{FF2B5EF4-FFF2-40B4-BE49-F238E27FC236}">
              <a16:creationId xmlns:a16="http://schemas.microsoft.com/office/drawing/2014/main" xmlns="" id="{E8C24DD5-D4B4-4766-A075-B4AA3BCB007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19" name="Text Box 175">
          <a:extLst>
            <a:ext uri="{FF2B5EF4-FFF2-40B4-BE49-F238E27FC236}">
              <a16:creationId xmlns:a16="http://schemas.microsoft.com/office/drawing/2014/main" xmlns="" id="{BB03E61E-131F-44B9-A84A-8F5738080B2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20" name="Text Box 176">
          <a:extLst>
            <a:ext uri="{FF2B5EF4-FFF2-40B4-BE49-F238E27FC236}">
              <a16:creationId xmlns:a16="http://schemas.microsoft.com/office/drawing/2014/main" xmlns="" id="{3349F456-84EA-4956-9ACD-EFA27FA02FF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21" name="Text Box 177">
          <a:extLst>
            <a:ext uri="{FF2B5EF4-FFF2-40B4-BE49-F238E27FC236}">
              <a16:creationId xmlns:a16="http://schemas.microsoft.com/office/drawing/2014/main" xmlns="" id="{9CF3350C-F3D3-4F4A-AD34-D322D036EF0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22" name="Text Box 178">
          <a:extLst>
            <a:ext uri="{FF2B5EF4-FFF2-40B4-BE49-F238E27FC236}">
              <a16:creationId xmlns:a16="http://schemas.microsoft.com/office/drawing/2014/main" xmlns="" id="{7955F55A-40DD-4BB8-86A9-EEF6A215194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23" name="Text Box 179">
          <a:extLst>
            <a:ext uri="{FF2B5EF4-FFF2-40B4-BE49-F238E27FC236}">
              <a16:creationId xmlns:a16="http://schemas.microsoft.com/office/drawing/2014/main" xmlns="" id="{70735CC7-0F55-42F6-9B4E-501CEC83256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24" name="Text Box 180">
          <a:extLst>
            <a:ext uri="{FF2B5EF4-FFF2-40B4-BE49-F238E27FC236}">
              <a16:creationId xmlns:a16="http://schemas.microsoft.com/office/drawing/2014/main" xmlns="" id="{58AE30E7-89F6-437C-91DD-FC275BCB324E}"/>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25" name="Text Box 181">
          <a:extLst>
            <a:ext uri="{FF2B5EF4-FFF2-40B4-BE49-F238E27FC236}">
              <a16:creationId xmlns:a16="http://schemas.microsoft.com/office/drawing/2014/main" xmlns="" id="{A3F3D6A2-55B2-477E-8F1B-C6A59E6E701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26" name="Text Box 182">
          <a:extLst>
            <a:ext uri="{FF2B5EF4-FFF2-40B4-BE49-F238E27FC236}">
              <a16:creationId xmlns:a16="http://schemas.microsoft.com/office/drawing/2014/main" xmlns="" id="{57ECEFF8-D1D5-4DFC-9A63-7FCC8DCDF1C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27" name="Text Box 183">
          <a:extLst>
            <a:ext uri="{FF2B5EF4-FFF2-40B4-BE49-F238E27FC236}">
              <a16:creationId xmlns:a16="http://schemas.microsoft.com/office/drawing/2014/main" xmlns="" id="{CB7922EC-62A5-43BA-B7AC-994DA96DC14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28" name="Text Box 184">
          <a:extLst>
            <a:ext uri="{FF2B5EF4-FFF2-40B4-BE49-F238E27FC236}">
              <a16:creationId xmlns:a16="http://schemas.microsoft.com/office/drawing/2014/main" xmlns="" id="{183BE437-9BC3-4006-B5D2-2D0A8C0678D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29" name="Text Box 185">
          <a:extLst>
            <a:ext uri="{FF2B5EF4-FFF2-40B4-BE49-F238E27FC236}">
              <a16:creationId xmlns:a16="http://schemas.microsoft.com/office/drawing/2014/main" xmlns="" id="{32CF78B9-CBCD-4B43-B7D8-014D7B1E511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30" name="Text Box 186">
          <a:extLst>
            <a:ext uri="{FF2B5EF4-FFF2-40B4-BE49-F238E27FC236}">
              <a16:creationId xmlns:a16="http://schemas.microsoft.com/office/drawing/2014/main" xmlns="" id="{75BDD539-B93E-4529-B2E3-8693D14A37F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31" name="Text Box 187">
          <a:extLst>
            <a:ext uri="{FF2B5EF4-FFF2-40B4-BE49-F238E27FC236}">
              <a16:creationId xmlns:a16="http://schemas.microsoft.com/office/drawing/2014/main" xmlns="" id="{394503A5-18DE-4161-8DBD-9C149993D3D9}"/>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32" name="Text Box 188">
          <a:extLst>
            <a:ext uri="{FF2B5EF4-FFF2-40B4-BE49-F238E27FC236}">
              <a16:creationId xmlns:a16="http://schemas.microsoft.com/office/drawing/2014/main" xmlns="" id="{0A05F942-DFD0-44EA-A6AC-30D589AAC02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33" name="Text Box 189">
          <a:extLst>
            <a:ext uri="{FF2B5EF4-FFF2-40B4-BE49-F238E27FC236}">
              <a16:creationId xmlns:a16="http://schemas.microsoft.com/office/drawing/2014/main" xmlns="" id="{530C653D-0C38-4DC6-B435-FF660F4F51B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34" name="Text Box 190">
          <a:extLst>
            <a:ext uri="{FF2B5EF4-FFF2-40B4-BE49-F238E27FC236}">
              <a16:creationId xmlns:a16="http://schemas.microsoft.com/office/drawing/2014/main" xmlns="" id="{416A9EE9-C43F-4A3F-A835-A6E57E08403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35" name="Text Box 191">
          <a:extLst>
            <a:ext uri="{FF2B5EF4-FFF2-40B4-BE49-F238E27FC236}">
              <a16:creationId xmlns:a16="http://schemas.microsoft.com/office/drawing/2014/main" xmlns="" id="{0512F771-751C-4329-986D-E450853B407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36" name="Text Box 192">
          <a:extLst>
            <a:ext uri="{FF2B5EF4-FFF2-40B4-BE49-F238E27FC236}">
              <a16:creationId xmlns:a16="http://schemas.microsoft.com/office/drawing/2014/main" xmlns="" id="{704543D2-A6E7-4944-992D-481311D8853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37" name="Text Box 194">
          <a:extLst>
            <a:ext uri="{FF2B5EF4-FFF2-40B4-BE49-F238E27FC236}">
              <a16:creationId xmlns:a16="http://schemas.microsoft.com/office/drawing/2014/main" xmlns="" id="{5239FC6D-EB83-451A-8CB3-DFFC1CE2DB3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38" name="Text Box 195">
          <a:extLst>
            <a:ext uri="{FF2B5EF4-FFF2-40B4-BE49-F238E27FC236}">
              <a16:creationId xmlns:a16="http://schemas.microsoft.com/office/drawing/2014/main" xmlns="" id="{2DD4FEE7-A3C6-4522-BBA6-BDD6C9491E7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739" name="Text Box 2">
          <a:extLst>
            <a:ext uri="{FF2B5EF4-FFF2-40B4-BE49-F238E27FC236}">
              <a16:creationId xmlns:a16="http://schemas.microsoft.com/office/drawing/2014/main" xmlns="" id="{A56D7A82-B1DD-43D5-935F-770C06EEA43C}"/>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40" name="Text Box 3">
          <a:extLst>
            <a:ext uri="{FF2B5EF4-FFF2-40B4-BE49-F238E27FC236}">
              <a16:creationId xmlns:a16="http://schemas.microsoft.com/office/drawing/2014/main" xmlns="" id="{C28E56FD-786E-4A24-8959-E1EF15DF923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41" name="Text Box 4">
          <a:extLst>
            <a:ext uri="{FF2B5EF4-FFF2-40B4-BE49-F238E27FC236}">
              <a16:creationId xmlns:a16="http://schemas.microsoft.com/office/drawing/2014/main" xmlns="" id="{F20E810D-0196-43B8-A099-B9F8B80F761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42" name="Text Box 5">
          <a:extLst>
            <a:ext uri="{FF2B5EF4-FFF2-40B4-BE49-F238E27FC236}">
              <a16:creationId xmlns:a16="http://schemas.microsoft.com/office/drawing/2014/main" xmlns="" id="{DB2BADE4-95A3-4739-8341-C0DB711D242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43" name="Text Box 6">
          <a:extLst>
            <a:ext uri="{FF2B5EF4-FFF2-40B4-BE49-F238E27FC236}">
              <a16:creationId xmlns:a16="http://schemas.microsoft.com/office/drawing/2014/main" xmlns="" id="{D6FE121F-390E-4A27-9D84-1A2405FB8C3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44" name="Text Box 7">
          <a:extLst>
            <a:ext uri="{FF2B5EF4-FFF2-40B4-BE49-F238E27FC236}">
              <a16:creationId xmlns:a16="http://schemas.microsoft.com/office/drawing/2014/main" xmlns="" id="{14DDE673-4E1C-4B83-B13E-9315B550ACDA}"/>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45" name="Text Box 8">
          <a:extLst>
            <a:ext uri="{FF2B5EF4-FFF2-40B4-BE49-F238E27FC236}">
              <a16:creationId xmlns:a16="http://schemas.microsoft.com/office/drawing/2014/main" xmlns="" id="{B9CB177F-8207-48C6-9DC9-46DE434A80B4}"/>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46" name="Text Box 9">
          <a:extLst>
            <a:ext uri="{FF2B5EF4-FFF2-40B4-BE49-F238E27FC236}">
              <a16:creationId xmlns:a16="http://schemas.microsoft.com/office/drawing/2014/main" xmlns="" id="{5F96B238-2C99-4DE5-B415-179DE80966E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47" name="Text Box 10">
          <a:extLst>
            <a:ext uri="{FF2B5EF4-FFF2-40B4-BE49-F238E27FC236}">
              <a16:creationId xmlns:a16="http://schemas.microsoft.com/office/drawing/2014/main" xmlns="" id="{F9ADCCBE-1833-4F01-B28F-3127B46843E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48" name="Text Box 11">
          <a:extLst>
            <a:ext uri="{FF2B5EF4-FFF2-40B4-BE49-F238E27FC236}">
              <a16:creationId xmlns:a16="http://schemas.microsoft.com/office/drawing/2014/main" xmlns="" id="{70FE5DB8-F177-44CE-B418-FCFB88031D7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49" name="Text Box 12">
          <a:extLst>
            <a:ext uri="{FF2B5EF4-FFF2-40B4-BE49-F238E27FC236}">
              <a16:creationId xmlns:a16="http://schemas.microsoft.com/office/drawing/2014/main" xmlns="" id="{AFE57798-E24E-49C8-95F5-2A68CB3D5A9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50" name="Text Box 13">
          <a:extLst>
            <a:ext uri="{FF2B5EF4-FFF2-40B4-BE49-F238E27FC236}">
              <a16:creationId xmlns:a16="http://schemas.microsoft.com/office/drawing/2014/main" xmlns="" id="{3DE218BD-0B6D-45DD-9595-780FC91ECB3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51" name="Text Box 14">
          <a:extLst>
            <a:ext uri="{FF2B5EF4-FFF2-40B4-BE49-F238E27FC236}">
              <a16:creationId xmlns:a16="http://schemas.microsoft.com/office/drawing/2014/main" xmlns="" id="{D36894E1-2519-4009-9847-883B201E688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52" name="Text Box 15">
          <a:extLst>
            <a:ext uri="{FF2B5EF4-FFF2-40B4-BE49-F238E27FC236}">
              <a16:creationId xmlns:a16="http://schemas.microsoft.com/office/drawing/2014/main" xmlns="" id="{1C52C18E-E5F4-4325-A2DC-5B7CD47AFD1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53" name="Text Box 16">
          <a:extLst>
            <a:ext uri="{FF2B5EF4-FFF2-40B4-BE49-F238E27FC236}">
              <a16:creationId xmlns:a16="http://schemas.microsoft.com/office/drawing/2014/main" xmlns="" id="{7C2DF9E6-4F80-4808-92B8-7A7817B560B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54" name="Text Box 17">
          <a:extLst>
            <a:ext uri="{FF2B5EF4-FFF2-40B4-BE49-F238E27FC236}">
              <a16:creationId xmlns:a16="http://schemas.microsoft.com/office/drawing/2014/main" xmlns="" id="{82843685-43EB-4857-96A4-7B4B113F606E}"/>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755" name="Text Box 18">
          <a:extLst>
            <a:ext uri="{FF2B5EF4-FFF2-40B4-BE49-F238E27FC236}">
              <a16:creationId xmlns:a16="http://schemas.microsoft.com/office/drawing/2014/main" xmlns="" id="{6DF73582-31C0-41D5-BE37-C6771FC6B8C6}"/>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756" name="Text Box 19">
          <a:extLst>
            <a:ext uri="{FF2B5EF4-FFF2-40B4-BE49-F238E27FC236}">
              <a16:creationId xmlns:a16="http://schemas.microsoft.com/office/drawing/2014/main" xmlns="" id="{9A741EE9-D24F-42E3-886B-C8149681E7BF}"/>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57" name="Text Box 20">
          <a:extLst>
            <a:ext uri="{FF2B5EF4-FFF2-40B4-BE49-F238E27FC236}">
              <a16:creationId xmlns:a16="http://schemas.microsoft.com/office/drawing/2014/main" xmlns="" id="{50E7B068-A015-46AE-A494-139CE7882CC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58" name="Text Box 21">
          <a:extLst>
            <a:ext uri="{FF2B5EF4-FFF2-40B4-BE49-F238E27FC236}">
              <a16:creationId xmlns:a16="http://schemas.microsoft.com/office/drawing/2014/main" xmlns="" id="{65C9871F-4F26-4DBE-895C-917B5C136C4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59" name="Text Box 22">
          <a:extLst>
            <a:ext uri="{FF2B5EF4-FFF2-40B4-BE49-F238E27FC236}">
              <a16:creationId xmlns:a16="http://schemas.microsoft.com/office/drawing/2014/main" xmlns="" id="{CE81F132-2E5D-4CC2-B007-3A1033D9D51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60" name="Text Box 23">
          <a:extLst>
            <a:ext uri="{FF2B5EF4-FFF2-40B4-BE49-F238E27FC236}">
              <a16:creationId xmlns:a16="http://schemas.microsoft.com/office/drawing/2014/main" xmlns="" id="{7AB9C63F-C38D-4D5A-9BFB-FEF561759C6C}"/>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61" name="Text Box 24">
          <a:extLst>
            <a:ext uri="{FF2B5EF4-FFF2-40B4-BE49-F238E27FC236}">
              <a16:creationId xmlns:a16="http://schemas.microsoft.com/office/drawing/2014/main" xmlns="" id="{7BC284D5-B679-4CAF-9263-314DEAE21ABD}"/>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62" name="Text Box 25">
          <a:extLst>
            <a:ext uri="{FF2B5EF4-FFF2-40B4-BE49-F238E27FC236}">
              <a16:creationId xmlns:a16="http://schemas.microsoft.com/office/drawing/2014/main" xmlns="" id="{01223D6C-ABB1-461B-BEB5-F0B02A6B4CC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63" name="Text Box 26">
          <a:extLst>
            <a:ext uri="{FF2B5EF4-FFF2-40B4-BE49-F238E27FC236}">
              <a16:creationId xmlns:a16="http://schemas.microsoft.com/office/drawing/2014/main" xmlns="" id="{8D9CAE6D-038D-4AE7-9721-E46632DB6C7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64" name="Text Box 27">
          <a:extLst>
            <a:ext uri="{FF2B5EF4-FFF2-40B4-BE49-F238E27FC236}">
              <a16:creationId xmlns:a16="http://schemas.microsoft.com/office/drawing/2014/main" xmlns="" id="{3632448E-EC48-4A73-A549-34DD31A5A20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65" name="Text Box 28">
          <a:extLst>
            <a:ext uri="{FF2B5EF4-FFF2-40B4-BE49-F238E27FC236}">
              <a16:creationId xmlns:a16="http://schemas.microsoft.com/office/drawing/2014/main" xmlns="" id="{4F6F3349-655C-4132-A0D0-6436A017B7E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66" name="Text Box 29">
          <a:extLst>
            <a:ext uri="{FF2B5EF4-FFF2-40B4-BE49-F238E27FC236}">
              <a16:creationId xmlns:a16="http://schemas.microsoft.com/office/drawing/2014/main" xmlns="" id="{599C789F-7B50-46D0-922A-374779744EE8}"/>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67" name="Text Box 30">
          <a:extLst>
            <a:ext uri="{FF2B5EF4-FFF2-40B4-BE49-F238E27FC236}">
              <a16:creationId xmlns:a16="http://schemas.microsoft.com/office/drawing/2014/main" xmlns="" id="{61F9B093-C33E-4A7D-A72B-79995A76EB2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68" name="Text Box 31">
          <a:extLst>
            <a:ext uri="{FF2B5EF4-FFF2-40B4-BE49-F238E27FC236}">
              <a16:creationId xmlns:a16="http://schemas.microsoft.com/office/drawing/2014/main" xmlns="" id="{8628AF19-803A-4316-ACBD-EA7E348BC00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69" name="Text Box 32">
          <a:extLst>
            <a:ext uri="{FF2B5EF4-FFF2-40B4-BE49-F238E27FC236}">
              <a16:creationId xmlns:a16="http://schemas.microsoft.com/office/drawing/2014/main" xmlns="" id="{41AF19AE-2B1E-41D3-B987-8EDCD8412547}"/>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70" name="Text Box 33">
          <a:extLst>
            <a:ext uri="{FF2B5EF4-FFF2-40B4-BE49-F238E27FC236}">
              <a16:creationId xmlns:a16="http://schemas.microsoft.com/office/drawing/2014/main" xmlns="" id="{24BC25F6-1832-4AF2-AABB-41DBE9BE40D8}"/>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71" name="Text Box 34">
          <a:extLst>
            <a:ext uri="{FF2B5EF4-FFF2-40B4-BE49-F238E27FC236}">
              <a16:creationId xmlns:a16="http://schemas.microsoft.com/office/drawing/2014/main" xmlns="" id="{D3E775FD-AB42-46AE-A102-4708131C1E5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72" name="Text Box 35">
          <a:extLst>
            <a:ext uri="{FF2B5EF4-FFF2-40B4-BE49-F238E27FC236}">
              <a16:creationId xmlns:a16="http://schemas.microsoft.com/office/drawing/2014/main" xmlns="" id="{B3C23947-1798-4028-8997-0CC0C61E4E3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73" name="Text Box 36">
          <a:extLst>
            <a:ext uri="{FF2B5EF4-FFF2-40B4-BE49-F238E27FC236}">
              <a16:creationId xmlns:a16="http://schemas.microsoft.com/office/drawing/2014/main" xmlns="" id="{03273042-B5A8-4699-9426-C63DCCB07A6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74" name="Text Box 37">
          <a:extLst>
            <a:ext uri="{FF2B5EF4-FFF2-40B4-BE49-F238E27FC236}">
              <a16:creationId xmlns:a16="http://schemas.microsoft.com/office/drawing/2014/main" xmlns="" id="{26094B34-23D1-486F-8844-0BF5E216BAA7}"/>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75" name="Text Box 38">
          <a:extLst>
            <a:ext uri="{FF2B5EF4-FFF2-40B4-BE49-F238E27FC236}">
              <a16:creationId xmlns:a16="http://schemas.microsoft.com/office/drawing/2014/main" xmlns="" id="{B9E59E26-8A3E-448B-ADD1-56207DC30AB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76" name="Text Box 39">
          <a:extLst>
            <a:ext uri="{FF2B5EF4-FFF2-40B4-BE49-F238E27FC236}">
              <a16:creationId xmlns:a16="http://schemas.microsoft.com/office/drawing/2014/main" xmlns="" id="{1241DFAD-FFB1-47BF-A388-5C0B690B09C1}"/>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77" name="Text Box 40">
          <a:extLst>
            <a:ext uri="{FF2B5EF4-FFF2-40B4-BE49-F238E27FC236}">
              <a16:creationId xmlns:a16="http://schemas.microsoft.com/office/drawing/2014/main" xmlns="" id="{C3BE811C-1C61-43E3-89A5-CD1809DF349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78" name="Text Box 41">
          <a:extLst>
            <a:ext uri="{FF2B5EF4-FFF2-40B4-BE49-F238E27FC236}">
              <a16:creationId xmlns:a16="http://schemas.microsoft.com/office/drawing/2014/main" xmlns="" id="{941C7038-EA3F-4730-BF8A-7B7A3A0F5B4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79" name="Text Box 42">
          <a:extLst>
            <a:ext uri="{FF2B5EF4-FFF2-40B4-BE49-F238E27FC236}">
              <a16:creationId xmlns:a16="http://schemas.microsoft.com/office/drawing/2014/main" xmlns="" id="{5086AF68-6F3E-4128-AA5A-F35AC6EC194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80" name="Text Box 43">
          <a:extLst>
            <a:ext uri="{FF2B5EF4-FFF2-40B4-BE49-F238E27FC236}">
              <a16:creationId xmlns:a16="http://schemas.microsoft.com/office/drawing/2014/main" xmlns="" id="{AECE9DB2-0DD0-479C-8EAD-6B197E97283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81" name="Text Box 44">
          <a:extLst>
            <a:ext uri="{FF2B5EF4-FFF2-40B4-BE49-F238E27FC236}">
              <a16:creationId xmlns:a16="http://schemas.microsoft.com/office/drawing/2014/main" xmlns="" id="{5C2CFEE3-CE7E-4E1D-ABC2-AF5FE656ED38}"/>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82" name="Text Box 45">
          <a:extLst>
            <a:ext uri="{FF2B5EF4-FFF2-40B4-BE49-F238E27FC236}">
              <a16:creationId xmlns:a16="http://schemas.microsoft.com/office/drawing/2014/main" xmlns="" id="{918B050C-4CAF-4FD7-86B0-67B318EABDD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83" name="Text Box 46">
          <a:extLst>
            <a:ext uri="{FF2B5EF4-FFF2-40B4-BE49-F238E27FC236}">
              <a16:creationId xmlns:a16="http://schemas.microsoft.com/office/drawing/2014/main" xmlns="" id="{CAA7F525-D5A4-45E7-BE6E-5BEE5D8D874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84" name="Text Box 47">
          <a:extLst>
            <a:ext uri="{FF2B5EF4-FFF2-40B4-BE49-F238E27FC236}">
              <a16:creationId xmlns:a16="http://schemas.microsoft.com/office/drawing/2014/main" xmlns="" id="{FAB2C0A7-BD46-418C-8319-6BABE88C403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85" name="Text Box 48">
          <a:extLst>
            <a:ext uri="{FF2B5EF4-FFF2-40B4-BE49-F238E27FC236}">
              <a16:creationId xmlns:a16="http://schemas.microsoft.com/office/drawing/2014/main" xmlns="" id="{AA1B508A-376C-429F-9BC5-1C6861A4E71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86" name="Text Box 49">
          <a:extLst>
            <a:ext uri="{FF2B5EF4-FFF2-40B4-BE49-F238E27FC236}">
              <a16:creationId xmlns:a16="http://schemas.microsoft.com/office/drawing/2014/main" xmlns="" id="{1EDE50DA-DD1A-4E67-8A2E-89724ADDB12A}"/>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787" name="Text Box 50">
          <a:extLst>
            <a:ext uri="{FF2B5EF4-FFF2-40B4-BE49-F238E27FC236}">
              <a16:creationId xmlns:a16="http://schemas.microsoft.com/office/drawing/2014/main" xmlns="" id="{24642D01-830D-4E05-A32D-34B229D79053}"/>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788" name="Text Box 51">
          <a:extLst>
            <a:ext uri="{FF2B5EF4-FFF2-40B4-BE49-F238E27FC236}">
              <a16:creationId xmlns:a16="http://schemas.microsoft.com/office/drawing/2014/main" xmlns="" id="{9D9F1B36-C2C7-454B-86B8-6CD8F60EC78D}"/>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89" name="Text Box 52">
          <a:extLst>
            <a:ext uri="{FF2B5EF4-FFF2-40B4-BE49-F238E27FC236}">
              <a16:creationId xmlns:a16="http://schemas.microsoft.com/office/drawing/2014/main" xmlns="" id="{5005B529-4103-40AE-BFF3-4A877D01709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90" name="Text Box 53">
          <a:extLst>
            <a:ext uri="{FF2B5EF4-FFF2-40B4-BE49-F238E27FC236}">
              <a16:creationId xmlns:a16="http://schemas.microsoft.com/office/drawing/2014/main" xmlns="" id="{CFB58F62-76A2-46BE-9151-7949A4AEC89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91" name="Text Box 54">
          <a:extLst>
            <a:ext uri="{FF2B5EF4-FFF2-40B4-BE49-F238E27FC236}">
              <a16:creationId xmlns:a16="http://schemas.microsoft.com/office/drawing/2014/main" xmlns="" id="{97C24C76-5335-4B28-83BF-D779BED4184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92" name="Text Box 55">
          <a:extLst>
            <a:ext uri="{FF2B5EF4-FFF2-40B4-BE49-F238E27FC236}">
              <a16:creationId xmlns:a16="http://schemas.microsoft.com/office/drawing/2014/main" xmlns="" id="{7D92C38B-8F22-4A15-8D5F-82567EE8269E}"/>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93" name="Text Box 56">
          <a:extLst>
            <a:ext uri="{FF2B5EF4-FFF2-40B4-BE49-F238E27FC236}">
              <a16:creationId xmlns:a16="http://schemas.microsoft.com/office/drawing/2014/main" xmlns="" id="{87B6FE9D-A316-4C93-8917-35FB25CFE5B9}"/>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794" name="Text Box 57">
          <a:extLst>
            <a:ext uri="{FF2B5EF4-FFF2-40B4-BE49-F238E27FC236}">
              <a16:creationId xmlns:a16="http://schemas.microsoft.com/office/drawing/2014/main" xmlns="" id="{5323D2F8-1725-479D-91C9-A41BF57F7FEE}"/>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95" name="Text Box 58">
          <a:extLst>
            <a:ext uri="{FF2B5EF4-FFF2-40B4-BE49-F238E27FC236}">
              <a16:creationId xmlns:a16="http://schemas.microsoft.com/office/drawing/2014/main" xmlns="" id="{1E5DFF98-8539-4554-A749-557EED1A1B9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96" name="Text Box 59">
          <a:extLst>
            <a:ext uri="{FF2B5EF4-FFF2-40B4-BE49-F238E27FC236}">
              <a16:creationId xmlns:a16="http://schemas.microsoft.com/office/drawing/2014/main" xmlns="" id="{22FDA93D-C5AC-481E-9C64-20BD5E1D68F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97" name="Text Box 60">
          <a:extLst>
            <a:ext uri="{FF2B5EF4-FFF2-40B4-BE49-F238E27FC236}">
              <a16:creationId xmlns:a16="http://schemas.microsoft.com/office/drawing/2014/main" xmlns="" id="{1E8338CE-3CEC-4DEF-BC11-B0AD76263B0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98" name="Text Box 61">
          <a:extLst>
            <a:ext uri="{FF2B5EF4-FFF2-40B4-BE49-F238E27FC236}">
              <a16:creationId xmlns:a16="http://schemas.microsoft.com/office/drawing/2014/main" xmlns="" id="{AD551597-2008-4AAA-A670-4E92AF05093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799" name="Text Box 62">
          <a:extLst>
            <a:ext uri="{FF2B5EF4-FFF2-40B4-BE49-F238E27FC236}">
              <a16:creationId xmlns:a16="http://schemas.microsoft.com/office/drawing/2014/main" xmlns="" id="{F2E79FCD-540E-4334-960D-2832244643E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00" name="Text Box 63">
          <a:extLst>
            <a:ext uri="{FF2B5EF4-FFF2-40B4-BE49-F238E27FC236}">
              <a16:creationId xmlns:a16="http://schemas.microsoft.com/office/drawing/2014/main" xmlns="" id="{6971685A-B5B1-4AF3-B4C5-9DC0D5D4284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01" name="Text Box 64">
          <a:extLst>
            <a:ext uri="{FF2B5EF4-FFF2-40B4-BE49-F238E27FC236}">
              <a16:creationId xmlns:a16="http://schemas.microsoft.com/office/drawing/2014/main" xmlns="" id="{C2391166-0490-44FB-A19A-75021FD6CC5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02" name="Text Box 65">
          <a:extLst>
            <a:ext uri="{FF2B5EF4-FFF2-40B4-BE49-F238E27FC236}">
              <a16:creationId xmlns:a16="http://schemas.microsoft.com/office/drawing/2014/main" xmlns="" id="{03CA8A6C-45B1-421B-8307-032F3E3E803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03" name="Text Box 66">
          <a:extLst>
            <a:ext uri="{FF2B5EF4-FFF2-40B4-BE49-F238E27FC236}">
              <a16:creationId xmlns:a16="http://schemas.microsoft.com/office/drawing/2014/main" xmlns="" id="{82A3AC11-6EEF-42D2-B604-2BC053E099A9}"/>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804" name="Text Box 67">
          <a:extLst>
            <a:ext uri="{FF2B5EF4-FFF2-40B4-BE49-F238E27FC236}">
              <a16:creationId xmlns:a16="http://schemas.microsoft.com/office/drawing/2014/main" xmlns="" id="{BB17B43F-CD88-4C6A-B3FC-C0BF252F4E23}"/>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805" name="Text Box 68">
          <a:extLst>
            <a:ext uri="{FF2B5EF4-FFF2-40B4-BE49-F238E27FC236}">
              <a16:creationId xmlns:a16="http://schemas.microsoft.com/office/drawing/2014/main" xmlns="" id="{C8B1EEB2-E895-4693-AC8D-F4B0C53BBA8D}"/>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06" name="Text Box 69">
          <a:extLst>
            <a:ext uri="{FF2B5EF4-FFF2-40B4-BE49-F238E27FC236}">
              <a16:creationId xmlns:a16="http://schemas.microsoft.com/office/drawing/2014/main" xmlns="" id="{A85D60FD-56AD-4835-8E55-D537CBE50ED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07" name="Text Box 70">
          <a:extLst>
            <a:ext uri="{FF2B5EF4-FFF2-40B4-BE49-F238E27FC236}">
              <a16:creationId xmlns:a16="http://schemas.microsoft.com/office/drawing/2014/main" xmlns="" id="{24ED788F-53C7-45AA-B1AC-000E0463B78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08" name="Text Box 71">
          <a:extLst>
            <a:ext uri="{FF2B5EF4-FFF2-40B4-BE49-F238E27FC236}">
              <a16:creationId xmlns:a16="http://schemas.microsoft.com/office/drawing/2014/main" xmlns="" id="{44CEF762-8CF4-43C7-B11B-75D0CFFAD57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09" name="Text Box 72">
          <a:extLst>
            <a:ext uri="{FF2B5EF4-FFF2-40B4-BE49-F238E27FC236}">
              <a16:creationId xmlns:a16="http://schemas.microsoft.com/office/drawing/2014/main" xmlns="" id="{850CB4E5-7BD9-412C-B257-D1309FA33FA8}"/>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10" name="Text Box 73">
          <a:extLst>
            <a:ext uri="{FF2B5EF4-FFF2-40B4-BE49-F238E27FC236}">
              <a16:creationId xmlns:a16="http://schemas.microsoft.com/office/drawing/2014/main" xmlns="" id="{F103B183-F93E-481A-A1EB-9EEED1F8B174}"/>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11" name="Text Box 74">
          <a:extLst>
            <a:ext uri="{FF2B5EF4-FFF2-40B4-BE49-F238E27FC236}">
              <a16:creationId xmlns:a16="http://schemas.microsoft.com/office/drawing/2014/main" xmlns="" id="{A7597F6A-5199-439A-877C-FFA4391E1314}"/>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12" name="Text Box 75">
          <a:extLst>
            <a:ext uri="{FF2B5EF4-FFF2-40B4-BE49-F238E27FC236}">
              <a16:creationId xmlns:a16="http://schemas.microsoft.com/office/drawing/2014/main" xmlns="" id="{8B83D55A-4F5A-46DC-9562-427F8234BDC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13" name="Text Box 76">
          <a:extLst>
            <a:ext uri="{FF2B5EF4-FFF2-40B4-BE49-F238E27FC236}">
              <a16:creationId xmlns:a16="http://schemas.microsoft.com/office/drawing/2014/main" xmlns="" id="{F02C7775-29FA-405A-9E4F-2ED7039C315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14" name="Text Box 77">
          <a:extLst>
            <a:ext uri="{FF2B5EF4-FFF2-40B4-BE49-F238E27FC236}">
              <a16:creationId xmlns:a16="http://schemas.microsoft.com/office/drawing/2014/main" xmlns="" id="{D8248C2B-7CD7-4C08-A1E0-CB3F223F618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15" name="Text Box 78">
          <a:extLst>
            <a:ext uri="{FF2B5EF4-FFF2-40B4-BE49-F238E27FC236}">
              <a16:creationId xmlns:a16="http://schemas.microsoft.com/office/drawing/2014/main" xmlns="" id="{5A4CDBC2-25E5-45E2-BDF7-E2205032507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16" name="Text Box 79">
          <a:extLst>
            <a:ext uri="{FF2B5EF4-FFF2-40B4-BE49-F238E27FC236}">
              <a16:creationId xmlns:a16="http://schemas.microsoft.com/office/drawing/2014/main" xmlns="" id="{D9528E91-A687-4C55-9C77-F85996750CA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17" name="Text Box 80">
          <a:extLst>
            <a:ext uri="{FF2B5EF4-FFF2-40B4-BE49-F238E27FC236}">
              <a16:creationId xmlns:a16="http://schemas.microsoft.com/office/drawing/2014/main" xmlns="" id="{E36363F2-06F7-40CB-909B-FC1F32F4C0C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18" name="Text Box 81">
          <a:extLst>
            <a:ext uri="{FF2B5EF4-FFF2-40B4-BE49-F238E27FC236}">
              <a16:creationId xmlns:a16="http://schemas.microsoft.com/office/drawing/2014/main" xmlns="" id="{2F8EDC8E-8A9C-4196-B0BA-BC429D41148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19" name="Text Box 82">
          <a:extLst>
            <a:ext uri="{FF2B5EF4-FFF2-40B4-BE49-F238E27FC236}">
              <a16:creationId xmlns:a16="http://schemas.microsoft.com/office/drawing/2014/main" xmlns="" id="{27EFB852-1B81-46C6-A4AF-112EF41F8DA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20" name="Text Box 83">
          <a:extLst>
            <a:ext uri="{FF2B5EF4-FFF2-40B4-BE49-F238E27FC236}">
              <a16:creationId xmlns:a16="http://schemas.microsoft.com/office/drawing/2014/main" xmlns="" id="{631FBAAE-5D21-4602-BE39-2745C84A629C}"/>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21" name="Text Box 84">
          <a:extLst>
            <a:ext uri="{FF2B5EF4-FFF2-40B4-BE49-F238E27FC236}">
              <a16:creationId xmlns:a16="http://schemas.microsoft.com/office/drawing/2014/main" xmlns="" id="{6D8B940B-7C6E-477A-BAF2-346472DDEC3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22" name="Text Box 85">
          <a:extLst>
            <a:ext uri="{FF2B5EF4-FFF2-40B4-BE49-F238E27FC236}">
              <a16:creationId xmlns:a16="http://schemas.microsoft.com/office/drawing/2014/main" xmlns="" id="{BBB36B7A-5F91-4A1D-A9CA-4A60FCF480B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23" name="Text Box 86">
          <a:extLst>
            <a:ext uri="{FF2B5EF4-FFF2-40B4-BE49-F238E27FC236}">
              <a16:creationId xmlns:a16="http://schemas.microsoft.com/office/drawing/2014/main" xmlns="" id="{D2851392-24CC-48E5-990A-A4773905C00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24" name="Text Box 87">
          <a:extLst>
            <a:ext uri="{FF2B5EF4-FFF2-40B4-BE49-F238E27FC236}">
              <a16:creationId xmlns:a16="http://schemas.microsoft.com/office/drawing/2014/main" xmlns="" id="{E7C096AF-9292-43FF-A363-54CD61BF2462}"/>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25" name="Text Box 88">
          <a:extLst>
            <a:ext uri="{FF2B5EF4-FFF2-40B4-BE49-F238E27FC236}">
              <a16:creationId xmlns:a16="http://schemas.microsoft.com/office/drawing/2014/main" xmlns="" id="{1BCC417B-CA46-4BB3-8BD0-C461DE91B43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26" name="Text Box 89">
          <a:extLst>
            <a:ext uri="{FF2B5EF4-FFF2-40B4-BE49-F238E27FC236}">
              <a16:creationId xmlns:a16="http://schemas.microsoft.com/office/drawing/2014/main" xmlns="" id="{13B8AC41-4151-409B-9D3E-1DB63D0D1E14}"/>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27" name="Text Box 90">
          <a:extLst>
            <a:ext uri="{FF2B5EF4-FFF2-40B4-BE49-F238E27FC236}">
              <a16:creationId xmlns:a16="http://schemas.microsoft.com/office/drawing/2014/main" xmlns="" id="{D29F96C9-6856-4E58-965C-C625F0AD7C2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28" name="Text Box 91">
          <a:extLst>
            <a:ext uri="{FF2B5EF4-FFF2-40B4-BE49-F238E27FC236}">
              <a16:creationId xmlns:a16="http://schemas.microsoft.com/office/drawing/2014/main" xmlns="" id="{B73A20B4-5675-4745-9031-51E94F84DD2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29" name="Text Box 92">
          <a:extLst>
            <a:ext uri="{FF2B5EF4-FFF2-40B4-BE49-F238E27FC236}">
              <a16:creationId xmlns:a16="http://schemas.microsoft.com/office/drawing/2014/main" xmlns="" id="{9C886F24-0290-4AC9-BEF4-6E97E8B9DEA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30" name="Text Box 93">
          <a:extLst>
            <a:ext uri="{FF2B5EF4-FFF2-40B4-BE49-F238E27FC236}">
              <a16:creationId xmlns:a16="http://schemas.microsoft.com/office/drawing/2014/main" xmlns="" id="{546AB83C-A94D-44FF-8164-6B76DB37F68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31" name="Text Box 94">
          <a:extLst>
            <a:ext uri="{FF2B5EF4-FFF2-40B4-BE49-F238E27FC236}">
              <a16:creationId xmlns:a16="http://schemas.microsoft.com/office/drawing/2014/main" xmlns="" id="{4B45B309-25FB-47D8-9412-18B62185891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32" name="Text Box 95">
          <a:extLst>
            <a:ext uri="{FF2B5EF4-FFF2-40B4-BE49-F238E27FC236}">
              <a16:creationId xmlns:a16="http://schemas.microsoft.com/office/drawing/2014/main" xmlns="" id="{DF097D36-F80D-4CFC-9AA4-C27A6D20878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33" name="Text Box 96">
          <a:extLst>
            <a:ext uri="{FF2B5EF4-FFF2-40B4-BE49-F238E27FC236}">
              <a16:creationId xmlns:a16="http://schemas.microsoft.com/office/drawing/2014/main" xmlns="" id="{7DEE30E4-A10F-4FC5-B782-E47E49E963C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34" name="Text Box 97">
          <a:extLst>
            <a:ext uri="{FF2B5EF4-FFF2-40B4-BE49-F238E27FC236}">
              <a16:creationId xmlns:a16="http://schemas.microsoft.com/office/drawing/2014/main" xmlns="" id="{F2D432A0-9537-462B-8EF1-BD4D42BC7D5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35" name="Text Box 98">
          <a:extLst>
            <a:ext uri="{FF2B5EF4-FFF2-40B4-BE49-F238E27FC236}">
              <a16:creationId xmlns:a16="http://schemas.microsoft.com/office/drawing/2014/main" xmlns="" id="{228DDA83-8C3D-4EB8-8900-75E82CA7AA6E}"/>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836" name="Text Box 99">
          <a:extLst>
            <a:ext uri="{FF2B5EF4-FFF2-40B4-BE49-F238E27FC236}">
              <a16:creationId xmlns:a16="http://schemas.microsoft.com/office/drawing/2014/main" xmlns="" id="{00FC0A47-F74B-41A2-AF96-E6C804A0BF78}"/>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837" name="Text Box 100">
          <a:extLst>
            <a:ext uri="{FF2B5EF4-FFF2-40B4-BE49-F238E27FC236}">
              <a16:creationId xmlns:a16="http://schemas.microsoft.com/office/drawing/2014/main" xmlns="" id="{2A0F4B40-61E1-4A55-9888-C95015D37DC3}"/>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38" name="Text Box 101">
          <a:extLst>
            <a:ext uri="{FF2B5EF4-FFF2-40B4-BE49-F238E27FC236}">
              <a16:creationId xmlns:a16="http://schemas.microsoft.com/office/drawing/2014/main" xmlns="" id="{A0E587A3-9DD4-41B2-AA44-77B6CAF0829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39" name="Text Box 102">
          <a:extLst>
            <a:ext uri="{FF2B5EF4-FFF2-40B4-BE49-F238E27FC236}">
              <a16:creationId xmlns:a16="http://schemas.microsoft.com/office/drawing/2014/main" xmlns="" id="{E9213CA2-CA3D-4B9C-85FE-9B8A6CC8765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40" name="Text Box 103">
          <a:extLst>
            <a:ext uri="{FF2B5EF4-FFF2-40B4-BE49-F238E27FC236}">
              <a16:creationId xmlns:a16="http://schemas.microsoft.com/office/drawing/2014/main" xmlns="" id="{6D53C06C-5A35-4E32-8807-48D0E0486B0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41" name="Text Box 104">
          <a:extLst>
            <a:ext uri="{FF2B5EF4-FFF2-40B4-BE49-F238E27FC236}">
              <a16:creationId xmlns:a16="http://schemas.microsoft.com/office/drawing/2014/main" xmlns="" id="{F43C9DBA-E40D-444D-93BE-7E8579B98F8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42" name="Text Box 105">
          <a:extLst>
            <a:ext uri="{FF2B5EF4-FFF2-40B4-BE49-F238E27FC236}">
              <a16:creationId xmlns:a16="http://schemas.microsoft.com/office/drawing/2014/main" xmlns="" id="{3C9042CA-3485-414D-A1AA-18B4A33AAA9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43" name="Text Box 106">
          <a:extLst>
            <a:ext uri="{FF2B5EF4-FFF2-40B4-BE49-F238E27FC236}">
              <a16:creationId xmlns:a16="http://schemas.microsoft.com/office/drawing/2014/main" xmlns="" id="{7226AA7B-00D4-4418-821C-99AB0DB78D04}"/>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44" name="Text Box 107">
          <a:extLst>
            <a:ext uri="{FF2B5EF4-FFF2-40B4-BE49-F238E27FC236}">
              <a16:creationId xmlns:a16="http://schemas.microsoft.com/office/drawing/2014/main" xmlns="" id="{0E272DFD-7FFC-4744-8AAE-6DFFBCF7F9E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45" name="Text Box 108">
          <a:extLst>
            <a:ext uri="{FF2B5EF4-FFF2-40B4-BE49-F238E27FC236}">
              <a16:creationId xmlns:a16="http://schemas.microsoft.com/office/drawing/2014/main" xmlns="" id="{A065AB77-4671-454A-94F2-B295965935F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46" name="Text Box 109">
          <a:extLst>
            <a:ext uri="{FF2B5EF4-FFF2-40B4-BE49-F238E27FC236}">
              <a16:creationId xmlns:a16="http://schemas.microsoft.com/office/drawing/2014/main" xmlns="" id="{4FA10842-5D66-4750-9F5D-F2A245D88C1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47" name="Text Box 110">
          <a:extLst>
            <a:ext uri="{FF2B5EF4-FFF2-40B4-BE49-F238E27FC236}">
              <a16:creationId xmlns:a16="http://schemas.microsoft.com/office/drawing/2014/main" xmlns="" id="{0391D6EB-39E0-43D8-B84E-F0B1E015AA9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48" name="Text Box 111">
          <a:extLst>
            <a:ext uri="{FF2B5EF4-FFF2-40B4-BE49-F238E27FC236}">
              <a16:creationId xmlns:a16="http://schemas.microsoft.com/office/drawing/2014/main" xmlns="" id="{E75E96BF-3E43-4D63-841B-2FD154853F1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49" name="Text Box 112">
          <a:extLst>
            <a:ext uri="{FF2B5EF4-FFF2-40B4-BE49-F238E27FC236}">
              <a16:creationId xmlns:a16="http://schemas.microsoft.com/office/drawing/2014/main" xmlns="" id="{7D68D343-29BB-4FFD-9774-43AAAF3C8CD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50" name="Text Box 113">
          <a:extLst>
            <a:ext uri="{FF2B5EF4-FFF2-40B4-BE49-F238E27FC236}">
              <a16:creationId xmlns:a16="http://schemas.microsoft.com/office/drawing/2014/main" xmlns="" id="{35B80EF0-7258-4BCA-B05C-BC163D8326E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51" name="Text Box 114">
          <a:extLst>
            <a:ext uri="{FF2B5EF4-FFF2-40B4-BE49-F238E27FC236}">
              <a16:creationId xmlns:a16="http://schemas.microsoft.com/office/drawing/2014/main" xmlns="" id="{25578DA7-51B2-4997-A743-CE18BD64B838}"/>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52" name="Text Box 115">
          <a:extLst>
            <a:ext uri="{FF2B5EF4-FFF2-40B4-BE49-F238E27FC236}">
              <a16:creationId xmlns:a16="http://schemas.microsoft.com/office/drawing/2014/main" xmlns="" id="{E3F26D57-7005-43D4-BA4D-14296212DDAD}"/>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853" name="Text Box 116">
          <a:extLst>
            <a:ext uri="{FF2B5EF4-FFF2-40B4-BE49-F238E27FC236}">
              <a16:creationId xmlns:a16="http://schemas.microsoft.com/office/drawing/2014/main" xmlns="" id="{A681971F-5AB9-442E-A5C6-611C625B3D58}"/>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854" name="Text Box 117">
          <a:extLst>
            <a:ext uri="{FF2B5EF4-FFF2-40B4-BE49-F238E27FC236}">
              <a16:creationId xmlns:a16="http://schemas.microsoft.com/office/drawing/2014/main" xmlns="" id="{471F11F3-D717-4A96-A470-3EDC04DF1A83}"/>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55" name="Text Box 118">
          <a:extLst>
            <a:ext uri="{FF2B5EF4-FFF2-40B4-BE49-F238E27FC236}">
              <a16:creationId xmlns:a16="http://schemas.microsoft.com/office/drawing/2014/main" xmlns="" id="{1B70DB43-4AE3-435C-BCD0-94170C9E0AE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56" name="Text Box 119">
          <a:extLst>
            <a:ext uri="{FF2B5EF4-FFF2-40B4-BE49-F238E27FC236}">
              <a16:creationId xmlns:a16="http://schemas.microsoft.com/office/drawing/2014/main" xmlns="" id="{FCD3BBAB-8FB3-4D7C-857F-DA25B96A271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57" name="Text Box 120">
          <a:extLst>
            <a:ext uri="{FF2B5EF4-FFF2-40B4-BE49-F238E27FC236}">
              <a16:creationId xmlns:a16="http://schemas.microsoft.com/office/drawing/2014/main" xmlns="" id="{E9B72BE8-7551-44C1-9BCC-A8E42A5A159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58" name="Text Box 121">
          <a:extLst>
            <a:ext uri="{FF2B5EF4-FFF2-40B4-BE49-F238E27FC236}">
              <a16:creationId xmlns:a16="http://schemas.microsoft.com/office/drawing/2014/main" xmlns="" id="{DE5820F7-A18C-4884-BCBC-7CA3AFC98A72}"/>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59" name="Text Box 122">
          <a:extLst>
            <a:ext uri="{FF2B5EF4-FFF2-40B4-BE49-F238E27FC236}">
              <a16:creationId xmlns:a16="http://schemas.microsoft.com/office/drawing/2014/main" xmlns="" id="{884D8032-EC9A-47C2-8B83-2127FBC0694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60" name="Text Box 123">
          <a:extLst>
            <a:ext uri="{FF2B5EF4-FFF2-40B4-BE49-F238E27FC236}">
              <a16:creationId xmlns:a16="http://schemas.microsoft.com/office/drawing/2014/main" xmlns="" id="{F950BF45-301F-47B4-814B-9DA211819F2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61" name="Text Box 124">
          <a:extLst>
            <a:ext uri="{FF2B5EF4-FFF2-40B4-BE49-F238E27FC236}">
              <a16:creationId xmlns:a16="http://schemas.microsoft.com/office/drawing/2014/main" xmlns="" id="{16A30F4E-C7E5-4787-AD97-EAD4BA5B2FA8}"/>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62" name="Text Box 125">
          <a:extLst>
            <a:ext uri="{FF2B5EF4-FFF2-40B4-BE49-F238E27FC236}">
              <a16:creationId xmlns:a16="http://schemas.microsoft.com/office/drawing/2014/main" xmlns="" id="{5BD2574D-81DA-4F27-9761-D9934DA6252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63" name="Text Box 126">
          <a:extLst>
            <a:ext uri="{FF2B5EF4-FFF2-40B4-BE49-F238E27FC236}">
              <a16:creationId xmlns:a16="http://schemas.microsoft.com/office/drawing/2014/main" xmlns="" id="{60EAFA52-0F1C-4B01-97E7-B6F714196B3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64" name="Text Box 127">
          <a:extLst>
            <a:ext uri="{FF2B5EF4-FFF2-40B4-BE49-F238E27FC236}">
              <a16:creationId xmlns:a16="http://schemas.microsoft.com/office/drawing/2014/main" xmlns="" id="{D092BDCD-9C69-4B9E-8103-A0A099D09E27}"/>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65" name="Text Box 128">
          <a:extLst>
            <a:ext uri="{FF2B5EF4-FFF2-40B4-BE49-F238E27FC236}">
              <a16:creationId xmlns:a16="http://schemas.microsoft.com/office/drawing/2014/main" xmlns="" id="{DBDFC1A1-0689-45C0-BFF5-3930A8059EB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66" name="Text Box 129">
          <a:extLst>
            <a:ext uri="{FF2B5EF4-FFF2-40B4-BE49-F238E27FC236}">
              <a16:creationId xmlns:a16="http://schemas.microsoft.com/office/drawing/2014/main" xmlns="" id="{1360574A-A252-4356-BBA5-4067212B07A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67" name="Text Box 130">
          <a:extLst>
            <a:ext uri="{FF2B5EF4-FFF2-40B4-BE49-F238E27FC236}">
              <a16:creationId xmlns:a16="http://schemas.microsoft.com/office/drawing/2014/main" xmlns="" id="{DC972E05-5C40-43B1-8D1F-9AB70505953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68" name="Text Box 131">
          <a:extLst>
            <a:ext uri="{FF2B5EF4-FFF2-40B4-BE49-F238E27FC236}">
              <a16:creationId xmlns:a16="http://schemas.microsoft.com/office/drawing/2014/main" xmlns="" id="{E2173C22-8770-48AB-8DE9-FB062D8E0D47}"/>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69" name="Text Box 132">
          <a:extLst>
            <a:ext uri="{FF2B5EF4-FFF2-40B4-BE49-F238E27FC236}">
              <a16:creationId xmlns:a16="http://schemas.microsoft.com/office/drawing/2014/main" xmlns="" id="{79EBECF9-AD6A-48CB-9ABA-45710191236A}"/>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70" name="Text Box 133">
          <a:extLst>
            <a:ext uri="{FF2B5EF4-FFF2-40B4-BE49-F238E27FC236}">
              <a16:creationId xmlns:a16="http://schemas.microsoft.com/office/drawing/2014/main" xmlns="" id="{899A05A3-6E0C-4365-9D01-43897001EF46}"/>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71" name="Text Box 134">
          <a:extLst>
            <a:ext uri="{FF2B5EF4-FFF2-40B4-BE49-F238E27FC236}">
              <a16:creationId xmlns:a16="http://schemas.microsoft.com/office/drawing/2014/main" xmlns="" id="{2F33AB83-D3FD-4571-9C6F-08010F58CF9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72" name="Text Box 135">
          <a:extLst>
            <a:ext uri="{FF2B5EF4-FFF2-40B4-BE49-F238E27FC236}">
              <a16:creationId xmlns:a16="http://schemas.microsoft.com/office/drawing/2014/main" xmlns="" id="{24D25181-E6F0-4EE1-A666-66A089816977}"/>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73" name="Text Box 136">
          <a:extLst>
            <a:ext uri="{FF2B5EF4-FFF2-40B4-BE49-F238E27FC236}">
              <a16:creationId xmlns:a16="http://schemas.microsoft.com/office/drawing/2014/main" xmlns="" id="{EAA8AAA1-10E5-4EC5-9A4F-F7E50D233C9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74" name="Text Box 137">
          <a:extLst>
            <a:ext uri="{FF2B5EF4-FFF2-40B4-BE49-F238E27FC236}">
              <a16:creationId xmlns:a16="http://schemas.microsoft.com/office/drawing/2014/main" xmlns="" id="{B0C4279B-2E33-4BBE-93DA-B3491BD80456}"/>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75" name="Text Box 138">
          <a:extLst>
            <a:ext uri="{FF2B5EF4-FFF2-40B4-BE49-F238E27FC236}">
              <a16:creationId xmlns:a16="http://schemas.microsoft.com/office/drawing/2014/main" xmlns="" id="{6F3B60F5-0B21-4414-A33C-62BBA01CABC5}"/>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76" name="Text Box 139">
          <a:extLst>
            <a:ext uri="{FF2B5EF4-FFF2-40B4-BE49-F238E27FC236}">
              <a16:creationId xmlns:a16="http://schemas.microsoft.com/office/drawing/2014/main" xmlns="" id="{6CEE2A5F-1DCD-430A-9630-D9F27C74A91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77" name="Text Box 140">
          <a:extLst>
            <a:ext uri="{FF2B5EF4-FFF2-40B4-BE49-F238E27FC236}">
              <a16:creationId xmlns:a16="http://schemas.microsoft.com/office/drawing/2014/main" xmlns="" id="{055969DB-A0BF-4512-AE4E-C1AC4DF5209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78" name="Text Box 141">
          <a:extLst>
            <a:ext uri="{FF2B5EF4-FFF2-40B4-BE49-F238E27FC236}">
              <a16:creationId xmlns:a16="http://schemas.microsoft.com/office/drawing/2014/main" xmlns="" id="{6BD0B80F-A0C0-4F60-9324-47CFE45084E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79" name="Text Box 142">
          <a:extLst>
            <a:ext uri="{FF2B5EF4-FFF2-40B4-BE49-F238E27FC236}">
              <a16:creationId xmlns:a16="http://schemas.microsoft.com/office/drawing/2014/main" xmlns="" id="{D89CF10A-8DC2-4E8B-B712-EF265D5961E8}"/>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80" name="Text Box 143">
          <a:extLst>
            <a:ext uri="{FF2B5EF4-FFF2-40B4-BE49-F238E27FC236}">
              <a16:creationId xmlns:a16="http://schemas.microsoft.com/office/drawing/2014/main" xmlns="" id="{B7C08600-B7AC-4B4F-A9FF-23A1295AE34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81" name="Text Box 144">
          <a:extLst>
            <a:ext uri="{FF2B5EF4-FFF2-40B4-BE49-F238E27FC236}">
              <a16:creationId xmlns:a16="http://schemas.microsoft.com/office/drawing/2014/main" xmlns="" id="{0031442B-602E-43C1-93E9-BBB180486874}"/>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82" name="Text Box 145">
          <a:extLst>
            <a:ext uri="{FF2B5EF4-FFF2-40B4-BE49-F238E27FC236}">
              <a16:creationId xmlns:a16="http://schemas.microsoft.com/office/drawing/2014/main" xmlns="" id="{F86AB65D-0FEA-46DB-A1CA-B8A1E0F90D98}"/>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83" name="Text Box 146">
          <a:extLst>
            <a:ext uri="{FF2B5EF4-FFF2-40B4-BE49-F238E27FC236}">
              <a16:creationId xmlns:a16="http://schemas.microsoft.com/office/drawing/2014/main" xmlns="" id="{B3EBC144-B30A-4A12-AF98-7764B2CBD3CC}"/>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84" name="Text Box 147">
          <a:extLst>
            <a:ext uri="{FF2B5EF4-FFF2-40B4-BE49-F238E27FC236}">
              <a16:creationId xmlns:a16="http://schemas.microsoft.com/office/drawing/2014/main" xmlns="" id="{3BDDB358-3D32-4496-9EED-F61B91E15AD4}"/>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885" name="Text Box 148">
          <a:extLst>
            <a:ext uri="{FF2B5EF4-FFF2-40B4-BE49-F238E27FC236}">
              <a16:creationId xmlns:a16="http://schemas.microsoft.com/office/drawing/2014/main" xmlns="" id="{F1F1C612-5811-4B70-B695-1FC76019C676}"/>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886" name="Text Box 149">
          <a:extLst>
            <a:ext uri="{FF2B5EF4-FFF2-40B4-BE49-F238E27FC236}">
              <a16:creationId xmlns:a16="http://schemas.microsoft.com/office/drawing/2014/main" xmlns="" id="{1C4E1F01-5ACD-42ED-AC3B-714C49DA4466}"/>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87" name="Text Box 150">
          <a:extLst>
            <a:ext uri="{FF2B5EF4-FFF2-40B4-BE49-F238E27FC236}">
              <a16:creationId xmlns:a16="http://schemas.microsoft.com/office/drawing/2014/main" xmlns="" id="{C4631BE3-C321-43A3-8166-7A780BFDCA12}"/>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88" name="Text Box 151">
          <a:extLst>
            <a:ext uri="{FF2B5EF4-FFF2-40B4-BE49-F238E27FC236}">
              <a16:creationId xmlns:a16="http://schemas.microsoft.com/office/drawing/2014/main" xmlns="" id="{D85F7749-49CE-4EF8-B2AC-0457B363193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89" name="Text Box 152">
          <a:extLst>
            <a:ext uri="{FF2B5EF4-FFF2-40B4-BE49-F238E27FC236}">
              <a16:creationId xmlns:a16="http://schemas.microsoft.com/office/drawing/2014/main" xmlns="" id="{533A80E4-7F98-40E5-A9C4-9F5D2F13C93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90" name="Text Box 153">
          <a:extLst>
            <a:ext uri="{FF2B5EF4-FFF2-40B4-BE49-F238E27FC236}">
              <a16:creationId xmlns:a16="http://schemas.microsoft.com/office/drawing/2014/main" xmlns="" id="{4DFA68BA-7D9F-45FC-8D30-9E817ECB61F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91" name="Text Box 154">
          <a:extLst>
            <a:ext uri="{FF2B5EF4-FFF2-40B4-BE49-F238E27FC236}">
              <a16:creationId xmlns:a16="http://schemas.microsoft.com/office/drawing/2014/main" xmlns="" id="{25E9DF47-946D-463F-90D3-1CA03212A0A9}"/>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92" name="Text Box 155">
          <a:extLst>
            <a:ext uri="{FF2B5EF4-FFF2-40B4-BE49-F238E27FC236}">
              <a16:creationId xmlns:a16="http://schemas.microsoft.com/office/drawing/2014/main" xmlns="" id="{5264DA94-9A03-4551-B12C-5A52FCA82BA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93" name="Text Box 156">
          <a:extLst>
            <a:ext uri="{FF2B5EF4-FFF2-40B4-BE49-F238E27FC236}">
              <a16:creationId xmlns:a16="http://schemas.microsoft.com/office/drawing/2014/main" xmlns="" id="{F0EB00C4-D5B4-4DF5-B186-2148616DCA5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94" name="Text Box 157">
          <a:extLst>
            <a:ext uri="{FF2B5EF4-FFF2-40B4-BE49-F238E27FC236}">
              <a16:creationId xmlns:a16="http://schemas.microsoft.com/office/drawing/2014/main" xmlns="" id="{A5DD6AAB-B4AB-4525-89F6-DBBD07A9D0D5}"/>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95" name="Text Box 158">
          <a:extLst>
            <a:ext uri="{FF2B5EF4-FFF2-40B4-BE49-F238E27FC236}">
              <a16:creationId xmlns:a16="http://schemas.microsoft.com/office/drawing/2014/main" xmlns="" id="{863AA512-3303-4E9E-94E4-B99660A19BF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96" name="Text Box 159">
          <a:extLst>
            <a:ext uri="{FF2B5EF4-FFF2-40B4-BE49-F238E27FC236}">
              <a16:creationId xmlns:a16="http://schemas.microsoft.com/office/drawing/2014/main" xmlns="" id="{A8BB40C4-F386-4569-9CC5-D627B0F4E48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97" name="Text Box 160">
          <a:extLst>
            <a:ext uri="{FF2B5EF4-FFF2-40B4-BE49-F238E27FC236}">
              <a16:creationId xmlns:a16="http://schemas.microsoft.com/office/drawing/2014/main" xmlns="" id="{00F90D3F-BA25-43EB-A773-25ACA343C9C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898" name="Text Box 161">
          <a:extLst>
            <a:ext uri="{FF2B5EF4-FFF2-40B4-BE49-F238E27FC236}">
              <a16:creationId xmlns:a16="http://schemas.microsoft.com/office/drawing/2014/main" xmlns="" id="{20A376D3-6FCA-4F19-B032-E21A3AAB26D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899" name="Text Box 162">
          <a:extLst>
            <a:ext uri="{FF2B5EF4-FFF2-40B4-BE49-F238E27FC236}">
              <a16:creationId xmlns:a16="http://schemas.microsoft.com/office/drawing/2014/main" xmlns="" id="{D6330E1A-B59A-495A-9C53-3A3CF2DA3E74}"/>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00" name="Text Box 163">
          <a:extLst>
            <a:ext uri="{FF2B5EF4-FFF2-40B4-BE49-F238E27FC236}">
              <a16:creationId xmlns:a16="http://schemas.microsoft.com/office/drawing/2014/main" xmlns="" id="{B1E1689D-CA22-4152-B3CE-0C664C8FB22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01" name="Text Box 164">
          <a:extLst>
            <a:ext uri="{FF2B5EF4-FFF2-40B4-BE49-F238E27FC236}">
              <a16:creationId xmlns:a16="http://schemas.microsoft.com/office/drawing/2014/main" xmlns="" id="{A23875EC-DA1A-4A52-A676-3D834A5EB77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902" name="Text Box 165">
          <a:extLst>
            <a:ext uri="{FF2B5EF4-FFF2-40B4-BE49-F238E27FC236}">
              <a16:creationId xmlns:a16="http://schemas.microsoft.com/office/drawing/2014/main" xmlns="" id="{907E8D1F-D810-47D1-9BE3-FA154D19E5EE}"/>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36</xdr:row>
      <xdr:rowOff>0</xdr:rowOff>
    </xdr:to>
    <xdr:sp macro="" textlink="">
      <xdr:nvSpPr>
        <xdr:cNvPr id="1903" name="Text Box 166">
          <a:extLst>
            <a:ext uri="{FF2B5EF4-FFF2-40B4-BE49-F238E27FC236}">
              <a16:creationId xmlns:a16="http://schemas.microsoft.com/office/drawing/2014/main" xmlns="" id="{C01E36F9-BD1E-4AF4-8EBE-38B17F868B48}"/>
            </a:ext>
          </a:extLst>
        </xdr:cNvPr>
        <xdr:cNvSpPr txBox="1">
          <a:spLocks noChangeArrowheads="1"/>
        </xdr:cNvSpPr>
      </xdr:nvSpPr>
      <xdr:spPr bwMode="auto">
        <a:xfrm>
          <a:off x="539750" y="1699260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04" name="Text Box 167">
          <a:extLst>
            <a:ext uri="{FF2B5EF4-FFF2-40B4-BE49-F238E27FC236}">
              <a16:creationId xmlns:a16="http://schemas.microsoft.com/office/drawing/2014/main" xmlns="" id="{1B7186A2-A164-4BEA-87C5-91F37FD3D04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05" name="Text Box 168">
          <a:extLst>
            <a:ext uri="{FF2B5EF4-FFF2-40B4-BE49-F238E27FC236}">
              <a16:creationId xmlns:a16="http://schemas.microsoft.com/office/drawing/2014/main" xmlns="" id="{D724B300-3045-4475-A4A6-6D7E2478935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06" name="Text Box 169">
          <a:extLst>
            <a:ext uri="{FF2B5EF4-FFF2-40B4-BE49-F238E27FC236}">
              <a16:creationId xmlns:a16="http://schemas.microsoft.com/office/drawing/2014/main" xmlns="" id="{F5CDE31D-6FBF-459C-B9FA-E510B2376DCA}"/>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07" name="Text Box 170">
          <a:extLst>
            <a:ext uri="{FF2B5EF4-FFF2-40B4-BE49-F238E27FC236}">
              <a16:creationId xmlns:a16="http://schemas.microsoft.com/office/drawing/2014/main" xmlns="" id="{99BF8D41-3EE7-4CF3-A4E3-2814C02C05E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08" name="Text Box 171">
          <a:extLst>
            <a:ext uri="{FF2B5EF4-FFF2-40B4-BE49-F238E27FC236}">
              <a16:creationId xmlns:a16="http://schemas.microsoft.com/office/drawing/2014/main" xmlns="" id="{737E3425-279A-4B4F-87A5-931DB8961CE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09" name="Text Box 172">
          <a:extLst>
            <a:ext uri="{FF2B5EF4-FFF2-40B4-BE49-F238E27FC236}">
              <a16:creationId xmlns:a16="http://schemas.microsoft.com/office/drawing/2014/main" xmlns="" id="{CF4A0FE3-6458-412D-97AE-F1E3A8E8E7A7}"/>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10" name="Text Box 173">
          <a:extLst>
            <a:ext uri="{FF2B5EF4-FFF2-40B4-BE49-F238E27FC236}">
              <a16:creationId xmlns:a16="http://schemas.microsoft.com/office/drawing/2014/main" xmlns="" id="{787C501E-996F-4B4C-866C-19382094BB4B}"/>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11" name="Text Box 174">
          <a:extLst>
            <a:ext uri="{FF2B5EF4-FFF2-40B4-BE49-F238E27FC236}">
              <a16:creationId xmlns:a16="http://schemas.microsoft.com/office/drawing/2014/main" xmlns="" id="{A04120EE-8DAB-4B46-B978-2A232DE3DAD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12" name="Text Box 175">
          <a:extLst>
            <a:ext uri="{FF2B5EF4-FFF2-40B4-BE49-F238E27FC236}">
              <a16:creationId xmlns:a16="http://schemas.microsoft.com/office/drawing/2014/main" xmlns="" id="{45E074CB-E4B0-4AAE-8BA0-D491A3DB4DE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13" name="Text Box 176">
          <a:extLst>
            <a:ext uri="{FF2B5EF4-FFF2-40B4-BE49-F238E27FC236}">
              <a16:creationId xmlns:a16="http://schemas.microsoft.com/office/drawing/2014/main" xmlns="" id="{DABB39CE-784F-4240-BD17-2651B571DFA1}"/>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14" name="Text Box 177">
          <a:extLst>
            <a:ext uri="{FF2B5EF4-FFF2-40B4-BE49-F238E27FC236}">
              <a16:creationId xmlns:a16="http://schemas.microsoft.com/office/drawing/2014/main" xmlns="" id="{7C56A74D-2E5C-4BFF-9C1D-B61388C72FE0}"/>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15" name="Text Box 178">
          <a:extLst>
            <a:ext uri="{FF2B5EF4-FFF2-40B4-BE49-F238E27FC236}">
              <a16:creationId xmlns:a16="http://schemas.microsoft.com/office/drawing/2014/main" xmlns="" id="{30013C76-FFA7-446A-B93C-D4A87AED0D6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16" name="Text Box 179">
          <a:extLst>
            <a:ext uri="{FF2B5EF4-FFF2-40B4-BE49-F238E27FC236}">
              <a16:creationId xmlns:a16="http://schemas.microsoft.com/office/drawing/2014/main" xmlns="" id="{016E31D8-4EAE-4B33-90A9-4E6C84FCA913}"/>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17" name="Text Box 180">
          <a:extLst>
            <a:ext uri="{FF2B5EF4-FFF2-40B4-BE49-F238E27FC236}">
              <a16:creationId xmlns:a16="http://schemas.microsoft.com/office/drawing/2014/main" xmlns="" id="{6561FC4D-9A88-4903-8B57-DF19FB0F170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18" name="Text Box 181">
          <a:extLst>
            <a:ext uri="{FF2B5EF4-FFF2-40B4-BE49-F238E27FC236}">
              <a16:creationId xmlns:a16="http://schemas.microsoft.com/office/drawing/2014/main" xmlns="" id="{70FEC07B-3EAA-4FFD-92CC-DAF325E6EC5B}"/>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19" name="Text Box 182">
          <a:extLst>
            <a:ext uri="{FF2B5EF4-FFF2-40B4-BE49-F238E27FC236}">
              <a16:creationId xmlns:a16="http://schemas.microsoft.com/office/drawing/2014/main" xmlns="" id="{C169662A-0EE5-4AC9-8699-080E6B52589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20" name="Text Box 183">
          <a:extLst>
            <a:ext uri="{FF2B5EF4-FFF2-40B4-BE49-F238E27FC236}">
              <a16:creationId xmlns:a16="http://schemas.microsoft.com/office/drawing/2014/main" xmlns="" id="{578017BF-853D-4B50-ABD2-81221C4C0C3C}"/>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21" name="Text Box 184">
          <a:extLst>
            <a:ext uri="{FF2B5EF4-FFF2-40B4-BE49-F238E27FC236}">
              <a16:creationId xmlns:a16="http://schemas.microsoft.com/office/drawing/2014/main" xmlns="" id="{6D65C396-8F34-4128-A06D-0B8EAAB7A75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22" name="Text Box 185">
          <a:extLst>
            <a:ext uri="{FF2B5EF4-FFF2-40B4-BE49-F238E27FC236}">
              <a16:creationId xmlns:a16="http://schemas.microsoft.com/office/drawing/2014/main" xmlns="" id="{F2F689A1-95EF-43A2-A416-68B2A6F5008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23" name="Text Box 186">
          <a:extLst>
            <a:ext uri="{FF2B5EF4-FFF2-40B4-BE49-F238E27FC236}">
              <a16:creationId xmlns:a16="http://schemas.microsoft.com/office/drawing/2014/main" xmlns="" id="{0044D164-7988-4770-97A8-E125628D7EDE}"/>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24" name="Text Box 187">
          <a:extLst>
            <a:ext uri="{FF2B5EF4-FFF2-40B4-BE49-F238E27FC236}">
              <a16:creationId xmlns:a16="http://schemas.microsoft.com/office/drawing/2014/main" xmlns="" id="{78B8D5E6-16B5-455E-9782-CFF89FE3CCE0}"/>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25" name="Text Box 188">
          <a:extLst>
            <a:ext uri="{FF2B5EF4-FFF2-40B4-BE49-F238E27FC236}">
              <a16:creationId xmlns:a16="http://schemas.microsoft.com/office/drawing/2014/main" xmlns="" id="{DBA18AD8-7B16-45F7-B52B-CC8C18ACF07E}"/>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26" name="Text Box 189">
          <a:extLst>
            <a:ext uri="{FF2B5EF4-FFF2-40B4-BE49-F238E27FC236}">
              <a16:creationId xmlns:a16="http://schemas.microsoft.com/office/drawing/2014/main" xmlns="" id="{12F8B228-65BB-4C4C-94D6-23BB553813AD}"/>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27" name="Text Box 190">
          <a:extLst>
            <a:ext uri="{FF2B5EF4-FFF2-40B4-BE49-F238E27FC236}">
              <a16:creationId xmlns:a16="http://schemas.microsoft.com/office/drawing/2014/main" xmlns="" id="{93BDC558-F8B4-470D-B002-E8B536CAF523}"/>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28" name="Text Box 191">
          <a:extLst>
            <a:ext uri="{FF2B5EF4-FFF2-40B4-BE49-F238E27FC236}">
              <a16:creationId xmlns:a16="http://schemas.microsoft.com/office/drawing/2014/main" xmlns="" id="{C738976A-B9C3-434B-8251-1769BDA29249}"/>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36</xdr:row>
      <xdr:rowOff>0</xdr:rowOff>
    </xdr:to>
    <xdr:sp macro="" textlink="">
      <xdr:nvSpPr>
        <xdr:cNvPr id="1929" name="Text Box 192">
          <a:extLst>
            <a:ext uri="{FF2B5EF4-FFF2-40B4-BE49-F238E27FC236}">
              <a16:creationId xmlns:a16="http://schemas.microsoft.com/office/drawing/2014/main" xmlns="" id="{92CF0F79-D411-4F76-A99F-F43A160A454F}"/>
            </a:ext>
          </a:extLst>
        </xdr:cNvPr>
        <xdr:cNvSpPr txBox="1">
          <a:spLocks noChangeArrowheads="1"/>
        </xdr:cNvSpPr>
      </xdr:nvSpPr>
      <xdr:spPr bwMode="auto">
        <a:xfrm>
          <a:off x="59055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30" name="Text Box 194">
          <a:extLst>
            <a:ext uri="{FF2B5EF4-FFF2-40B4-BE49-F238E27FC236}">
              <a16:creationId xmlns:a16="http://schemas.microsoft.com/office/drawing/2014/main" xmlns="" id="{9227FEFC-A3F3-45AF-852F-920D26490F6E}"/>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36</xdr:row>
      <xdr:rowOff>0</xdr:rowOff>
    </xdr:to>
    <xdr:sp macro="" textlink="">
      <xdr:nvSpPr>
        <xdr:cNvPr id="1931" name="Text Box 195">
          <a:extLst>
            <a:ext uri="{FF2B5EF4-FFF2-40B4-BE49-F238E27FC236}">
              <a16:creationId xmlns:a16="http://schemas.microsoft.com/office/drawing/2014/main" xmlns="" id="{93BEBB8E-0C51-4E95-A34B-CF185938ABFF}"/>
            </a:ext>
          </a:extLst>
        </xdr:cNvPr>
        <xdr:cNvSpPr txBox="1">
          <a:spLocks noChangeArrowheads="1"/>
        </xdr:cNvSpPr>
      </xdr:nvSpPr>
      <xdr:spPr bwMode="auto">
        <a:xfrm>
          <a:off x="533400" y="1699260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1932" name="Text Box 2">
          <a:extLst>
            <a:ext uri="{FF2B5EF4-FFF2-40B4-BE49-F238E27FC236}">
              <a16:creationId xmlns:a16="http://schemas.microsoft.com/office/drawing/2014/main" xmlns="" id="{167A897E-E8B5-43B1-BDD5-C1C88950805F}"/>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33" name="Text Box 3">
          <a:extLst>
            <a:ext uri="{FF2B5EF4-FFF2-40B4-BE49-F238E27FC236}">
              <a16:creationId xmlns:a16="http://schemas.microsoft.com/office/drawing/2014/main" xmlns="" id="{AE7EA444-7F41-4FEC-B6A4-F60A100C5FE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34" name="Text Box 4">
          <a:extLst>
            <a:ext uri="{FF2B5EF4-FFF2-40B4-BE49-F238E27FC236}">
              <a16:creationId xmlns:a16="http://schemas.microsoft.com/office/drawing/2014/main" xmlns="" id="{8DCA80E4-C0DF-4F3A-BF9A-32BF6EA7406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35" name="Text Box 5">
          <a:extLst>
            <a:ext uri="{FF2B5EF4-FFF2-40B4-BE49-F238E27FC236}">
              <a16:creationId xmlns:a16="http://schemas.microsoft.com/office/drawing/2014/main" xmlns="" id="{C66CE0F3-6598-40EF-9AF8-72EAD3407E8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36" name="Text Box 6">
          <a:extLst>
            <a:ext uri="{FF2B5EF4-FFF2-40B4-BE49-F238E27FC236}">
              <a16:creationId xmlns:a16="http://schemas.microsoft.com/office/drawing/2014/main" xmlns="" id="{F73717B1-B481-456C-9C3D-09B0B336779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37" name="Text Box 7">
          <a:extLst>
            <a:ext uri="{FF2B5EF4-FFF2-40B4-BE49-F238E27FC236}">
              <a16:creationId xmlns:a16="http://schemas.microsoft.com/office/drawing/2014/main" xmlns="" id="{75C1867D-A7B7-41C0-BC1A-3EF4F518C9B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38" name="Text Box 8">
          <a:extLst>
            <a:ext uri="{FF2B5EF4-FFF2-40B4-BE49-F238E27FC236}">
              <a16:creationId xmlns:a16="http://schemas.microsoft.com/office/drawing/2014/main" xmlns="" id="{4B65A454-2F08-4161-B08D-AECC2277352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39" name="Text Box 9">
          <a:extLst>
            <a:ext uri="{FF2B5EF4-FFF2-40B4-BE49-F238E27FC236}">
              <a16:creationId xmlns:a16="http://schemas.microsoft.com/office/drawing/2014/main" xmlns="" id="{9180E496-F8DF-4EFA-B6F8-60F327AC2C5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40" name="Text Box 10">
          <a:extLst>
            <a:ext uri="{FF2B5EF4-FFF2-40B4-BE49-F238E27FC236}">
              <a16:creationId xmlns:a16="http://schemas.microsoft.com/office/drawing/2014/main" xmlns="" id="{31C68474-B9CD-4353-989A-0933AD0AF26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41" name="Text Box 11">
          <a:extLst>
            <a:ext uri="{FF2B5EF4-FFF2-40B4-BE49-F238E27FC236}">
              <a16:creationId xmlns:a16="http://schemas.microsoft.com/office/drawing/2014/main" xmlns="" id="{E62E6540-52EF-41C5-8B27-5A9EAF1FE77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42" name="Text Box 12">
          <a:extLst>
            <a:ext uri="{FF2B5EF4-FFF2-40B4-BE49-F238E27FC236}">
              <a16:creationId xmlns:a16="http://schemas.microsoft.com/office/drawing/2014/main" xmlns="" id="{60807F41-5E72-4F25-81E9-A297C87CA95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43" name="Text Box 13">
          <a:extLst>
            <a:ext uri="{FF2B5EF4-FFF2-40B4-BE49-F238E27FC236}">
              <a16:creationId xmlns:a16="http://schemas.microsoft.com/office/drawing/2014/main" xmlns="" id="{AF621A36-2962-40EC-AA72-AE519843E13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44" name="Text Box 14">
          <a:extLst>
            <a:ext uri="{FF2B5EF4-FFF2-40B4-BE49-F238E27FC236}">
              <a16:creationId xmlns:a16="http://schemas.microsoft.com/office/drawing/2014/main" xmlns="" id="{495C0DDE-2B2F-417B-B8BA-7015E32FD82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45" name="Text Box 15">
          <a:extLst>
            <a:ext uri="{FF2B5EF4-FFF2-40B4-BE49-F238E27FC236}">
              <a16:creationId xmlns:a16="http://schemas.microsoft.com/office/drawing/2014/main" xmlns="" id="{D9F5DBF3-664D-4FFA-9F2A-3036FEDD77DA}"/>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46" name="Text Box 16">
          <a:extLst>
            <a:ext uri="{FF2B5EF4-FFF2-40B4-BE49-F238E27FC236}">
              <a16:creationId xmlns:a16="http://schemas.microsoft.com/office/drawing/2014/main" xmlns="" id="{044A2D3B-A2A6-4F5A-AE78-374C49109C7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47" name="Text Box 17">
          <a:extLst>
            <a:ext uri="{FF2B5EF4-FFF2-40B4-BE49-F238E27FC236}">
              <a16:creationId xmlns:a16="http://schemas.microsoft.com/office/drawing/2014/main" xmlns="" id="{F33DD7B1-3A96-48A8-9A4D-D4293B476745}"/>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1948" name="Text Box 18">
          <a:extLst>
            <a:ext uri="{FF2B5EF4-FFF2-40B4-BE49-F238E27FC236}">
              <a16:creationId xmlns:a16="http://schemas.microsoft.com/office/drawing/2014/main" xmlns="" id="{E629FB1E-AFBE-4D86-99D6-BDEEA39AEFCA}"/>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1949" name="Text Box 19">
          <a:extLst>
            <a:ext uri="{FF2B5EF4-FFF2-40B4-BE49-F238E27FC236}">
              <a16:creationId xmlns:a16="http://schemas.microsoft.com/office/drawing/2014/main" xmlns="" id="{35F5A210-1B47-45C0-A13D-BCDD770C1F89}"/>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50" name="Text Box 20">
          <a:extLst>
            <a:ext uri="{FF2B5EF4-FFF2-40B4-BE49-F238E27FC236}">
              <a16:creationId xmlns:a16="http://schemas.microsoft.com/office/drawing/2014/main" xmlns="" id="{3039137E-C220-4BA7-9911-CA0E9BB284C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51" name="Text Box 21">
          <a:extLst>
            <a:ext uri="{FF2B5EF4-FFF2-40B4-BE49-F238E27FC236}">
              <a16:creationId xmlns:a16="http://schemas.microsoft.com/office/drawing/2014/main" xmlns="" id="{03D0227C-3CA3-4554-B356-CE1E50CDA1A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52" name="Text Box 22">
          <a:extLst>
            <a:ext uri="{FF2B5EF4-FFF2-40B4-BE49-F238E27FC236}">
              <a16:creationId xmlns:a16="http://schemas.microsoft.com/office/drawing/2014/main" xmlns="" id="{9012F91E-DEB5-477B-805A-CD898D69FD4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53" name="Text Box 23">
          <a:extLst>
            <a:ext uri="{FF2B5EF4-FFF2-40B4-BE49-F238E27FC236}">
              <a16:creationId xmlns:a16="http://schemas.microsoft.com/office/drawing/2014/main" xmlns="" id="{3A29360A-913B-4A44-8919-AF0F5BE9AA97}"/>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54" name="Text Box 24">
          <a:extLst>
            <a:ext uri="{FF2B5EF4-FFF2-40B4-BE49-F238E27FC236}">
              <a16:creationId xmlns:a16="http://schemas.microsoft.com/office/drawing/2014/main" xmlns="" id="{9D779078-B092-4672-B060-8CE1E47F35CA}"/>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55" name="Text Box 25">
          <a:extLst>
            <a:ext uri="{FF2B5EF4-FFF2-40B4-BE49-F238E27FC236}">
              <a16:creationId xmlns:a16="http://schemas.microsoft.com/office/drawing/2014/main" xmlns="" id="{C5992F7C-CC37-4659-8F85-6156F83FC0C1}"/>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56" name="Text Box 26">
          <a:extLst>
            <a:ext uri="{FF2B5EF4-FFF2-40B4-BE49-F238E27FC236}">
              <a16:creationId xmlns:a16="http://schemas.microsoft.com/office/drawing/2014/main" xmlns="" id="{9824EA32-B11B-4040-85E8-E4FBBAC226B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57" name="Text Box 27">
          <a:extLst>
            <a:ext uri="{FF2B5EF4-FFF2-40B4-BE49-F238E27FC236}">
              <a16:creationId xmlns:a16="http://schemas.microsoft.com/office/drawing/2014/main" xmlns="" id="{B2763576-56A9-4E61-9F45-1047891B55E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58" name="Text Box 28">
          <a:extLst>
            <a:ext uri="{FF2B5EF4-FFF2-40B4-BE49-F238E27FC236}">
              <a16:creationId xmlns:a16="http://schemas.microsoft.com/office/drawing/2014/main" xmlns="" id="{04EC5FF9-55F9-4C30-8348-3925E7A5A74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59" name="Text Box 29">
          <a:extLst>
            <a:ext uri="{FF2B5EF4-FFF2-40B4-BE49-F238E27FC236}">
              <a16:creationId xmlns:a16="http://schemas.microsoft.com/office/drawing/2014/main" xmlns="" id="{F79D652C-5957-4E5F-9AAA-0ADB7E62760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60" name="Text Box 30">
          <a:extLst>
            <a:ext uri="{FF2B5EF4-FFF2-40B4-BE49-F238E27FC236}">
              <a16:creationId xmlns:a16="http://schemas.microsoft.com/office/drawing/2014/main" xmlns="" id="{2BF21DC4-6089-42BA-986D-571C11B7A25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61" name="Text Box 31">
          <a:extLst>
            <a:ext uri="{FF2B5EF4-FFF2-40B4-BE49-F238E27FC236}">
              <a16:creationId xmlns:a16="http://schemas.microsoft.com/office/drawing/2014/main" xmlns="" id="{6F75E7BC-CB54-4B4A-A7E6-CB1B377BA51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62" name="Text Box 32">
          <a:extLst>
            <a:ext uri="{FF2B5EF4-FFF2-40B4-BE49-F238E27FC236}">
              <a16:creationId xmlns:a16="http://schemas.microsoft.com/office/drawing/2014/main" xmlns="" id="{E898A16B-CFC6-4F19-888A-52612F66B5E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63" name="Text Box 33">
          <a:extLst>
            <a:ext uri="{FF2B5EF4-FFF2-40B4-BE49-F238E27FC236}">
              <a16:creationId xmlns:a16="http://schemas.microsoft.com/office/drawing/2014/main" xmlns="" id="{D0D58EEA-2280-482A-86EE-53D5DE52CC7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64" name="Text Box 34">
          <a:extLst>
            <a:ext uri="{FF2B5EF4-FFF2-40B4-BE49-F238E27FC236}">
              <a16:creationId xmlns:a16="http://schemas.microsoft.com/office/drawing/2014/main" xmlns="" id="{2D69FB66-B1F8-47BF-ABD3-6DDC77FD0FE9}"/>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65" name="Text Box 35">
          <a:extLst>
            <a:ext uri="{FF2B5EF4-FFF2-40B4-BE49-F238E27FC236}">
              <a16:creationId xmlns:a16="http://schemas.microsoft.com/office/drawing/2014/main" xmlns="" id="{3B704D75-DE97-4A38-BADC-957AC06212C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66" name="Text Box 36">
          <a:extLst>
            <a:ext uri="{FF2B5EF4-FFF2-40B4-BE49-F238E27FC236}">
              <a16:creationId xmlns:a16="http://schemas.microsoft.com/office/drawing/2014/main" xmlns="" id="{A811A720-8F5A-4511-8DD8-71747C3C15C1}"/>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67" name="Text Box 37">
          <a:extLst>
            <a:ext uri="{FF2B5EF4-FFF2-40B4-BE49-F238E27FC236}">
              <a16:creationId xmlns:a16="http://schemas.microsoft.com/office/drawing/2014/main" xmlns="" id="{D8FDEE15-DAD9-404A-AF88-B7D3EB70BFC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68" name="Text Box 38">
          <a:extLst>
            <a:ext uri="{FF2B5EF4-FFF2-40B4-BE49-F238E27FC236}">
              <a16:creationId xmlns:a16="http://schemas.microsoft.com/office/drawing/2014/main" xmlns="" id="{D91A9022-949D-4554-8CD1-C3919DDA96B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69" name="Text Box 39">
          <a:extLst>
            <a:ext uri="{FF2B5EF4-FFF2-40B4-BE49-F238E27FC236}">
              <a16:creationId xmlns:a16="http://schemas.microsoft.com/office/drawing/2014/main" xmlns="" id="{0A7B9187-4839-4003-BBA7-84E718B3DC77}"/>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70" name="Text Box 40">
          <a:extLst>
            <a:ext uri="{FF2B5EF4-FFF2-40B4-BE49-F238E27FC236}">
              <a16:creationId xmlns:a16="http://schemas.microsoft.com/office/drawing/2014/main" xmlns="" id="{1ED72FBE-42C2-43AA-BBFB-1B28BF8D806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71" name="Text Box 41">
          <a:extLst>
            <a:ext uri="{FF2B5EF4-FFF2-40B4-BE49-F238E27FC236}">
              <a16:creationId xmlns:a16="http://schemas.microsoft.com/office/drawing/2014/main" xmlns="" id="{F3905DA4-C917-47D0-8B84-CB4D2B7487A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72" name="Text Box 42">
          <a:extLst>
            <a:ext uri="{FF2B5EF4-FFF2-40B4-BE49-F238E27FC236}">
              <a16:creationId xmlns:a16="http://schemas.microsoft.com/office/drawing/2014/main" xmlns="" id="{3646C373-6306-4939-978E-DFF3C6FE3D91}"/>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73" name="Text Box 43">
          <a:extLst>
            <a:ext uri="{FF2B5EF4-FFF2-40B4-BE49-F238E27FC236}">
              <a16:creationId xmlns:a16="http://schemas.microsoft.com/office/drawing/2014/main" xmlns="" id="{9B12E70C-F4B3-40F5-BD03-2EE7E2523C9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74" name="Text Box 44">
          <a:extLst>
            <a:ext uri="{FF2B5EF4-FFF2-40B4-BE49-F238E27FC236}">
              <a16:creationId xmlns:a16="http://schemas.microsoft.com/office/drawing/2014/main" xmlns="" id="{3D5E1CAA-77D7-41D7-8741-805437DD09D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75" name="Text Box 45">
          <a:extLst>
            <a:ext uri="{FF2B5EF4-FFF2-40B4-BE49-F238E27FC236}">
              <a16:creationId xmlns:a16="http://schemas.microsoft.com/office/drawing/2014/main" xmlns="" id="{1B625EDB-8C4D-4CF3-83EB-1AEE142652D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76" name="Text Box 46">
          <a:extLst>
            <a:ext uri="{FF2B5EF4-FFF2-40B4-BE49-F238E27FC236}">
              <a16:creationId xmlns:a16="http://schemas.microsoft.com/office/drawing/2014/main" xmlns="" id="{083DE7E7-BF61-485A-8B47-6EE6241716A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77" name="Text Box 47">
          <a:extLst>
            <a:ext uri="{FF2B5EF4-FFF2-40B4-BE49-F238E27FC236}">
              <a16:creationId xmlns:a16="http://schemas.microsoft.com/office/drawing/2014/main" xmlns="" id="{980602E7-F9C8-4B11-800A-A0CA0622232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78" name="Text Box 48">
          <a:extLst>
            <a:ext uri="{FF2B5EF4-FFF2-40B4-BE49-F238E27FC236}">
              <a16:creationId xmlns:a16="http://schemas.microsoft.com/office/drawing/2014/main" xmlns="" id="{C092ECAF-3D95-4297-83AB-071DA01A36E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79" name="Text Box 49">
          <a:extLst>
            <a:ext uri="{FF2B5EF4-FFF2-40B4-BE49-F238E27FC236}">
              <a16:creationId xmlns:a16="http://schemas.microsoft.com/office/drawing/2014/main" xmlns="" id="{DEA97EF7-735E-44EC-9978-B3E92BEC199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1980" name="Text Box 50">
          <a:extLst>
            <a:ext uri="{FF2B5EF4-FFF2-40B4-BE49-F238E27FC236}">
              <a16:creationId xmlns:a16="http://schemas.microsoft.com/office/drawing/2014/main" xmlns="" id="{A7A6581B-D6C7-4424-B62D-2F3FFA0FEA41}"/>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1981" name="Text Box 51">
          <a:extLst>
            <a:ext uri="{FF2B5EF4-FFF2-40B4-BE49-F238E27FC236}">
              <a16:creationId xmlns:a16="http://schemas.microsoft.com/office/drawing/2014/main" xmlns="" id="{6A969C99-A851-4B30-ADF8-BD45DA234D4C}"/>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82" name="Text Box 52">
          <a:extLst>
            <a:ext uri="{FF2B5EF4-FFF2-40B4-BE49-F238E27FC236}">
              <a16:creationId xmlns:a16="http://schemas.microsoft.com/office/drawing/2014/main" xmlns="" id="{785BA7C9-39CF-47D1-BBB5-C797AE39064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83" name="Text Box 53">
          <a:extLst>
            <a:ext uri="{FF2B5EF4-FFF2-40B4-BE49-F238E27FC236}">
              <a16:creationId xmlns:a16="http://schemas.microsoft.com/office/drawing/2014/main" xmlns="" id="{6698904D-871E-4E4E-BAB9-72F33C2EFB5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84" name="Text Box 54">
          <a:extLst>
            <a:ext uri="{FF2B5EF4-FFF2-40B4-BE49-F238E27FC236}">
              <a16:creationId xmlns:a16="http://schemas.microsoft.com/office/drawing/2014/main" xmlns="" id="{0445E7CF-1C99-4CA5-964B-EDB001E73AF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85" name="Text Box 55">
          <a:extLst>
            <a:ext uri="{FF2B5EF4-FFF2-40B4-BE49-F238E27FC236}">
              <a16:creationId xmlns:a16="http://schemas.microsoft.com/office/drawing/2014/main" xmlns="" id="{6B240E45-5086-42BB-B9B1-368E30DD3A50}"/>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86" name="Text Box 56">
          <a:extLst>
            <a:ext uri="{FF2B5EF4-FFF2-40B4-BE49-F238E27FC236}">
              <a16:creationId xmlns:a16="http://schemas.microsoft.com/office/drawing/2014/main" xmlns="" id="{E51398EB-927D-46A2-94ED-A9313A5A64F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87" name="Text Box 57">
          <a:extLst>
            <a:ext uri="{FF2B5EF4-FFF2-40B4-BE49-F238E27FC236}">
              <a16:creationId xmlns:a16="http://schemas.microsoft.com/office/drawing/2014/main" xmlns="" id="{700893DC-D602-4FD8-A602-4778E2436A7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88" name="Text Box 58">
          <a:extLst>
            <a:ext uri="{FF2B5EF4-FFF2-40B4-BE49-F238E27FC236}">
              <a16:creationId xmlns:a16="http://schemas.microsoft.com/office/drawing/2014/main" xmlns="" id="{EEF12B8F-7D57-4ADA-B8B7-EA80307167B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89" name="Text Box 59">
          <a:extLst>
            <a:ext uri="{FF2B5EF4-FFF2-40B4-BE49-F238E27FC236}">
              <a16:creationId xmlns:a16="http://schemas.microsoft.com/office/drawing/2014/main" xmlns="" id="{8AB74081-978C-4C58-A06D-C022D503112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90" name="Text Box 60">
          <a:extLst>
            <a:ext uri="{FF2B5EF4-FFF2-40B4-BE49-F238E27FC236}">
              <a16:creationId xmlns:a16="http://schemas.microsoft.com/office/drawing/2014/main" xmlns="" id="{2B199B4E-35F3-4964-BB33-E1BBB544E35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91" name="Text Box 61">
          <a:extLst>
            <a:ext uri="{FF2B5EF4-FFF2-40B4-BE49-F238E27FC236}">
              <a16:creationId xmlns:a16="http://schemas.microsoft.com/office/drawing/2014/main" xmlns="" id="{3279CAAE-B664-4541-B8FE-3DD20BD45C6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92" name="Text Box 62">
          <a:extLst>
            <a:ext uri="{FF2B5EF4-FFF2-40B4-BE49-F238E27FC236}">
              <a16:creationId xmlns:a16="http://schemas.microsoft.com/office/drawing/2014/main" xmlns="" id="{0BD3E420-0678-4BC6-BCEC-55CEC88C218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93" name="Text Box 63">
          <a:extLst>
            <a:ext uri="{FF2B5EF4-FFF2-40B4-BE49-F238E27FC236}">
              <a16:creationId xmlns:a16="http://schemas.microsoft.com/office/drawing/2014/main" xmlns="" id="{1074AF9E-29C6-44D3-B2CA-FF994AA4BB6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94" name="Text Box 64">
          <a:extLst>
            <a:ext uri="{FF2B5EF4-FFF2-40B4-BE49-F238E27FC236}">
              <a16:creationId xmlns:a16="http://schemas.microsoft.com/office/drawing/2014/main" xmlns="" id="{D68FA53D-EF77-4CFC-B5F3-28D67AE7EF6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95" name="Text Box 65">
          <a:extLst>
            <a:ext uri="{FF2B5EF4-FFF2-40B4-BE49-F238E27FC236}">
              <a16:creationId xmlns:a16="http://schemas.microsoft.com/office/drawing/2014/main" xmlns="" id="{715DEB65-0839-4617-8766-352BD7F01C59}"/>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1996" name="Text Box 66">
          <a:extLst>
            <a:ext uri="{FF2B5EF4-FFF2-40B4-BE49-F238E27FC236}">
              <a16:creationId xmlns:a16="http://schemas.microsoft.com/office/drawing/2014/main" xmlns="" id="{0E001758-F46E-4BAF-B7D3-CE8E413AB984}"/>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1997" name="Text Box 67">
          <a:extLst>
            <a:ext uri="{FF2B5EF4-FFF2-40B4-BE49-F238E27FC236}">
              <a16:creationId xmlns:a16="http://schemas.microsoft.com/office/drawing/2014/main" xmlns="" id="{58CFEBBD-F973-48F8-8546-FEDF9A50A36B}"/>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1998" name="Text Box 68">
          <a:extLst>
            <a:ext uri="{FF2B5EF4-FFF2-40B4-BE49-F238E27FC236}">
              <a16:creationId xmlns:a16="http://schemas.microsoft.com/office/drawing/2014/main" xmlns="" id="{3D5FA599-34A1-4FF2-B86B-E9F45100ED45}"/>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1999" name="Text Box 69">
          <a:extLst>
            <a:ext uri="{FF2B5EF4-FFF2-40B4-BE49-F238E27FC236}">
              <a16:creationId xmlns:a16="http://schemas.microsoft.com/office/drawing/2014/main" xmlns="" id="{58D9FD6A-313E-496D-B44A-939BC7BD4D4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00" name="Text Box 70">
          <a:extLst>
            <a:ext uri="{FF2B5EF4-FFF2-40B4-BE49-F238E27FC236}">
              <a16:creationId xmlns:a16="http://schemas.microsoft.com/office/drawing/2014/main" xmlns="" id="{E4C4DC35-2821-40F1-B465-A00D2B968F9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01" name="Text Box 71">
          <a:extLst>
            <a:ext uri="{FF2B5EF4-FFF2-40B4-BE49-F238E27FC236}">
              <a16:creationId xmlns:a16="http://schemas.microsoft.com/office/drawing/2014/main" xmlns="" id="{A8924C40-D8EF-450D-9E31-FED5F38A168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02" name="Text Box 72">
          <a:extLst>
            <a:ext uri="{FF2B5EF4-FFF2-40B4-BE49-F238E27FC236}">
              <a16:creationId xmlns:a16="http://schemas.microsoft.com/office/drawing/2014/main" xmlns="" id="{12CF0729-6D75-432F-925E-879EED7D729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03" name="Text Box 73">
          <a:extLst>
            <a:ext uri="{FF2B5EF4-FFF2-40B4-BE49-F238E27FC236}">
              <a16:creationId xmlns:a16="http://schemas.microsoft.com/office/drawing/2014/main" xmlns="" id="{EB109ECF-E7AA-4D62-82BB-7443ACEA0B6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04" name="Text Box 74">
          <a:extLst>
            <a:ext uri="{FF2B5EF4-FFF2-40B4-BE49-F238E27FC236}">
              <a16:creationId xmlns:a16="http://schemas.microsoft.com/office/drawing/2014/main" xmlns="" id="{50C4FBF8-ECD9-40E4-9E31-04B773340E4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05" name="Text Box 75">
          <a:extLst>
            <a:ext uri="{FF2B5EF4-FFF2-40B4-BE49-F238E27FC236}">
              <a16:creationId xmlns:a16="http://schemas.microsoft.com/office/drawing/2014/main" xmlns="" id="{C27C8D2F-699B-4BFB-B95A-61DF8CDC4D2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06" name="Text Box 76">
          <a:extLst>
            <a:ext uri="{FF2B5EF4-FFF2-40B4-BE49-F238E27FC236}">
              <a16:creationId xmlns:a16="http://schemas.microsoft.com/office/drawing/2014/main" xmlns="" id="{313ECD9A-BA82-48EC-8641-1AD76F1BAEF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07" name="Text Box 77">
          <a:extLst>
            <a:ext uri="{FF2B5EF4-FFF2-40B4-BE49-F238E27FC236}">
              <a16:creationId xmlns:a16="http://schemas.microsoft.com/office/drawing/2014/main" xmlns="" id="{E8EA95C9-1327-41D5-A296-A655D994ABC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08" name="Text Box 78">
          <a:extLst>
            <a:ext uri="{FF2B5EF4-FFF2-40B4-BE49-F238E27FC236}">
              <a16:creationId xmlns:a16="http://schemas.microsoft.com/office/drawing/2014/main" xmlns="" id="{D8B92CAB-8F76-4762-9780-C5A93B7A7D1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09" name="Text Box 79">
          <a:extLst>
            <a:ext uri="{FF2B5EF4-FFF2-40B4-BE49-F238E27FC236}">
              <a16:creationId xmlns:a16="http://schemas.microsoft.com/office/drawing/2014/main" xmlns="" id="{8BA45F6E-8EEF-4B52-B8E9-BB34A91EB34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10" name="Text Box 80">
          <a:extLst>
            <a:ext uri="{FF2B5EF4-FFF2-40B4-BE49-F238E27FC236}">
              <a16:creationId xmlns:a16="http://schemas.microsoft.com/office/drawing/2014/main" xmlns="" id="{1BE83AD6-E44C-4C8B-8366-167EFD4EA4C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11" name="Text Box 81">
          <a:extLst>
            <a:ext uri="{FF2B5EF4-FFF2-40B4-BE49-F238E27FC236}">
              <a16:creationId xmlns:a16="http://schemas.microsoft.com/office/drawing/2014/main" xmlns="" id="{90695AAF-4305-4E93-80C9-46D4BFEF2DF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12" name="Text Box 82">
          <a:extLst>
            <a:ext uri="{FF2B5EF4-FFF2-40B4-BE49-F238E27FC236}">
              <a16:creationId xmlns:a16="http://schemas.microsoft.com/office/drawing/2014/main" xmlns="" id="{ADBA47B2-A167-48FD-BB2E-5B6F664C2AE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13" name="Text Box 83">
          <a:extLst>
            <a:ext uri="{FF2B5EF4-FFF2-40B4-BE49-F238E27FC236}">
              <a16:creationId xmlns:a16="http://schemas.microsoft.com/office/drawing/2014/main" xmlns="" id="{637CA3F5-C27E-4840-82A8-7564B394A507}"/>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14" name="Text Box 84">
          <a:extLst>
            <a:ext uri="{FF2B5EF4-FFF2-40B4-BE49-F238E27FC236}">
              <a16:creationId xmlns:a16="http://schemas.microsoft.com/office/drawing/2014/main" xmlns="" id="{D6178839-0C92-4D53-9029-86E7E78A5F61}"/>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15" name="Text Box 85">
          <a:extLst>
            <a:ext uri="{FF2B5EF4-FFF2-40B4-BE49-F238E27FC236}">
              <a16:creationId xmlns:a16="http://schemas.microsoft.com/office/drawing/2014/main" xmlns="" id="{73E805B3-324A-4697-A8F0-D1F67291A33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16" name="Text Box 86">
          <a:extLst>
            <a:ext uri="{FF2B5EF4-FFF2-40B4-BE49-F238E27FC236}">
              <a16:creationId xmlns:a16="http://schemas.microsoft.com/office/drawing/2014/main" xmlns="" id="{6156ABEC-2900-4999-AC1D-680F17C2036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17" name="Text Box 87">
          <a:extLst>
            <a:ext uri="{FF2B5EF4-FFF2-40B4-BE49-F238E27FC236}">
              <a16:creationId xmlns:a16="http://schemas.microsoft.com/office/drawing/2014/main" xmlns="" id="{6BA31A03-DCFD-492D-9968-31A9320CFAC4}"/>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18" name="Text Box 88">
          <a:extLst>
            <a:ext uri="{FF2B5EF4-FFF2-40B4-BE49-F238E27FC236}">
              <a16:creationId xmlns:a16="http://schemas.microsoft.com/office/drawing/2014/main" xmlns="" id="{32C6CE1C-EA42-44EF-9097-4F380F198D25}"/>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19" name="Text Box 89">
          <a:extLst>
            <a:ext uri="{FF2B5EF4-FFF2-40B4-BE49-F238E27FC236}">
              <a16:creationId xmlns:a16="http://schemas.microsoft.com/office/drawing/2014/main" xmlns="" id="{68E961A9-E6B7-4B23-B9F8-C93BC1B105A1}"/>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20" name="Text Box 90">
          <a:extLst>
            <a:ext uri="{FF2B5EF4-FFF2-40B4-BE49-F238E27FC236}">
              <a16:creationId xmlns:a16="http://schemas.microsoft.com/office/drawing/2014/main" xmlns="" id="{BC1B6C50-6FF0-4775-88D5-980DDA67B30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21" name="Text Box 91">
          <a:extLst>
            <a:ext uri="{FF2B5EF4-FFF2-40B4-BE49-F238E27FC236}">
              <a16:creationId xmlns:a16="http://schemas.microsoft.com/office/drawing/2014/main" xmlns="" id="{2F9C706E-436E-40FF-9196-16A3086FE7A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22" name="Text Box 92">
          <a:extLst>
            <a:ext uri="{FF2B5EF4-FFF2-40B4-BE49-F238E27FC236}">
              <a16:creationId xmlns:a16="http://schemas.microsoft.com/office/drawing/2014/main" xmlns="" id="{A8FE656A-D69D-4210-A87F-D3F2FE80185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23" name="Text Box 93">
          <a:extLst>
            <a:ext uri="{FF2B5EF4-FFF2-40B4-BE49-F238E27FC236}">
              <a16:creationId xmlns:a16="http://schemas.microsoft.com/office/drawing/2014/main" xmlns="" id="{3B98D47B-DEA8-4AA2-8F46-08540308882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24" name="Text Box 94">
          <a:extLst>
            <a:ext uri="{FF2B5EF4-FFF2-40B4-BE49-F238E27FC236}">
              <a16:creationId xmlns:a16="http://schemas.microsoft.com/office/drawing/2014/main" xmlns="" id="{BCF64599-A2E2-471E-AE89-0A08F35B407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25" name="Text Box 95">
          <a:extLst>
            <a:ext uri="{FF2B5EF4-FFF2-40B4-BE49-F238E27FC236}">
              <a16:creationId xmlns:a16="http://schemas.microsoft.com/office/drawing/2014/main" xmlns="" id="{9D32C1F7-265F-4525-A00C-8725A744EC4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26" name="Text Box 96">
          <a:extLst>
            <a:ext uri="{FF2B5EF4-FFF2-40B4-BE49-F238E27FC236}">
              <a16:creationId xmlns:a16="http://schemas.microsoft.com/office/drawing/2014/main" xmlns="" id="{DF911317-28DF-4634-9F41-081839B32C21}"/>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27" name="Text Box 97">
          <a:extLst>
            <a:ext uri="{FF2B5EF4-FFF2-40B4-BE49-F238E27FC236}">
              <a16:creationId xmlns:a16="http://schemas.microsoft.com/office/drawing/2014/main" xmlns="" id="{6A49B0EE-2EDE-44B3-9F11-229C5BBD1881}"/>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28" name="Text Box 98">
          <a:extLst>
            <a:ext uri="{FF2B5EF4-FFF2-40B4-BE49-F238E27FC236}">
              <a16:creationId xmlns:a16="http://schemas.microsoft.com/office/drawing/2014/main" xmlns="" id="{FCE80872-63FC-43B3-B816-905635B0EC70}"/>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029" name="Text Box 99">
          <a:extLst>
            <a:ext uri="{FF2B5EF4-FFF2-40B4-BE49-F238E27FC236}">
              <a16:creationId xmlns:a16="http://schemas.microsoft.com/office/drawing/2014/main" xmlns="" id="{61B4043E-DC7B-4F8A-BBB5-887369DAEDA1}"/>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030" name="Text Box 100">
          <a:extLst>
            <a:ext uri="{FF2B5EF4-FFF2-40B4-BE49-F238E27FC236}">
              <a16:creationId xmlns:a16="http://schemas.microsoft.com/office/drawing/2014/main" xmlns="" id="{8AF28954-124A-490B-AD34-E6EA2FD089D8}"/>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31" name="Text Box 101">
          <a:extLst>
            <a:ext uri="{FF2B5EF4-FFF2-40B4-BE49-F238E27FC236}">
              <a16:creationId xmlns:a16="http://schemas.microsoft.com/office/drawing/2014/main" xmlns="" id="{459094FA-BA51-46BA-B3F4-CD107E3767E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32" name="Text Box 102">
          <a:extLst>
            <a:ext uri="{FF2B5EF4-FFF2-40B4-BE49-F238E27FC236}">
              <a16:creationId xmlns:a16="http://schemas.microsoft.com/office/drawing/2014/main" xmlns="" id="{8684F738-60C0-42D3-A709-7B3C88FF44A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33" name="Text Box 103">
          <a:extLst>
            <a:ext uri="{FF2B5EF4-FFF2-40B4-BE49-F238E27FC236}">
              <a16:creationId xmlns:a16="http://schemas.microsoft.com/office/drawing/2014/main" xmlns="" id="{186E2DEE-CAF5-40B2-BDF7-517DAED7252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34" name="Text Box 104">
          <a:extLst>
            <a:ext uri="{FF2B5EF4-FFF2-40B4-BE49-F238E27FC236}">
              <a16:creationId xmlns:a16="http://schemas.microsoft.com/office/drawing/2014/main" xmlns="" id="{6C4D6FE1-C15E-4350-AE02-72DF608D309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35" name="Text Box 105">
          <a:extLst>
            <a:ext uri="{FF2B5EF4-FFF2-40B4-BE49-F238E27FC236}">
              <a16:creationId xmlns:a16="http://schemas.microsoft.com/office/drawing/2014/main" xmlns="" id="{3A3A7E65-E052-4CC5-B67B-70A2EC9FE2A1}"/>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36" name="Text Box 106">
          <a:extLst>
            <a:ext uri="{FF2B5EF4-FFF2-40B4-BE49-F238E27FC236}">
              <a16:creationId xmlns:a16="http://schemas.microsoft.com/office/drawing/2014/main" xmlns="" id="{998A9B91-9A1A-446C-A0D3-5F6393262C52}"/>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37" name="Text Box 107">
          <a:extLst>
            <a:ext uri="{FF2B5EF4-FFF2-40B4-BE49-F238E27FC236}">
              <a16:creationId xmlns:a16="http://schemas.microsoft.com/office/drawing/2014/main" xmlns="" id="{24C57069-22CA-4AF8-87B8-BF2E6785591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38" name="Text Box 108">
          <a:extLst>
            <a:ext uri="{FF2B5EF4-FFF2-40B4-BE49-F238E27FC236}">
              <a16:creationId xmlns:a16="http://schemas.microsoft.com/office/drawing/2014/main" xmlns="" id="{90A9DF24-DD50-4F5F-AF04-DC8761A1637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39" name="Text Box 109">
          <a:extLst>
            <a:ext uri="{FF2B5EF4-FFF2-40B4-BE49-F238E27FC236}">
              <a16:creationId xmlns:a16="http://schemas.microsoft.com/office/drawing/2014/main" xmlns="" id="{E5FD6204-629B-4D57-A59B-35790DB64AD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40" name="Text Box 110">
          <a:extLst>
            <a:ext uri="{FF2B5EF4-FFF2-40B4-BE49-F238E27FC236}">
              <a16:creationId xmlns:a16="http://schemas.microsoft.com/office/drawing/2014/main" xmlns="" id="{BA023687-7311-4FB2-9A60-1060D703DD7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41" name="Text Box 111">
          <a:extLst>
            <a:ext uri="{FF2B5EF4-FFF2-40B4-BE49-F238E27FC236}">
              <a16:creationId xmlns:a16="http://schemas.microsoft.com/office/drawing/2014/main" xmlns="" id="{C7E98F1C-DE92-40D1-B655-C8280D4DCBB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42" name="Text Box 112">
          <a:extLst>
            <a:ext uri="{FF2B5EF4-FFF2-40B4-BE49-F238E27FC236}">
              <a16:creationId xmlns:a16="http://schemas.microsoft.com/office/drawing/2014/main" xmlns="" id="{FD370215-6884-4D6E-A8BB-7787D7DC7D0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43" name="Text Box 113">
          <a:extLst>
            <a:ext uri="{FF2B5EF4-FFF2-40B4-BE49-F238E27FC236}">
              <a16:creationId xmlns:a16="http://schemas.microsoft.com/office/drawing/2014/main" xmlns="" id="{35611B99-6AC0-44FB-A344-06BB1ED8CE9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44" name="Text Box 114">
          <a:extLst>
            <a:ext uri="{FF2B5EF4-FFF2-40B4-BE49-F238E27FC236}">
              <a16:creationId xmlns:a16="http://schemas.microsoft.com/office/drawing/2014/main" xmlns="" id="{4A11C501-2074-49FD-B671-DAB08C968B0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45" name="Text Box 115">
          <a:extLst>
            <a:ext uri="{FF2B5EF4-FFF2-40B4-BE49-F238E27FC236}">
              <a16:creationId xmlns:a16="http://schemas.microsoft.com/office/drawing/2014/main" xmlns="" id="{F654D4F7-BC82-4600-8B01-96F2390AADF5}"/>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046" name="Text Box 116">
          <a:extLst>
            <a:ext uri="{FF2B5EF4-FFF2-40B4-BE49-F238E27FC236}">
              <a16:creationId xmlns:a16="http://schemas.microsoft.com/office/drawing/2014/main" xmlns="" id="{5113B68E-CFC6-41C6-BF06-43B7D0C3DD1A}"/>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047" name="Text Box 117">
          <a:extLst>
            <a:ext uri="{FF2B5EF4-FFF2-40B4-BE49-F238E27FC236}">
              <a16:creationId xmlns:a16="http://schemas.microsoft.com/office/drawing/2014/main" xmlns="" id="{FBE2E66C-EFA7-455E-847C-2714A1615FDF}"/>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48" name="Text Box 118">
          <a:extLst>
            <a:ext uri="{FF2B5EF4-FFF2-40B4-BE49-F238E27FC236}">
              <a16:creationId xmlns:a16="http://schemas.microsoft.com/office/drawing/2014/main" xmlns="" id="{1A42A2D5-5AD3-42D5-B421-9D2AD12C4581}"/>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49" name="Text Box 119">
          <a:extLst>
            <a:ext uri="{FF2B5EF4-FFF2-40B4-BE49-F238E27FC236}">
              <a16:creationId xmlns:a16="http://schemas.microsoft.com/office/drawing/2014/main" xmlns="" id="{E2727DD7-DE12-4303-B148-7F1A919F583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50" name="Text Box 120">
          <a:extLst>
            <a:ext uri="{FF2B5EF4-FFF2-40B4-BE49-F238E27FC236}">
              <a16:creationId xmlns:a16="http://schemas.microsoft.com/office/drawing/2014/main" xmlns="" id="{CE6A97AC-C465-4AAA-8014-899259B2517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51" name="Text Box 121">
          <a:extLst>
            <a:ext uri="{FF2B5EF4-FFF2-40B4-BE49-F238E27FC236}">
              <a16:creationId xmlns:a16="http://schemas.microsoft.com/office/drawing/2014/main" xmlns="" id="{4AD006F2-ECEF-4702-BF14-E6FF9A0F71D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52" name="Text Box 122">
          <a:extLst>
            <a:ext uri="{FF2B5EF4-FFF2-40B4-BE49-F238E27FC236}">
              <a16:creationId xmlns:a16="http://schemas.microsoft.com/office/drawing/2014/main" xmlns="" id="{5108EEE6-14EF-4F5D-8EB3-53885EA72AF0}"/>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53" name="Text Box 123">
          <a:extLst>
            <a:ext uri="{FF2B5EF4-FFF2-40B4-BE49-F238E27FC236}">
              <a16:creationId xmlns:a16="http://schemas.microsoft.com/office/drawing/2014/main" xmlns="" id="{CF6CDED7-E754-4E03-90D1-9EBB4C89F7D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54" name="Text Box 124">
          <a:extLst>
            <a:ext uri="{FF2B5EF4-FFF2-40B4-BE49-F238E27FC236}">
              <a16:creationId xmlns:a16="http://schemas.microsoft.com/office/drawing/2014/main" xmlns="" id="{F6177572-78EB-4CB0-967A-D7D285C81F7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55" name="Text Box 125">
          <a:extLst>
            <a:ext uri="{FF2B5EF4-FFF2-40B4-BE49-F238E27FC236}">
              <a16:creationId xmlns:a16="http://schemas.microsoft.com/office/drawing/2014/main" xmlns="" id="{92FECC99-9E15-4910-BD3F-4929C8EB673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56" name="Text Box 126">
          <a:extLst>
            <a:ext uri="{FF2B5EF4-FFF2-40B4-BE49-F238E27FC236}">
              <a16:creationId xmlns:a16="http://schemas.microsoft.com/office/drawing/2014/main" xmlns="" id="{EABAF9C6-D166-4FAD-B3F2-1D25FBF23BE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57" name="Text Box 127">
          <a:extLst>
            <a:ext uri="{FF2B5EF4-FFF2-40B4-BE49-F238E27FC236}">
              <a16:creationId xmlns:a16="http://schemas.microsoft.com/office/drawing/2014/main" xmlns="" id="{8C8EE3FF-9E7F-488A-A462-0EC5B19EACE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58" name="Text Box 128">
          <a:extLst>
            <a:ext uri="{FF2B5EF4-FFF2-40B4-BE49-F238E27FC236}">
              <a16:creationId xmlns:a16="http://schemas.microsoft.com/office/drawing/2014/main" xmlns="" id="{83AE3388-8735-4CF1-B769-5C56D9017AD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59" name="Text Box 129">
          <a:extLst>
            <a:ext uri="{FF2B5EF4-FFF2-40B4-BE49-F238E27FC236}">
              <a16:creationId xmlns:a16="http://schemas.microsoft.com/office/drawing/2014/main" xmlns="" id="{217E97F9-E13E-4BE3-BDF3-92774F3E00B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60" name="Text Box 130">
          <a:extLst>
            <a:ext uri="{FF2B5EF4-FFF2-40B4-BE49-F238E27FC236}">
              <a16:creationId xmlns:a16="http://schemas.microsoft.com/office/drawing/2014/main" xmlns="" id="{67E0C628-AED2-4E43-8BCF-9BCE3FB579E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61" name="Text Box 131">
          <a:extLst>
            <a:ext uri="{FF2B5EF4-FFF2-40B4-BE49-F238E27FC236}">
              <a16:creationId xmlns:a16="http://schemas.microsoft.com/office/drawing/2014/main" xmlns="" id="{89B7BA27-F69B-4405-9C49-053EF1DF98B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62" name="Text Box 132">
          <a:extLst>
            <a:ext uri="{FF2B5EF4-FFF2-40B4-BE49-F238E27FC236}">
              <a16:creationId xmlns:a16="http://schemas.microsoft.com/office/drawing/2014/main" xmlns="" id="{F22A3972-EB20-4E96-AC25-203971303540}"/>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63" name="Text Box 133">
          <a:extLst>
            <a:ext uri="{FF2B5EF4-FFF2-40B4-BE49-F238E27FC236}">
              <a16:creationId xmlns:a16="http://schemas.microsoft.com/office/drawing/2014/main" xmlns="" id="{748526BB-792F-487D-9D7E-074C1861642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64" name="Text Box 134">
          <a:extLst>
            <a:ext uri="{FF2B5EF4-FFF2-40B4-BE49-F238E27FC236}">
              <a16:creationId xmlns:a16="http://schemas.microsoft.com/office/drawing/2014/main" xmlns="" id="{E4B44B22-BD4C-427F-BDBA-14889EFC277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65" name="Text Box 135">
          <a:extLst>
            <a:ext uri="{FF2B5EF4-FFF2-40B4-BE49-F238E27FC236}">
              <a16:creationId xmlns:a16="http://schemas.microsoft.com/office/drawing/2014/main" xmlns="" id="{2D2BE2D1-4845-4B1B-9031-19A10A6E675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66" name="Text Box 136">
          <a:extLst>
            <a:ext uri="{FF2B5EF4-FFF2-40B4-BE49-F238E27FC236}">
              <a16:creationId xmlns:a16="http://schemas.microsoft.com/office/drawing/2014/main" xmlns="" id="{51C92569-7864-41C2-9227-547A16C83DB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67" name="Text Box 137">
          <a:extLst>
            <a:ext uri="{FF2B5EF4-FFF2-40B4-BE49-F238E27FC236}">
              <a16:creationId xmlns:a16="http://schemas.microsoft.com/office/drawing/2014/main" xmlns="" id="{7AF7EA33-FAB0-47DF-B766-619F0CE5128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68" name="Text Box 138">
          <a:extLst>
            <a:ext uri="{FF2B5EF4-FFF2-40B4-BE49-F238E27FC236}">
              <a16:creationId xmlns:a16="http://schemas.microsoft.com/office/drawing/2014/main" xmlns="" id="{891D4E59-8D1E-46DA-A6A2-8B487E9F292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69" name="Text Box 139">
          <a:extLst>
            <a:ext uri="{FF2B5EF4-FFF2-40B4-BE49-F238E27FC236}">
              <a16:creationId xmlns:a16="http://schemas.microsoft.com/office/drawing/2014/main" xmlns="" id="{FF6C090D-34D9-4D8D-97DB-451457D98C6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70" name="Text Box 140">
          <a:extLst>
            <a:ext uri="{FF2B5EF4-FFF2-40B4-BE49-F238E27FC236}">
              <a16:creationId xmlns:a16="http://schemas.microsoft.com/office/drawing/2014/main" xmlns="" id="{4EB317D1-699B-4B33-B55D-59FC4095C36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71" name="Text Box 141">
          <a:extLst>
            <a:ext uri="{FF2B5EF4-FFF2-40B4-BE49-F238E27FC236}">
              <a16:creationId xmlns:a16="http://schemas.microsoft.com/office/drawing/2014/main" xmlns="" id="{3EE90F64-1196-491F-9B38-D26E5291113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72" name="Text Box 142">
          <a:extLst>
            <a:ext uri="{FF2B5EF4-FFF2-40B4-BE49-F238E27FC236}">
              <a16:creationId xmlns:a16="http://schemas.microsoft.com/office/drawing/2014/main" xmlns="" id="{DA45C6A4-D731-496B-9730-1608A4755B6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73" name="Text Box 143">
          <a:extLst>
            <a:ext uri="{FF2B5EF4-FFF2-40B4-BE49-F238E27FC236}">
              <a16:creationId xmlns:a16="http://schemas.microsoft.com/office/drawing/2014/main" xmlns="" id="{8724161F-05D9-4E05-9943-4517A999A82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74" name="Text Box 144">
          <a:extLst>
            <a:ext uri="{FF2B5EF4-FFF2-40B4-BE49-F238E27FC236}">
              <a16:creationId xmlns:a16="http://schemas.microsoft.com/office/drawing/2014/main" xmlns="" id="{A545C70C-D59D-43AA-9536-A0471B9B23C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75" name="Text Box 145">
          <a:extLst>
            <a:ext uri="{FF2B5EF4-FFF2-40B4-BE49-F238E27FC236}">
              <a16:creationId xmlns:a16="http://schemas.microsoft.com/office/drawing/2014/main" xmlns="" id="{E967FC96-F7AE-460E-B78D-CEF3A3C9F5E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76" name="Text Box 146">
          <a:extLst>
            <a:ext uri="{FF2B5EF4-FFF2-40B4-BE49-F238E27FC236}">
              <a16:creationId xmlns:a16="http://schemas.microsoft.com/office/drawing/2014/main" xmlns="" id="{DAC57F9A-AC7A-4324-94B4-5A26B5803149}"/>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77" name="Text Box 147">
          <a:extLst>
            <a:ext uri="{FF2B5EF4-FFF2-40B4-BE49-F238E27FC236}">
              <a16:creationId xmlns:a16="http://schemas.microsoft.com/office/drawing/2014/main" xmlns="" id="{38FB5254-DC83-410C-8F92-43D98706C12A}"/>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078" name="Text Box 148">
          <a:extLst>
            <a:ext uri="{FF2B5EF4-FFF2-40B4-BE49-F238E27FC236}">
              <a16:creationId xmlns:a16="http://schemas.microsoft.com/office/drawing/2014/main" xmlns="" id="{C5ACBCD7-EFEE-4866-916C-6501CCC30D79}"/>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079" name="Text Box 149">
          <a:extLst>
            <a:ext uri="{FF2B5EF4-FFF2-40B4-BE49-F238E27FC236}">
              <a16:creationId xmlns:a16="http://schemas.microsoft.com/office/drawing/2014/main" xmlns="" id="{9147FDC8-2847-47F9-8B74-256065D0423F}"/>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80" name="Text Box 150">
          <a:extLst>
            <a:ext uri="{FF2B5EF4-FFF2-40B4-BE49-F238E27FC236}">
              <a16:creationId xmlns:a16="http://schemas.microsoft.com/office/drawing/2014/main" xmlns="" id="{AB5174D4-75FE-45EF-AD29-7605D4A1849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81" name="Text Box 151">
          <a:extLst>
            <a:ext uri="{FF2B5EF4-FFF2-40B4-BE49-F238E27FC236}">
              <a16:creationId xmlns:a16="http://schemas.microsoft.com/office/drawing/2014/main" xmlns="" id="{87C1308C-D94B-4C98-93C9-21E5A219E8D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82" name="Text Box 152">
          <a:extLst>
            <a:ext uri="{FF2B5EF4-FFF2-40B4-BE49-F238E27FC236}">
              <a16:creationId xmlns:a16="http://schemas.microsoft.com/office/drawing/2014/main" xmlns="" id="{7AFB5D10-AA2B-4C41-AC08-8B5BFD06EE5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83" name="Text Box 153">
          <a:extLst>
            <a:ext uri="{FF2B5EF4-FFF2-40B4-BE49-F238E27FC236}">
              <a16:creationId xmlns:a16="http://schemas.microsoft.com/office/drawing/2014/main" xmlns="" id="{F1459A55-00C5-4966-8D3F-CECDC83C90C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84" name="Text Box 154">
          <a:extLst>
            <a:ext uri="{FF2B5EF4-FFF2-40B4-BE49-F238E27FC236}">
              <a16:creationId xmlns:a16="http://schemas.microsoft.com/office/drawing/2014/main" xmlns="" id="{BB766B0A-89E6-43CF-86FE-33B003BF2205}"/>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85" name="Text Box 155">
          <a:extLst>
            <a:ext uri="{FF2B5EF4-FFF2-40B4-BE49-F238E27FC236}">
              <a16:creationId xmlns:a16="http://schemas.microsoft.com/office/drawing/2014/main" xmlns="" id="{1FC70D1B-F15B-475B-B90C-611F164F4845}"/>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86" name="Text Box 156">
          <a:extLst>
            <a:ext uri="{FF2B5EF4-FFF2-40B4-BE49-F238E27FC236}">
              <a16:creationId xmlns:a16="http://schemas.microsoft.com/office/drawing/2014/main" xmlns="" id="{256D8F6F-8FA7-4A53-9364-C592A9DC723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87" name="Text Box 157">
          <a:extLst>
            <a:ext uri="{FF2B5EF4-FFF2-40B4-BE49-F238E27FC236}">
              <a16:creationId xmlns:a16="http://schemas.microsoft.com/office/drawing/2014/main" xmlns="" id="{077FA523-11B9-4309-A7CE-42788A5FCB6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88" name="Text Box 158">
          <a:extLst>
            <a:ext uri="{FF2B5EF4-FFF2-40B4-BE49-F238E27FC236}">
              <a16:creationId xmlns:a16="http://schemas.microsoft.com/office/drawing/2014/main" xmlns="" id="{55070A23-CAA6-400B-AF63-35DABCEB507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89" name="Text Box 159">
          <a:extLst>
            <a:ext uri="{FF2B5EF4-FFF2-40B4-BE49-F238E27FC236}">
              <a16:creationId xmlns:a16="http://schemas.microsoft.com/office/drawing/2014/main" xmlns="" id="{72BA639D-CDA2-45B7-A0E7-CE9B7654341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90" name="Text Box 160">
          <a:extLst>
            <a:ext uri="{FF2B5EF4-FFF2-40B4-BE49-F238E27FC236}">
              <a16:creationId xmlns:a16="http://schemas.microsoft.com/office/drawing/2014/main" xmlns="" id="{E4A87CAE-020B-454F-A0A4-9A19ED91B06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91" name="Text Box 161">
          <a:extLst>
            <a:ext uri="{FF2B5EF4-FFF2-40B4-BE49-F238E27FC236}">
              <a16:creationId xmlns:a16="http://schemas.microsoft.com/office/drawing/2014/main" xmlns="" id="{EF494F6C-AC79-450D-B4DF-94414B9A78C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92" name="Text Box 162">
          <a:extLst>
            <a:ext uri="{FF2B5EF4-FFF2-40B4-BE49-F238E27FC236}">
              <a16:creationId xmlns:a16="http://schemas.microsoft.com/office/drawing/2014/main" xmlns="" id="{7CF769EF-1B68-4C52-A834-2259EC939055}"/>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93" name="Text Box 163">
          <a:extLst>
            <a:ext uri="{FF2B5EF4-FFF2-40B4-BE49-F238E27FC236}">
              <a16:creationId xmlns:a16="http://schemas.microsoft.com/office/drawing/2014/main" xmlns="" id="{22017484-E762-410D-BE89-215BB327C660}"/>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094" name="Text Box 164">
          <a:extLst>
            <a:ext uri="{FF2B5EF4-FFF2-40B4-BE49-F238E27FC236}">
              <a16:creationId xmlns:a16="http://schemas.microsoft.com/office/drawing/2014/main" xmlns="" id="{4CF3E245-5F2D-4577-B54C-499B38D9F91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095" name="Text Box 165">
          <a:extLst>
            <a:ext uri="{FF2B5EF4-FFF2-40B4-BE49-F238E27FC236}">
              <a16:creationId xmlns:a16="http://schemas.microsoft.com/office/drawing/2014/main" xmlns="" id="{54E0BB48-A9A4-4F71-BF45-D7F830CEA3ED}"/>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096" name="Text Box 166">
          <a:extLst>
            <a:ext uri="{FF2B5EF4-FFF2-40B4-BE49-F238E27FC236}">
              <a16:creationId xmlns:a16="http://schemas.microsoft.com/office/drawing/2014/main" xmlns="" id="{EEE77BFE-7A92-47B7-A2AD-63AAEC7629AB}"/>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97" name="Text Box 167">
          <a:extLst>
            <a:ext uri="{FF2B5EF4-FFF2-40B4-BE49-F238E27FC236}">
              <a16:creationId xmlns:a16="http://schemas.microsoft.com/office/drawing/2014/main" xmlns="" id="{F19C1B9A-6A78-4842-9821-FC073627D53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98" name="Text Box 168">
          <a:extLst>
            <a:ext uri="{FF2B5EF4-FFF2-40B4-BE49-F238E27FC236}">
              <a16:creationId xmlns:a16="http://schemas.microsoft.com/office/drawing/2014/main" xmlns="" id="{AEB7A335-EBD8-40D4-9AC6-4E3704E9768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099" name="Text Box 169">
          <a:extLst>
            <a:ext uri="{FF2B5EF4-FFF2-40B4-BE49-F238E27FC236}">
              <a16:creationId xmlns:a16="http://schemas.microsoft.com/office/drawing/2014/main" xmlns="" id="{22C9F01E-3C46-42B9-ACD5-3F3DC46E986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00" name="Text Box 170">
          <a:extLst>
            <a:ext uri="{FF2B5EF4-FFF2-40B4-BE49-F238E27FC236}">
              <a16:creationId xmlns:a16="http://schemas.microsoft.com/office/drawing/2014/main" xmlns="" id="{0D849EFA-D600-444D-87D6-F120A6D639D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01" name="Text Box 171">
          <a:extLst>
            <a:ext uri="{FF2B5EF4-FFF2-40B4-BE49-F238E27FC236}">
              <a16:creationId xmlns:a16="http://schemas.microsoft.com/office/drawing/2014/main" xmlns="" id="{64C13FD4-5960-464B-A69A-0323ECE028A0}"/>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02" name="Text Box 172">
          <a:extLst>
            <a:ext uri="{FF2B5EF4-FFF2-40B4-BE49-F238E27FC236}">
              <a16:creationId xmlns:a16="http://schemas.microsoft.com/office/drawing/2014/main" xmlns="" id="{F18BB8B1-C4CD-47C6-BD1E-01D672AB79C3}"/>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03" name="Text Box 173">
          <a:extLst>
            <a:ext uri="{FF2B5EF4-FFF2-40B4-BE49-F238E27FC236}">
              <a16:creationId xmlns:a16="http://schemas.microsoft.com/office/drawing/2014/main" xmlns="" id="{B6969238-6FC2-4614-9B70-C3D0F15E070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04" name="Text Box 174">
          <a:extLst>
            <a:ext uri="{FF2B5EF4-FFF2-40B4-BE49-F238E27FC236}">
              <a16:creationId xmlns:a16="http://schemas.microsoft.com/office/drawing/2014/main" xmlns="" id="{C9F5A619-B167-4E30-9B87-90A5B0C0064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05" name="Text Box 175">
          <a:extLst>
            <a:ext uri="{FF2B5EF4-FFF2-40B4-BE49-F238E27FC236}">
              <a16:creationId xmlns:a16="http://schemas.microsoft.com/office/drawing/2014/main" xmlns="" id="{93774090-3D7B-44AB-8588-180A1C4CC69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06" name="Text Box 176">
          <a:extLst>
            <a:ext uri="{FF2B5EF4-FFF2-40B4-BE49-F238E27FC236}">
              <a16:creationId xmlns:a16="http://schemas.microsoft.com/office/drawing/2014/main" xmlns="" id="{6721AFC4-C827-46FD-969E-330655FAE92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07" name="Text Box 177">
          <a:extLst>
            <a:ext uri="{FF2B5EF4-FFF2-40B4-BE49-F238E27FC236}">
              <a16:creationId xmlns:a16="http://schemas.microsoft.com/office/drawing/2014/main" xmlns="" id="{FC14A3FB-7565-49F9-BA43-186F2039EDC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08" name="Text Box 178">
          <a:extLst>
            <a:ext uri="{FF2B5EF4-FFF2-40B4-BE49-F238E27FC236}">
              <a16:creationId xmlns:a16="http://schemas.microsoft.com/office/drawing/2014/main" xmlns="" id="{388C50AD-FE7F-400D-8DA0-C1A03B4279A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09" name="Text Box 179">
          <a:extLst>
            <a:ext uri="{FF2B5EF4-FFF2-40B4-BE49-F238E27FC236}">
              <a16:creationId xmlns:a16="http://schemas.microsoft.com/office/drawing/2014/main" xmlns="" id="{7A915EBD-F24C-40D1-A124-DA9D297B701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10" name="Text Box 180">
          <a:extLst>
            <a:ext uri="{FF2B5EF4-FFF2-40B4-BE49-F238E27FC236}">
              <a16:creationId xmlns:a16="http://schemas.microsoft.com/office/drawing/2014/main" xmlns="" id="{5DC2A7A0-1223-44FD-AF26-3F0079EAE86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11" name="Text Box 181">
          <a:extLst>
            <a:ext uri="{FF2B5EF4-FFF2-40B4-BE49-F238E27FC236}">
              <a16:creationId xmlns:a16="http://schemas.microsoft.com/office/drawing/2014/main" xmlns="" id="{987891A2-7FDB-4491-B284-7B32C33D664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12" name="Text Box 182">
          <a:extLst>
            <a:ext uri="{FF2B5EF4-FFF2-40B4-BE49-F238E27FC236}">
              <a16:creationId xmlns:a16="http://schemas.microsoft.com/office/drawing/2014/main" xmlns="" id="{1CED8714-6604-4194-96AF-A8A470C9F88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13" name="Text Box 183">
          <a:extLst>
            <a:ext uri="{FF2B5EF4-FFF2-40B4-BE49-F238E27FC236}">
              <a16:creationId xmlns:a16="http://schemas.microsoft.com/office/drawing/2014/main" xmlns="" id="{63BE321A-7C15-47E6-B765-8859405B501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14" name="Text Box 184">
          <a:extLst>
            <a:ext uri="{FF2B5EF4-FFF2-40B4-BE49-F238E27FC236}">
              <a16:creationId xmlns:a16="http://schemas.microsoft.com/office/drawing/2014/main" xmlns="" id="{C1055F8F-3FE9-4555-9FAD-DC75626AC46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15" name="Text Box 185">
          <a:extLst>
            <a:ext uri="{FF2B5EF4-FFF2-40B4-BE49-F238E27FC236}">
              <a16:creationId xmlns:a16="http://schemas.microsoft.com/office/drawing/2014/main" xmlns="" id="{1258C04A-B8BE-457D-A156-5948EA47B0D1}"/>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16" name="Text Box 186">
          <a:extLst>
            <a:ext uri="{FF2B5EF4-FFF2-40B4-BE49-F238E27FC236}">
              <a16:creationId xmlns:a16="http://schemas.microsoft.com/office/drawing/2014/main" xmlns="" id="{1CB6AB98-8D14-4AF4-8C35-6ED6E38FE7A0}"/>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17" name="Text Box 187">
          <a:extLst>
            <a:ext uri="{FF2B5EF4-FFF2-40B4-BE49-F238E27FC236}">
              <a16:creationId xmlns:a16="http://schemas.microsoft.com/office/drawing/2014/main" xmlns="" id="{DFF6FBF2-CAF0-4E54-90A0-51C97CEC669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18" name="Text Box 188">
          <a:extLst>
            <a:ext uri="{FF2B5EF4-FFF2-40B4-BE49-F238E27FC236}">
              <a16:creationId xmlns:a16="http://schemas.microsoft.com/office/drawing/2014/main" xmlns="" id="{D9B20797-B1CF-444D-99F0-D5A0ABBFCB4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19" name="Text Box 189">
          <a:extLst>
            <a:ext uri="{FF2B5EF4-FFF2-40B4-BE49-F238E27FC236}">
              <a16:creationId xmlns:a16="http://schemas.microsoft.com/office/drawing/2014/main" xmlns="" id="{45E28D32-5F6D-401C-9B61-9A6063DC559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20" name="Text Box 190">
          <a:extLst>
            <a:ext uri="{FF2B5EF4-FFF2-40B4-BE49-F238E27FC236}">
              <a16:creationId xmlns:a16="http://schemas.microsoft.com/office/drawing/2014/main" xmlns="" id="{8912F049-BC66-458B-82DA-8147897CC4D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21" name="Text Box 191">
          <a:extLst>
            <a:ext uri="{FF2B5EF4-FFF2-40B4-BE49-F238E27FC236}">
              <a16:creationId xmlns:a16="http://schemas.microsoft.com/office/drawing/2014/main" xmlns="" id="{AE40D2E0-C83C-4828-B1F7-93DEB232E5F1}"/>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22" name="Text Box 192">
          <a:extLst>
            <a:ext uri="{FF2B5EF4-FFF2-40B4-BE49-F238E27FC236}">
              <a16:creationId xmlns:a16="http://schemas.microsoft.com/office/drawing/2014/main" xmlns="" id="{85E99FCA-ECB3-43DC-BC30-BD3D9BE2EB3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23" name="Text Box 194">
          <a:extLst>
            <a:ext uri="{FF2B5EF4-FFF2-40B4-BE49-F238E27FC236}">
              <a16:creationId xmlns:a16="http://schemas.microsoft.com/office/drawing/2014/main" xmlns="" id="{EE6479A6-6782-415C-B70F-F84A513031B7}"/>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24" name="Text Box 195">
          <a:extLst>
            <a:ext uri="{FF2B5EF4-FFF2-40B4-BE49-F238E27FC236}">
              <a16:creationId xmlns:a16="http://schemas.microsoft.com/office/drawing/2014/main" xmlns="" id="{D4E465B2-9A09-40E3-9309-81203842ED1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125" name="Text Box 2">
          <a:extLst>
            <a:ext uri="{FF2B5EF4-FFF2-40B4-BE49-F238E27FC236}">
              <a16:creationId xmlns:a16="http://schemas.microsoft.com/office/drawing/2014/main" xmlns="" id="{23C343E8-B6FF-4C0B-B578-09A62A8E9962}"/>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26" name="Text Box 3">
          <a:extLst>
            <a:ext uri="{FF2B5EF4-FFF2-40B4-BE49-F238E27FC236}">
              <a16:creationId xmlns:a16="http://schemas.microsoft.com/office/drawing/2014/main" xmlns="" id="{C5DCE1AD-8C4B-4000-AAFC-7D088BE469C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27" name="Text Box 4">
          <a:extLst>
            <a:ext uri="{FF2B5EF4-FFF2-40B4-BE49-F238E27FC236}">
              <a16:creationId xmlns:a16="http://schemas.microsoft.com/office/drawing/2014/main" xmlns="" id="{E3B388E1-976F-4A3E-A569-F1F64FDE034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28" name="Text Box 5">
          <a:extLst>
            <a:ext uri="{FF2B5EF4-FFF2-40B4-BE49-F238E27FC236}">
              <a16:creationId xmlns:a16="http://schemas.microsoft.com/office/drawing/2014/main" xmlns="" id="{5937C12A-ABB2-4601-9162-0FCFFCC5157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29" name="Text Box 6">
          <a:extLst>
            <a:ext uri="{FF2B5EF4-FFF2-40B4-BE49-F238E27FC236}">
              <a16:creationId xmlns:a16="http://schemas.microsoft.com/office/drawing/2014/main" xmlns="" id="{794BC02E-6005-4CF1-A808-606D7C61D1FA}"/>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30" name="Text Box 7">
          <a:extLst>
            <a:ext uri="{FF2B5EF4-FFF2-40B4-BE49-F238E27FC236}">
              <a16:creationId xmlns:a16="http://schemas.microsoft.com/office/drawing/2014/main" xmlns="" id="{1E8D608E-29DC-4F1E-B770-E50A775E024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31" name="Text Box 8">
          <a:extLst>
            <a:ext uri="{FF2B5EF4-FFF2-40B4-BE49-F238E27FC236}">
              <a16:creationId xmlns:a16="http://schemas.microsoft.com/office/drawing/2014/main" xmlns="" id="{CF7FEE1C-9A5A-446E-82A8-437B26F0908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32" name="Text Box 9">
          <a:extLst>
            <a:ext uri="{FF2B5EF4-FFF2-40B4-BE49-F238E27FC236}">
              <a16:creationId xmlns:a16="http://schemas.microsoft.com/office/drawing/2014/main" xmlns="" id="{8EAD3466-E22E-4FBF-837D-DBF38E44CA5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33" name="Text Box 10">
          <a:extLst>
            <a:ext uri="{FF2B5EF4-FFF2-40B4-BE49-F238E27FC236}">
              <a16:creationId xmlns:a16="http://schemas.microsoft.com/office/drawing/2014/main" xmlns="" id="{33E56BD9-AF35-4B14-8B73-D140B86293B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34" name="Text Box 11">
          <a:extLst>
            <a:ext uri="{FF2B5EF4-FFF2-40B4-BE49-F238E27FC236}">
              <a16:creationId xmlns:a16="http://schemas.microsoft.com/office/drawing/2014/main" xmlns="" id="{223F0A87-BE69-4949-B431-EE700B292A0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35" name="Text Box 12">
          <a:extLst>
            <a:ext uri="{FF2B5EF4-FFF2-40B4-BE49-F238E27FC236}">
              <a16:creationId xmlns:a16="http://schemas.microsoft.com/office/drawing/2014/main" xmlns="" id="{ED1BAAD1-19E6-4F98-890A-1DE7F12854A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36" name="Text Box 13">
          <a:extLst>
            <a:ext uri="{FF2B5EF4-FFF2-40B4-BE49-F238E27FC236}">
              <a16:creationId xmlns:a16="http://schemas.microsoft.com/office/drawing/2014/main" xmlns="" id="{085E2FB1-7620-4DCA-918D-1EC347DD7A0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37" name="Text Box 14">
          <a:extLst>
            <a:ext uri="{FF2B5EF4-FFF2-40B4-BE49-F238E27FC236}">
              <a16:creationId xmlns:a16="http://schemas.microsoft.com/office/drawing/2014/main" xmlns="" id="{4335E4E1-8A87-4093-AFB3-DBEB4FC0EBC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38" name="Text Box 15">
          <a:extLst>
            <a:ext uri="{FF2B5EF4-FFF2-40B4-BE49-F238E27FC236}">
              <a16:creationId xmlns:a16="http://schemas.microsoft.com/office/drawing/2014/main" xmlns="" id="{E2380717-6DEE-441B-BA37-CE2DC387B88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39" name="Text Box 16">
          <a:extLst>
            <a:ext uri="{FF2B5EF4-FFF2-40B4-BE49-F238E27FC236}">
              <a16:creationId xmlns:a16="http://schemas.microsoft.com/office/drawing/2014/main" xmlns="" id="{16E12C78-5F5F-49BB-B35C-8D4D0BD6F4B5}"/>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40" name="Text Box 17">
          <a:extLst>
            <a:ext uri="{FF2B5EF4-FFF2-40B4-BE49-F238E27FC236}">
              <a16:creationId xmlns:a16="http://schemas.microsoft.com/office/drawing/2014/main" xmlns="" id="{A3D5F69E-1AAD-461F-B860-8FB366973D63}"/>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141" name="Text Box 18">
          <a:extLst>
            <a:ext uri="{FF2B5EF4-FFF2-40B4-BE49-F238E27FC236}">
              <a16:creationId xmlns:a16="http://schemas.microsoft.com/office/drawing/2014/main" xmlns="" id="{D6161BFB-3851-4759-AD76-872E9694B7B3}"/>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142" name="Text Box 19">
          <a:extLst>
            <a:ext uri="{FF2B5EF4-FFF2-40B4-BE49-F238E27FC236}">
              <a16:creationId xmlns:a16="http://schemas.microsoft.com/office/drawing/2014/main" xmlns="" id="{5A777863-5F25-430D-95B0-2ECDC6DAC021}"/>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43" name="Text Box 20">
          <a:extLst>
            <a:ext uri="{FF2B5EF4-FFF2-40B4-BE49-F238E27FC236}">
              <a16:creationId xmlns:a16="http://schemas.microsoft.com/office/drawing/2014/main" xmlns="" id="{4C4FA843-8347-46A0-82A2-A6DA226B8C9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44" name="Text Box 21">
          <a:extLst>
            <a:ext uri="{FF2B5EF4-FFF2-40B4-BE49-F238E27FC236}">
              <a16:creationId xmlns:a16="http://schemas.microsoft.com/office/drawing/2014/main" xmlns="" id="{C6A3E7C3-0DA9-414F-ADC7-944B4FC103B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45" name="Text Box 22">
          <a:extLst>
            <a:ext uri="{FF2B5EF4-FFF2-40B4-BE49-F238E27FC236}">
              <a16:creationId xmlns:a16="http://schemas.microsoft.com/office/drawing/2014/main" xmlns="" id="{A722DF0B-EAB8-4035-83C8-69BB25EE035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46" name="Text Box 23">
          <a:extLst>
            <a:ext uri="{FF2B5EF4-FFF2-40B4-BE49-F238E27FC236}">
              <a16:creationId xmlns:a16="http://schemas.microsoft.com/office/drawing/2014/main" xmlns="" id="{C2164F40-3BF3-4D3C-A6C5-3ED7BBC3A70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47" name="Text Box 24">
          <a:extLst>
            <a:ext uri="{FF2B5EF4-FFF2-40B4-BE49-F238E27FC236}">
              <a16:creationId xmlns:a16="http://schemas.microsoft.com/office/drawing/2014/main" xmlns="" id="{4C2F143E-6D54-4B1F-B627-3E4FF112331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48" name="Text Box 25">
          <a:extLst>
            <a:ext uri="{FF2B5EF4-FFF2-40B4-BE49-F238E27FC236}">
              <a16:creationId xmlns:a16="http://schemas.microsoft.com/office/drawing/2014/main" xmlns="" id="{AD1B0272-1E1F-49B2-9E4D-0E197F53C5B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49" name="Text Box 26">
          <a:extLst>
            <a:ext uri="{FF2B5EF4-FFF2-40B4-BE49-F238E27FC236}">
              <a16:creationId xmlns:a16="http://schemas.microsoft.com/office/drawing/2014/main" xmlns="" id="{895BB633-67A2-4BD9-9469-0B17C95295F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50" name="Text Box 27">
          <a:extLst>
            <a:ext uri="{FF2B5EF4-FFF2-40B4-BE49-F238E27FC236}">
              <a16:creationId xmlns:a16="http://schemas.microsoft.com/office/drawing/2014/main" xmlns="" id="{7BA4D446-F342-45D4-A196-3692ABECDA9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51" name="Text Box 28">
          <a:extLst>
            <a:ext uri="{FF2B5EF4-FFF2-40B4-BE49-F238E27FC236}">
              <a16:creationId xmlns:a16="http://schemas.microsoft.com/office/drawing/2014/main" xmlns="" id="{93D30FE8-5D35-40A4-9AD5-0C495CC4FB0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52" name="Text Box 29">
          <a:extLst>
            <a:ext uri="{FF2B5EF4-FFF2-40B4-BE49-F238E27FC236}">
              <a16:creationId xmlns:a16="http://schemas.microsoft.com/office/drawing/2014/main" xmlns="" id="{98E64F8B-BA2B-4A15-BAFF-CB583DDDD4B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53" name="Text Box 30">
          <a:extLst>
            <a:ext uri="{FF2B5EF4-FFF2-40B4-BE49-F238E27FC236}">
              <a16:creationId xmlns:a16="http://schemas.microsoft.com/office/drawing/2014/main" xmlns="" id="{7CF1D1A7-90A2-4E95-97B0-4A6A6611A88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54" name="Text Box 31">
          <a:extLst>
            <a:ext uri="{FF2B5EF4-FFF2-40B4-BE49-F238E27FC236}">
              <a16:creationId xmlns:a16="http://schemas.microsoft.com/office/drawing/2014/main" xmlns="" id="{BA8BEDF4-8311-47F5-BA63-0F2D8B85A43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55" name="Text Box 32">
          <a:extLst>
            <a:ext uri="{FF2B5EF4-FFF2-40B4-BE49-F238E27FC236}">
              <a16:creationId xmlns:a16="http://schemas.microsoft.com/office/drawing/2014/main" xmlns="" id="{F8295919-E625-466C-9153-CB1D89BE590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56" name="Text Box 33">
          <a:extLst>
            <a:ext uri="{FF2B5EF4-FFF2-40B4-BE49-F238E27FC236}">
              <a16:creationId xmlns:a16="http://schemas.microsoft.com/office/drawing/2014/main" xmlns="" id="{A32D40BB-0C87-4354-9AA7-AFAACCCC776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57" name="Text Box 34">
          <a:extLst>
            <a:ext uri="{FF2B5EF4-FFF2-40B4-BE49-F238E27FC236}">
              <a16:creationId xmlns:a16="http://schemas.microsoft.com/office/drawing/2014/main" xmlns="" id="{F5830346-D2E9-4216-A87C-68740A5F9F63}"/>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58" name="Text Box 35">
          <a:extLst>
            <a:ext uri="{FF2B5EF4-FFF2-40B4-BE49-F238E27FC236}">
              <a16:creationId xmlns:a16="http://schemas.microsoft.com/office/drawing/2014/main" xmlns="" id="{97A3995F-3A3D-4CDE-B3C4-ECA442C1FC0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59" name="Text Box 36">
          <a:extLst>
            <a:ext uri="{FF2B5EF4-FFF2-40B4-BE49-F238E27FC236}">
              <a16:creationId xmlns:a16="http://schemas.microsoft.com/office/drawing/2014/main" xmlns="" id="{AE0F1E00-95F6-4F9B-A017-2187F19874E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60" name="Text Box 37">
          <a:extLst>
            <a:ext uri="{FF2B5EF4-FFF2-40B4-BE49-F238E27FC236}">
              <a16:creationId xmlns:a16="http://schemas.microsoft.com/office/drawing/2014/main" xmlns="" id="{77E4BAE9-05CD-422E-A056-BE410EAF907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61" name="Text Box 38">
          <a:extLst>
            <a:ext uri="{FF2B5EF4-FFF2-40B4-BE49-F238E27FC236}">
              <a16:creationId xmlns:a16="http://schemas.microsoft.com/office/drawing/2014/main" xmlns="" id="{126FFA03-6D0B-40DB-8361-E6ABF2441CE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62" name="Text Box 39">
          <a:extLst>
            <a:ext uri="{FF2B5EF4-FFF2-40B4-BE49-F238E27FC236}">
              <a16:creationId xmlns:a16="http://schemas.microsoft.com/office/drawing/2014/main" xmlns="" id="{AC60C5B5-5A5C-44AC-A7E4-A9C14C4261A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63" name="Text Box 40">
          <a:extLst>
            <a:ext uri="{FF2B5EF4-FFF2-40B4-BE49-F238E27FC236}">
              <a16:creationId xmlns:a16="http://schemas.microsoft.com/office/drawing/2014/main" xmlns="" id="{0E87F31C-997B-48B4-A780-5CD1B21CF87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64" name="Text Box 41">
          <a:extLst>
            <a:ext uri="{FF2B5EF4-FFF2-40B4-BE49-F238E27FC236}">
              <a16:creationId xmlns:a16="http://schemas.microsoft.com/office/drawing/2014/main" xmlns="" id="{E89BC538-FA49-49C9-A445-2272F8D9984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65" name="Text Box 42">
          <a:extLst>
            <a:ext uri="{FF2B5EF4-FFF2-40B4-BE49-F238E27FC236}">
              <a16:creationId xmlns:a16="http://schemas.microsoft.com/office/drawing/2014/main" xmlns="" id="{366962E9-DCEC-4661-BEF1-77FC9A9DFC5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66" name="Text Box 43">
          <a:extLst>
            <a:ext uri="{FF2B5EF4-FFF2-40B4-BE49-F238E27FC236}">
              <a16:creationId xmlns:a16="http://schemas.microsoft.com/office/drawing/2014/main" xmlns="" id="{7FF4001A-B0CA-459A-ACCF-EAC380ABFA3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67" name="Text Box 44">
          <a:extLst>
            <a:ext uri="{FF2B5EF4-FFF2-40B4-BE49-F238E27FC236}">
              <a16:creationId xmlns:a16="http://schemas.microsoft.com/office/drawing/2014/main" xmlns="" id="{F894838F-DDEF-419C-91AA-ED28DD9E058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68" name="Text Box 45">
          <a:extLst>
            <a:ext uri="{FF2B5EF4-FFF2-40B4-BE49-F238E27FC236}">
              <a16:creationId xmlns:a16="http://schemas.microsoft.com/office/drawing/2014/main" xmlns="" id="{F92734B4-25BA-4831-9424-556809AC52A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69" name="Text Box 46">
          <a:extLst>
            <a:ext uri="{FF2B5EF4-FFF2-40B4-BE49-F238E27FC236}">
              <a16:creationId xmlns:a16="http://schemas.microsoft.com/office/drawing/2014/main" xmlns="" id="{036DEBFE-25B7-4A5B-AB74-921B33634FB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70" name="Text Box 47">
          <a:extLst>
            <a:ext uri="{FF2B5EF4-FFF2-40B4-BE49-F238E27FC236}">
              <a16:creationId xmlns:a16="http://schemas.microsoft.com/office/drawing/2014/main" xmlns="" id="{C79A94A9-CAF1-44AA-86DC-6FFB7FD61E0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71" name="Text Box 48">
          <a:extLst>
            <a:ext uri="{FF2B5EF4-FFF2-40B4-BE49-F238E27FC236}">
              <a16:creationId xmlns:a16="http://schemas.microsoft.com/office/drawing/2014/main" xmlns="" id="{68B48B73-EA71-4EAF-BA1F-D07CBCD4A11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72" name="Text Box 49">
          <a:extLst>
            <a:ext uri="{FF2B5EF4-FFF2-40B4-BE49-F238E27FC236}">
              <a16:creationId xmlns:a16="http://schemas.microsoft.com/office/drawing/2014/main" xmlns="" id="{C8896777-721B-4A96-93FC-FB939C3F2D7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173" name="Text Box 50">
          <a:extLst>
            <a:ext uri="{FF2B5EF4-FFF2-40B4-BE49-F238E27FC236}">
              <a16:creationId xmlns:a16="http://schemas.microsoft.com/office/drawing/2014/main" xmlns="" id="{57232221-BFBB-422D-9A40-4F4F887B813E}"/>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174" name="Text Box 51">
          <a:extLst>
            <a:ext uri="{FF2B5EF4-FFF2-40B4-BE49-F238E27FC236}">
              <a16:creationId xmlns:a16="http://schemas.microsoft.com/office/drawing/2014/main" xmlns="" id="{82340380-399E-404C-9608-44173B80080A}"/>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75" name="Text Box 52">
          <a:extLst>
            <a:ext uri="{FF2B5EF4-FFF2-40B4-BE49-F238E27FC236}">
              <a16:creationId xmlns:a16="http://schemas.microsoft.com/office/drawing/2014/main" xmlns="" id="{DF41AD05-C746-4849-A633-ED60C38F818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76" name="Text Box 53">
          <a:extLst>
            <a:ext uri="{FF2B5EF4-FFF2-40B4-BE49-F238E27FC236}">
              <a16:creationId xmlns:a16="http://schemas.microsoft.com/office/drawing/2014/main" xmlns="" id="{DB1BDB8A-FBEB-4C46-8C25-57FFCEB32AB1}"/>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77" name="Text Box 54">
          <a:extLst>
            <a:ext uri="{FF2B5EF4-FFF2-40B4-BE49-F238E27FC236}">
              <a16:creationId xmlns:a16="http://schemas.microsoft.com/office/drawing/2014/main" xmlns="" id="{862F993C-16D6-4949-A19D-5D9F0E2588B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78" name="Text Box 55">
          <a:extLst>
            <a:ext uri="{FF2B5EF4-FFF2-40B4-BE49-F238E27FC236}">
              <a16:creationId xmlns:a16="http://schemas.microsoft.com/office/drawing/2014/main" xmlns="" id="{E755EE0D-025C-4CA9-A653-2BAAC79DD09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79" name="Text Box 56">
          <a:extLst>
            <a:ext uri="{FF2B5EF4-FFF2-40B4-BE49-F238E27FC236}">
              <a16:creationId xmlns:a16="http://schemas.microsoft.com/office/drawing/2014/main" xmlns="" id="{81F56F3F-403F-4477-AC9F-A6A594CDA0B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80" name="Text Box 57">
          <a:extLst>
            <a:ext uri="{FF2B5EF4-FFF2-40B4-BE49-F238E27FC236}">
              <a16:creationId xmlns:a16="http://schemas.microsoft.com/office/drawing/2014/main" xmlns="" id="{37069D92-BB80-4047-AC16-E4E8D64ECEE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81" name="Text Box 58">
          <a:extLst>
            <a:ext uri="{FF2B5EF4-FFF2-40B4-BE49-F238E27FC236}">
              <a16:creationId xmlns:a16="http://schemas.microsoft.com/office/drawing/2014/main" xmlns="" id="{7915CE0A-FB7A-4D54-8714-2044B9EA8CA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82" name="Text Box 59">
          <a:extLst>
            <a:ext uri="{FF2B5EF4-FFF2-40B4-BE49-F238E27FC236}">
              <a16:creationId xmlns:a16="http://schemas.microsoft.com/office/drawing/2014/main" xmlns="" id="{837B244C-6C8C-40A4-9E04-3EDD66C49E8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83" name="Text Box 60">
          <a:extLst>
            <a:ext uri="{FF2B5EF4-FFF2-40B4-BE49-F238E27FC236}">
              <a16:creationId xmlns:a16="http://schemas.microsoft.com/office/drawing/2014/main" xmlns="" id="{676C20CC-62AC-4070-A349-D3D4307B6B0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84" name="Text Box 61">
          <a:extLst>
            <a:ext uri="{FF2B5EF4-FFF2-40B4-BE49-F238E27FC236}">
              <a16:creationId xmlns:a16="http://schemas.microsoft.com/office/drawing/2014/main" xmlns="" id="{B08836F9-A62C-4BF3-A698-10EF98DD20C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85" name="Text Box 62">
          <a:extLst>
            <a:ext uri="{FF2B5EF4-FFF2-40B4-BE49-F238E27FC236}">
              <a16:creationId xmlns:a16="http://schemas.microsoft.com/office/drawing/2014/main" xmlns="" id="{F5A24F88-BA20-4ED2-A567-C34F252C417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86" name="Text Box 63">
          <a:extLst>
            <a:ext uri="{FF2B5EF4-FFF2-40B4-BE49-F238E27FC236}">
              <a16:creationId xmlns:a16="http://schemas.microsoft.com/office/drawing/2014/main" xmlns="" id="{0CC4AE23-496F-4097-8E7D-BC8CB5EEA3F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87" name="Text Box 64">
          <a:extLst>
            <a:ext uri="{FF2B5EF4-FFF2-40B4-BE49-F238E27FC236}">
              <a16:creationId xmlns:a16="http://schemas.microsoft.com/office/drawing/2014/main" xmlns="" id="{D0998A93-1683-4AB7-BFC6-AD469FD8FAE9}"/>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88" name="Text Box 65">
          <a:extLst>
            <a:ext uri="{FF2B5EF4-FFF2-40B4-BE49-F238E27FC236}">
              <a16:creationId xmlns:a16="http://schemas.microsoft.com/office/drawing/2014/main" xmlns="" id="{8D679059-617D-462D-8B3A-69315CD765C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89" name="Text Box 66">
          <a:extLst>
            <a:ext uri="{FF2B5EF4-FFF2-40B4-BE49-F238E27FC236}">
              <a16:creationId xmlns:a16="http://schemas.microsoft.com/office/drawing/2014/main" xmlns="" id="{D56C0CB1-AF11-49C4-86FB-BD5A43215642}"/>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190" name="Text Box 67">
          <a:extLst>
            <a:ext uri="{FF2B5EF4-FFF2-40B4-BE49-F238E27FC236}">
              <a16:creationId xmlns:a16="http://schemas.microsoft.com/office/drawing/2014/main" xmlns="" id="{0ECEF235-3C91-4DFD-B417-73FA1E2BABF5}"/>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191" name="Text Box 68">
          <a:extLst>
            <a:ext uri="{FF2B5EF4-FFF2-40B4-BE49-F238E27FC236}">
              <a16:creationId xmlns:a16="http://schemas.microsoft.com/office/drawing/2014/main" xmlns="" id="{466707AB-1FDB-4FE9-9D78-AA14B19A3179}"/>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92" name="Text Box 69">
          <a:extLst>
            <a:ext uri="{FF2B5EF4-FFF2-40B4-BE49-F238E27FC236}">
              <a16:creationId xmlns:a16="http://schemas.microsoft.com/office/drawing/2014/main" xmlns="" id="{F71AF752-FE74-41F1-B5F7-9032F58DF3E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93" name="Text Box 70">
          <a:extLst>
            <a:ext uri="{FF2B5EF4-FFF2-40B4-BE49-F238E27FC236}">
              <a16:creationId xmlns:a16="http://schemas.microsoft.com/office/drawing/2014/main" xmlns="" id="{E22FE871-F932-49EE-BD3B-2C1197D74B3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94" name="Text Box 71">
          <a:extLst>
            <a:ext uri="{FF2B5EF4-FFF2-40B4-BE49-F238E27FC236}">
              <a16:creationId xmlns:a16="http://schemas.microsoft.com/office/drawing/2014/main" xmlns="" id="{7D0EB42B-882D-448E-80D7-305E8FD05E0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95" name="Text Box 72">
          <a:extLst>
            <a:ext uri="{FF2B5EF4-FFF2-40B4-BE49-F238E27FC236}">
              <a16:creationId xmlns:a16="http://schemas.microsoft.com/office/drawing/2014/main" xmlns="" id="{5396842B-486D-43B9-AD90-FEDEBF3D0E77}"/>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96" name="Text Box 73">
          <a:extLst>
            <a:ext uri="{FF2B5EF4-FFF2-40B4-BE49-F238E27FC236}">
              <a16:creationId xmlns:a16="http://schemas.microsoft.com/office/drawing/2014/main" xmlns="" id="{F61658AF-875A-4914-AD0C-4D51DFAA485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197" name="Text Box 74">
          <a:extLst>
            <a:ext uri="{FF2B5EF4-FFF2-40B4-BE49-F238E27FC236}">
              <a16:creationId xmlns:a16="http://schemas.microsoft.com/office/drawing/2014/main" xmlns="" id="{DD9863AA-B4A9-4A17-B297-8E082E14A14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98" name="Text Box 75">
          <a:extLst>
            <a:ext uri="{FF2B5EF4-FFF2-40B4-BE49-F238E27FC236}">
              <a16:creationId xmlns:a16="http://schemas.microsoft.com/office/drawing/2014/main" xmlns="" id="{C7CD0CFD-0961-49A8-B733-36F369E7A1A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199" name="Text Box 76">
          <a:extLst>
            <a:ext uri="{FF2B5EF4-FFF2-40B4-BE49-F238E27FC236}">
              <a16:creationId xmlns:a16="http://schemas.microsoft.com/office/drawing/2014/main" xmlns="" id="{C774359F-F0C4-4F48-B9F7-C431984CCA6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00" name="Text Box 77">
          <a:extLst>
            <a:ext uri="{FF2B5EF4-FFF2-40B4-BE49-F238E27FC236}">
              <a16:creationId xmlns:a16="http://schemas.microsoft.com/office/drawing/2014/main" xmlns="" id="{989A687F-5606-4393-A3BF-E5FB5C445B4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01" name="Text Box 78">
          <a:extLst>
            <a:ext uri="{FF2B5EF4-FFF2-40B4-BE49-F238E27FC236}">
              <a16:creationId xmlns:a16="http://schemas.microsoft.com/office/drawing/2014/main" xmlns="" id="{86EF48C3-4581-4454-A858-E84A5A1D4C6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02" name="Text Box 79">
          <a:extLst>
            <a:ext uri="{FF2B5EF4-FFF2-40B4-BE49-F238E27FC236}">
              <a16:creationId xmlns:a16="http://schemas.microsoft.com/office/drawing/2014/main" xmlns="" id="{E95AAB01-DE35-4252-9C03-A7F65A04EE8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03" name="Text Box 80">
          <a:extLst>
            <a:ext uri="{FF2B5EF4-FFF2-40B4-BE49-F238E27FC236}">
              <a16:creationId xmlns:a16="http://schemas.microsoft.com/office/drawing/2014/main" xmlns="" id="{ED88CE61-6C83-4E8A-BFA5-BC399EFEAA2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04" name="Text Box 81">
          <a:extLst>
            <a:ext uri="{FF2B5EF4-FFF2-40B4-BE49-F238E27FC236}">
              <a16:creationId xmlns:a16="http://schemas.microsoft.com/office/drawing/2014/main" xmlns="" id="{A0136C11-B0E4-4C92-8EE5-7537174602B2}"/>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05" name="Text Box 82">
          <a:extLst>
            <a:ext uri="{FF2B5EF4-FFF2-40B4-BE49-F238E27FC236}">
              <a16:creationId xmlns:a16="http://schemas.microsoft.com/office/drawing/2014/main" xmlns="" id="{C80BC123-675A-430A-A41B-007A7F113FDA}"/>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06" name="Text Box 83">
          <a:extLst>
            <a:ext uri="{FF2B5EF4-FFF2-40B4-BE49-F238E27FC236}">
              <a16:creationId xmlns:a16="http://schemas.microsoft.com/office/drawing/2014/main" xmlns="" id="{FE217458-BAA4-4FDF-B56C-7A6EACEB8DE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07" name="Text Box 84">
          <a:extLst>
            <a:ext uri="{FF2B5EF4-FFF2-40B4-BE49-F238E27FC236}">
              <a16:creationId xmlns:a16="http://schemas.microsoft.com/office/drawing/2014/main" xmlns="" id="{826F5879-9AD0-4533-8B06-BB9D0BFED4C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08" name="Text Box 85">
          <a:extLst>
            <a:ext uri="{FF2B5EF4-FFF2-40B4-BE49-F238E27FC236}">
              <a16:creationId xmlns:a16="http://schemas.microsoft.com/office/drawing/2014/main" xmlns="" id="{285BEDA8-A0B3-493B-93BA-269AF500606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09" name="Text Box 86">
          <a:extLst>
            <a:ext uri="{FF2B5EF4-FFF2-40B4-BE49-F238E27FC236}">
              <a16:creationId xmlns:a16="http://schemas.microsoft.com/office/drawing/2014/main" xmlns="" id="{2A94A303-FEE5-4E55-99EF-6AF9E0F78F61}"/>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10" name="Text Box 87">
          <a:extLst>
            <a:ext uri="{FF2B5EF4-FFF2-40B4-BE49-F238E27FC236}">
              <a16:creationId xmlns:a16="http://schemas.microsoft.com/office/drawing/2014/main" xmlns="" id="{4B0EAA77-1151-42E1-B478-76D5CE222D1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11" name="Text Box 88">
          <a:extLst>
            <a:ext uri="{FF2B5EF4-FFF2-40B4-BE49-F238E27FC236}">
              <a16:creationId xmlns:a16="http://schemas.microsoft.com/office/drawing/2014/main" xmlns="" id="{EBE98F8E-438C-424C-8788-6D2CE3D01200}"/>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12" name="Text Box 89">
          <a:extLst>
            <a:ext uri="{FF2B5EF4-FFF2-40B4-BE49-F238E27FC236}">
              <a16:creationId xmlns:a16="http://schemas.microsoft.com/office/drawing/2014/main" xmlns="" id="{19E129B1-A755-4BC5-8C6D-67AF25D5F382}"/>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13" name="Text Box 90">
          <a:extLst>
            <a:ext uri="{FF2B5EF4-FFF2-40B4-BE49-F238E27FC236}">
              <a16:creationId xmlns:a16="http://schemas.microsoft.com/office/drawing/2014/main" xmlns="" id="{39A48AF9-CEE4-4FFF-9E9B-529E83BB3DD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14" name="Text Box 91">
          <a:extLst>
            <a:ext uri="{FF2B5EF4-FFF2-40B4-BE49-F238E27FC236}">
              <a16:creationId xmlns:a16="http://schemas.microsoft.com/office/drawing/2014/main" xmlns="" id="{ECD80947-8423-41B5-BE89-CF184C5197B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15" name="Text Box 92">
          <a:extLst>
            <a:ext uri="{FF2B5EF4-FFF2-40B4-BE49-F238E27FC236}">
              <a16:creationId xmlns:a16="http://schemas.microsoft.com/office/drawing/2014/main" xmlns="" id="{75F18E1A-C1C8-408C-A3A4-3C1C9CA481A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16" name="Text Box 93">
          <a:extLst>
            <a:ext uri="{FF2B5EF4-FFF2-40B4-BE49-F238E27FC236}">
              <a16:creationId xmlns:a16="http://schemas.microsoft.com/office/drawing/2014/main" xmlns="" id="{E729761E-BC79-406C-B8B8-7849A86C556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17" name="Text Box 94">
          <a:extLst>
            <a:ext uri="{FF2B5EF4-FFF2-40B4-BE49-F238E27FC236}">
              <a16:creationId xmlns:a16="http://schemas.microsoft.com/office/drawing/2014/main" xmlns="" id="{73671142-225B-4044-BE2A-48FB8912016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18" name="Text Box 95">
          <a:extLst>
            <a:ext uri="{FF2B5EF4-FFF2-40B4-BE49-F238E27FC236}">
              <a16:creationId xmlns:a16="http://schemas.microsoft.com/office/drawing/2014/main" xmlns="" id="{62DE83E3-C31E-4A13-A7DF-06C6C426584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19" name="Text Box 96">
          <a:extLst>
            <a:ext uri="{FF2B5EF4-FFF2-40B4-BE49-F238E27FC236}">
              <a16:creationId xmlns:a16="http://schemas.microsoft.com/office/drawing/2014/main" xmlns="" id="{0D1464D7-F296-4310-926F-9736CE71166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20" name="Text Box 97">
          <a:extLst>
            <a:ext uri="{FF2B5EF4-FFF2-40B4-BE49-F238E27FC236}">
              <a16:creationId xmlns:a16="http://schemas.microsoft.com/office/drawing/2014/main" xmlns="" id="{F3B7771B-E173-4D57-AD32-DB0D9F10419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21" name="Text Box 98">
          <a:extLst>
            <a:ext uri="{FF2B5EF4-FFF2-40B4-BE49-F238E27FC236}">
              <a16:creationId xmlns:a16="http://schemas.microsoft.com/office/drawing/2014/main" xmlns="" id="{7EFD3494-810A-42DC-8A8E-875BC656C447}"/>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222" name="Text Box 99">
          <a:extLst>
            <a:ext uri="{FF2B5EF4-FFF2-40B4-BE49-F238E27FC236}">
              <a16:creationId xmlns:a16="http://schemas.microsoft.com/office/drawing/2014/main" xmlns="" id="{A32408C1-BD77-44AB-B665-2112ABE3D0DE}"/>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223" name="Text Box 100">
          <a:extLst>
            <a:ext uri="{FF2B5EF4-FFF2-40B4-BE49-F238E27FC236}">
              <a16:creationId xmlns:a16="http://schemas.microsoft.com/office/drawing/2014/main" xmlns="" id="{D3C251E4-271F-420B-B067-B3D848608DDC}"/>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24" name="Text Box 101">
          <a:extLst>
            <a:ext uri="{FF2B5EF4-FFF2-40B4-BE49-F238E27FC236}">
              <a16:creationId xmlns:a16="http://schemas.microsoft.com/office/drawing/2014/main" xmlns="" id="{64BB68F3-308D-43C7-B5E2-A92007ED3A7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25" name="Text Box 102">
          <a:extLst>
            <a:ext uri="{FF2B5EF4-FFF2-40B4-BE49-F238E27FC236}">
              <a16:creationId xmlns:a16="http://schemas.microsoft.com/office/drawing/2014/main" xmlns="" id="{95F40982-F6F8-4D92-870C-176D9F7AC59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26" name="Text Box 103">
          <a:extLst>
            <a:ext uri="{FF2B5EF4-FFF2-40B4-BE49-F238E27FC236}">
              <a16:creationId xmlns:a16="http://schemas.microsoft.com/office/drawing/2014/main" xmlns="" id="{21B9BD8D-8B08-4254-81A0-8D8196BAF9A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27" name="Text Box 104">
          <a:extLst>
            <a:ext uri="{FF2B5EF4-FFF2-40B4-BE49-F238E27FC236}">
              <a16:creationId xmlns:a16="http://schemas.microsoft.com/office/drawing/2014/main" xmlns="" id="{6A1A4C16-7B6E-43B7-A6C3-D2F4014B4F3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28" name="Text Box 105">
          <a:extLst>
            <a:ext uri="{FF2B5EF4-FFF2-40B4-BE49-F238E27FC236}">
              <a16:creationId xmlns:a16="http://schemas.microsoft.com/office/drawing/2014/main" xmlns="" id="{8D43E03B-5AE8-4C13-9038-0B8320C7F2C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29" name="Text Box 106">
          <a:extLst>
            <a:ext uri="{FF2B5EF4-FFF2-40B4-BE49-F238E27FC236}">
              <a16:creationId xmlns:a16="http://schemas.microsoft.com/office/drawing/2014/main" xmlns="" id="{127A0DB4-4DD8-475E-8647-1F2DE718373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30" name="Text Box 107">
          <a:extLst>
            <a:ext uri="{FF2B5EF4-FFF2-40B4-BE49-F238E27FC236}">
              <a16:creationId xmlns:a16="http://schemas.microsoft.com/office/drawing/2014/main" xmlns="" id="{A46F4F50-D6A0-4B82-A186-889D84C96D2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31" name="Text Box 108">
          <a:extLst>
            <a:ext uri="{FF2B5EF4-FFF2-40B4-BE49-F238E27FC236}">
              <a16:creationId xmlns:a16="http://schemas.microsoft.com/office/drawing/2014/main" xmlns="" id="{0F06E84E-977A-4D54-8745-26E43E71C4F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32" name="Text Box 109">
          <a:extLst>
            <a:ext uri="{FF2B5EF4-FFF2-40B4-BE49-F238E27FC236}">
              <a16:creationId xmlns:a16="http://schemas.microsoft.com/office/drawing/2014/main" xmlns="" id="{2E33B96F-5A30-4362-9EAA-D1AF8B0C07B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33" name="Text Box 110">
          <a:extLst>
            <a:ext uri="{FF2B5EF4-FFF2-40B4-BE49-F238E27FC236}">
              <a16:creationId xmlns:a16="http://schemas.microsoft.com/office/drawing/2014/main" xmlns="" id="{AF6A57B3-1124-420A-886F-A4E1968DB51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34" name="Text Box 111">
          <a:extLst>
            <a:ext uri="{FF2B5EF4-FFF2-40B4-BE49-F238E27FC236}">
              <a16:creationId xmlns:a16="http://schemas.microsoft.com/office/drawing/2014/main" xmlns="" id="{BF2077D5-A7CC-4476-ADA9-F21215C968BB}"/>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35" name="Text Box 112">
          <a:extLst>
            <a:ext uri="{FF2B5EF4-FFF2-40B4-BE49-F238E27FC236}">
              <a16:creationId xmlns:a16="http://schemas.microsoft.com/office/drawing/2014/main" xmlns="" id="{CA3B41F0-5827-4C80-B14E-C840D9BA2C6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36" name="Text Box 113">
          <a:extLst>
            <a:ext uri="{FF2B5EF4-FFF2-40B4-BE49-F238E27FC236}">
              <a16:creationId xmlns:a16="http://schemas.microsoft.com/office/drawing/2014/main" xmlns="" id="{FAD7FEF6-423C-4824-9A9B-A9E80663CE6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37" name="Text Box 114">
          <a:extLst>
            <a:ext uri="{FF2B5EF4-FFF2-40B4-BE49-F238E27FC236}">
              <a16:creationId xmlns:a16="http://schemas.microsoft.com/office/drawing/2014/main" xmlns="" id="{F96BFBDF-5C71-4719-871B-423F0FC4B9FE}"/>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38" name="Text Box 115">
          <a:extLst>
            <a:ext uri="{FF2B5EF4-FFF2-40B4-BE49-F238E27FC236}">
              <a16:creationId xmlns:a16="http://schemas.microsoft.com/office/drawing/2014/main" xmlns="" id="{CB202E87-A335-4F31-8D7D-16FB9BD1D6E9}"/>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239" name="Text Box 116">
          <a:extLst>
            <a:ext uri="{FF2B5EF4-FFF2-40B4-BE49-F238E27FC236}">
              <a16:creationId xmlns:a16="http://schemas.microsoft.com/office/drawing/2014/main" xmlns="" id="{769ABABC-E1AB-487A-B1A6-B49B93002D9A}"/>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240" name="Text Box 117">
          <a:extLst>
            <a:ext uri="{FF2B5EF4-FFF2-40B4-BE49-F238E27FC236}">
              <a16:creationId xmlns:a16="http://schemas.microsoft.com/office/drawing/2014/main" xmlns="" id="{41F277A6-8599-413E-9C83-601215CBADAF}"/>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41" name="Text Box 118">
          <a:extLst>
            <a:ext uri="{FF2B5EF4-FFF2-40B4-BE49-F238E27FC236}">
              <a16:creationId xmlns:a16="http://schemas.microsoft.com/office/drawing/2014/main" xmlns="" id="{776C616A-7A18-469E-9B6A-C542BC9640B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42" name="Text Box 119">
          <a:extLst>
            <a:ext uri="{FF2B5EF4-FFF2-40B4-BE49-F238E27FC236}">
              <a16:creationId xmlns:a16="http://schemas.microsoft.com/office/drawing/2014/main" xmlns="" id="{6A441F0C-61D3-44D0-9922-77C4A8CE851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43" name="Text Box 120">
          <a:extLst>
            <a:ext uri="{FF2B5EF4-FFF2-40B4-BE49-F238E27FC236}">
              <a16:creationId xmlns:a16="http://schemas.microsoft.com/office/drawing/2014/main" xmlns="" id="{6C528F2A-5129-4CB5-AA69-4027D12B89A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44" name="Text Box 121">
          <a:extLst>
            <a:ext uri="{FF2B5EF4-FFF2-40B4-BE49-F238E27FC236}">
              <a16:creationId xmlns:a16="http://schemas.microsoft.com/office/drawing/2014/main" xmlns="" id="{1E59B002-FF6A-4E59-BED8-DA8E04FEAC1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45" name="Text Box 122">
          <a:extLst>
            <a:ext uri="{FF2B5EF4-FFF2-40B4-BE49-F238E27FC236}">
              <a16:creationId xmlns:a16="http://schemas.microsoft.com/office/drawing/2014/main" xmlns="" id="{299A39BF-8502-411E-9FDE-9391ED667BD3}"/>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46" name="Text Box 123">
          <a:extLst>
            <a:ext uri="{FF2B5EF4-FFF2-40B4-BE49-F238E27FC236}">
              <a16:creationId xmlns:a16="http://schemas.microsoft.com/office/drawing/2014/main" xmlns="" id="{857621F8-310D-4CAF-85B5-ADDC29DF2B22}"/>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47" name="Text Box 124">
          <a:extLst>
            <a:ext uri="{FF2B5EF4-FFF2-40B4-BE49-F238E27FC236}">
              <a16:creationId xmlns:a16="http://schemas.microsoft.com/office/drawing/2014/main" xmlns="" id="{0C2E5680-507E-4D1A-8967-1EC2EA762D8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48" name="Text Box 125">
          <a:extLst>
            <a:ext uri="{FF2B5EF4-FFF2-40B4-BE49-F238E27FC236}">
              <a16:creationId xmlns:a16="http://schemas.microsoft.com/office/drawing/2014/main" xmlns="" id="{618D2AB4-75F3-4453-A2CF-5B5F830C8F5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49" name="Text Box 126">
          <a:extLst>
            <a:ext uri="{FF2B5EF4-FFF2-40B4-BE49-F238E27FC236}">
              <a16:creationId xmlns:a16="http://schemas.microsoft.com/office/drawing/2014/main" xmlns="" id="{BCAA9FCE-D744-4F1F-AB45-205BB8DCE19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50" name="Text Box 127">
          <a:extLst>
            <a:ext uri="{FF2B5EF4-FFF2-40B4-BE49-F238E27FC236}">
              <a16:creationId xmlns:a16="http://schemas.microsoft.com/office/drawing/2014/main" xmlns="" id="{3CC3DCB8-D03B-454F-93F4-632396B646B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51" name="Text Box 128">
          <a:extLst>
            <a:ext uri="{FF2B5EF4-FFF2-40B4-BE49-F238E27FC236}">
              <a16:creationId xmlns:a16="http://schemas.microsoft.com/office/drawing/2014/main" xmlns="" id="{BB330AE3-7349-43E4-B806-ED85188F0E6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52" name="Text Box 129">
          <a:extLst>
            <a:ext uri="{FF2B5EF4-FFF2-40B4-BE49-F238E27FC236}">
              <a16:creationId xmlns:a16="http://schemas.microsoft.com/office/drawing/2014/main" xmlns="" id="{99B3D63A-4914-4B06-9292-8F6D96F2301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53" name="Text Box 130">
          <a:extLst>
            <a:ext uri="{FF2B5EF4-FFF2-40B4-BE49-F238E27FC236}">
              <a16:creationId xmlns:a16="http://schemas.microsoft.com/office/drawing/2014/main" xmlns="" id="{26BD9EB0-EA38-4D5A-8BCF-41B219C696B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54" name="Text Box 131">
          <a:extLst>
            <a:ext uri="{FF2B5EF4-FFF2-40B4-BE49-F238E27FC236}">
              <a16:creationId xmlns:a16="http://schemas.microsoft.com/office/drawing/2014/main" xmlns="" id="{1512E814-AADD-44DA-A9F6-B3BC2B577684}"/>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55" name="Text Box 132">
          <a:extLst>
            <a:ext uri="{FF2B5EF4-FFF2-40B4-BE49-F238E27FC236}">
              <a16:creationId xmlns:a16="http://schemas.microsoft.com/office/drawing/2014/main" xmlns="" id="{711482BC-8FC5-4B1D-950A-06B37DF74665}"/>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56" name="Text Box 133">
          <a:extLst>
            <a:ext uri="{FF2B5EF4-FFF2-40B4-BE49-F238E27FC236}">
              <a16:creationId xmlns:a16="http://schemas.microsoft.com/office/drawing/2014/main" xmlns="" id="{4CA9D3A6-A417-4718-B4EB-D50B8E970A3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57" name="Text Box 134">
          <a:extLst>
            <a:ext uri="{FF2B5EF4-FFF2-40B4-BE49-F238E27FC236}">
              <a16:creationId xmlns:a16="http://schemas.microsoft.com/office/drawing/2014/main" xmlns="" id="{1CE06547-A00A-4D74-8E20-C11B5D45D28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58" name="Text Box 135">
          <a:extLst>
            <a:ext uri="{FF2B5EF4-FFF2-40B4-BE49-F238E27FC236}">
              <a16:creationId xmlns:a16="http://schemas.microsoft.com/office/drawing/2014/main" xmlns="" id="{58A04039-1C66-4A68-8039-B5F38CA78CE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59" name="Text Box 136">
          <a:extLst>
            <a:ext uri="{FF2B5EF4-FFF2-40B4-BE49-F238E27FC236}">
              <a16:creationId xmlns:a16="http://schemas.microsoft.com/office/drawing/2014/main" xmlns="" id="{BDF69873-DC0E-4E55-91B1-75D57BC9334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60" name="Text Box 137">
          <a:extLst>
            <a:ext uri="{FF2B5EF4-FFF2-40B4-BE49-F238E27FC236}">
              <a16:creationId xmlns:a16="http://schemas.microsoft.com/office/drawing/2014/main" xmlns="" id="{A2258847-0E92-4B33-BCE3-6E180DEBBA89}"/>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61" name="Text Box 138">
          <a:extLst>
            <a:ext uri="{FF2B5EF4-FFF2-40B4-BE49-F238E27FC236}">
              <a16:creationId xmlns:a16="http://schemas.microsoft.com/office/drawing/2014/main" xmlns="" id="{8688A08E-D443-46DF-B640-02F8BA7FFDD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62" name="Text Box 139">
          <a:extLst>
            <a:ext uri="{FF2B5EF4-FFF2-40B4-BE49-F238E27FC236}">
              <a16:creationId xmlns:a16="http://schemas.microsoft.com/office/drawing/2014/main" xmlns="" id="{F246428B-D86F-4EDA-9CBC-8100662E8DA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63" name="Text Box 140">
          <a:extLst>
            <a:ext uri="{FF2B5EF4-FFF2-40B4-BE49-F238E27FC236}">
              <a16:creationId xmlns:a16="http://schemas.microsoft.com/office/drawing/2014/main" xmlns="" id="{A70F562D-016D-4DD7-A491-1147F322262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64" name="Text Box 141">
          <a:extLst>
            <a:ext uri="{FF2B5EF4-FFF2-40B4-BE49-F238E27FC236}">
              <a16:creationId xmlns:a16="http://schemas.microsoft.com/office/drawing/2014/main" xmlns="" id="{2BE3B6C9-B888-4D2D-9918-E9EED09F733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65" name="Text Box 142">
          <a:extLst>
            <a:ext uri="{FF2B5EF4-FFF2-40B4-BE49-F238E27FC236}">
              <a16:creationId xmlns:a16="http://schemas.microsoft.com/office/drawing/2014/main" xmlns="" id="{12681489-0504-4E17-AD35-D2A26556761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66" name="Text Box 143">
          <a:extLst>
            <a:ext uri="{FF2B5EF4-FFF2-40B4-BE49-F238E27FC236}">
              <a16:creationId xmlns:a16="http://schemas.microsoft.com/office/drawing/2014/main" xmlns="" id="{5F2A7517-78EA-4D9C-BC72-CDC297C6B043}"/>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67" name="Text Box 144">
          <a:extLst>
            <a:ext uri="{FF2B5EF4-FFF2-40B4-BE49-F238E27FC236}">
              <a16:creationId xmlns:a16="http://schemas.microsoft.com/office/drawing/2014/main" xmlns="" id="{B667D7CD-916B-4C99-A3E9-4A6D3BDE73D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68" name="Text Box 145">
          <a:extLst>
            <a:ext uri="{FF2B5EF4-FFF2-40B4-BE49-F238E27FC236}">
              <a16:creationId xmlns:a16="http://schemas.microsoft.com/office/drawing/2014/main" xmlns="" id="{83519A4A-9189-4F2F-9AB0-BE90C133A0E2}"/>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69" name="Text Box 146">
          <a:extLst>
            <a:ext uri="{FF2B5EF4-FFF2-40B4-BE49-F238E27FC236}">
              <a16:creationId xmlns:a16="http://schemas.microsoft.com/office/drawing/2014/main" xmlns="" id="{562B548A-89AC-45D7-9160-CC98FBF155D9}"/>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70" name="Text Box 147">
          <a:extLst>
            <a:ext uri="{FF2B5EF4-FFF2-40B4-BE49-F238E27FC236}">
              <a16:creationId xmlns:a16="http://schemas.microsoft.com/office/drawing/2014/main" xmlns="" id="{967AFD7F-0932-4F96-8BF6-46D4D5CF226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271" name="Text Box 148">
          <a:extLst>
            <a:ext uri="{FF2B5EF4-FFF2-40B4-BE49-F238E27FC236}">
              <a16:creationId xmlns:a16="http://schemas.microsoft.com/office/drawing/2014/main" xmlns="" id="{4D86756E-B549-4D7E-8C03-5F625385BAFC}"/>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272" name="Text Box 149">
          <a:extLst>
            <a:ext uri="{FF2B5EF4-FFF2-40B4-BE49-F238E27FC236}">
              <a16:creationId xmlns:a16="http://schemas.microsoft.com/office/drawing/2014/main" xmlns="" id="{2C938EC4-9846-4995-B85F-19047608178A}"/>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73" name="Text Box 150">
          <a:extLst>
            <a:ext uri="{FF2B5EF4-FFF2-40B4-BE49-F238E27FC236}">
              <a16:creationId xmlns:a16="http://schemas.microsoft.com/office/drawing/2014/main" xmlns="" id="{E4E53A1F-6301-4120-880E-0A5A723CD09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74" name="Text Box 151">
          <a:extLst>
            <a:ext uri="{FF2B5EF4-FFF2-40B4-BE49-F238E27FC236}">
              <a16:creationId xmlns:a16="http://schemas.microsoft.com/office/drawing/2014/main" xmlns="" id="{2C886215-7441-4A2A-B364-046112C3CD3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75" name="Text Box 152">
          <a:extLst>
            <a:ext uri="{FF2B5EF4-FFF2-40B4-BE49-F238E27FC236}">
              <a16:creationId xmlns:a16="http://schemas.microsoft.com/office/drawing/2014/main" xmlns="" id="{A1B376C4-F240-474D-912C-CA5DFAF4EF1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76" name="Text Box 153">
          <a:extLst>
            <a:ext uri="{FF2B5EF4-FFF2-40B4-BE49-F238E27FC236}">
              <a16:creationId xmlns:a16="http://schemas.microsoft.com/office/drawing/2014/main" xmlns="" id="{E1C4E0B9-9AF1-4EAF-A8E6-64846AEC1BF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77" name="Text Box 154">
          <a:extLst>
            <a:ext uri="{FF2B5EF4-FFF2-40B4-BE49-F238E27FC236}">
              <a16:creationId xmlns:a16="http://schemas.microsoft.com/office/drawing/2014/main" xmlns="" id="{6FBC2D48-4190-4CCB-AD58-014067AD818B}"/>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78" name="Text Box 155">
          <a:extLst>
            <a:ext uri="{FF2B5EF4-FFF2-40B4-BE49-F238E27FC236}">
              <a16:creationId xmlns:a16="http://schemas.microsoft.com/office/drawing/2014/main" xmlns="" id="{4769C7ED-F671-4735-941B-D87FF9DA6FF4}"/>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79" name="Text Box 156">
          <a:extLst>
            <a:ext uri="{FF2B5EF4-FFF2-40B4-BE49-F238E27FC236}">
              <a16:creationId xmlns:a16="http://schemas.microsoft.com/office/drawing/2014/main" xmlns="" id="{5D74D6DE-E7BD-4DBC-9EAC-BE4C44037B1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80" name="Text Box 157">
          <a:extLst>
            <a:ext uri="{FF2B5EF4-FFF2-40B4-BE49-F238E27FC236}">
              <a16:creationId xmlns:a16="http://schemas.microsoft.com/office/drawing/2014/main" xmlns="" id="{8A4694D5-6C26-482F-9094-C14F166C2E59}"/>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81" name="Text Box 158">
          <a:extLst>
            <a:ext uri="{FF2B5EF4-FFF2-40B4-BE49-F238E27FC236}">
              <a16:creationId xmlns:a16="http://schemas.microsoft.com/office/drawing/2014/main" xmlns="" id="{05398D0B-C789-4D08-B330-7343EAD1141F}"/>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82" name="Text Box 159">
          <a:extLst>
            <a:ext uri="{FF2B5EF4-FFF2-40B4-BE49-F238E27FC236}">
              <a16:creationId xmlns:a16="http://schemas.microsoft.com/office/drawing/2014/main" xmlns="" id="{DC5976F5-934E-4E64-9B49-EADAADC28CF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83" name="Text Box 160">
          <a:extLst>
            <a:ext uri="{FF2B5EF4-FFF2-40B4-BE49-F238E27FC236}">
              <a16:creationId xmlns:a16="http://schemas.microsoft.com/office/drawing/2014/main" xmlns="" id="{8B3B2064-DC44-48D3-8224-520F6FD24DC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84" name="Text Box 161">
          <a:extLst>
            <a:ext uri="{FF2B5EF4-FFF2-40B4-BE49-F238E27FC236}">
              <a16:creationId xmlns:a16="http://schemas.microsoft.com/office/drawing/2014/main" xmlns="" id="{39B9FAC7-5D54-4577-8205-8434D6C44A94}"/>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85" name="Text Box 162">
          <a:extLst>
            <a:ext uri="{FF2B5EF4-FFF2-40B4-BE49-F238E27FC236}">
              <a16:creationId xmlns:a16="http://schemas.microsoft.com/office/drawing/2014/main" xmlns="" id="{FC358637-388D-41A9-8B80-A7331F2DA86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86" name="Text Box 163">
          <a:extLst>
            <a:ext uri="{FF2B5EF4-FFF2-40B4-BE49-F238E27FC236}">
              <a16:creationId xmlns:a16="http://schemas.microsoft.com/office/drawing/2014/main" xmlns="" id="{BDA7A015-A784-4584-8373-1E856577D252}"/>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87" name="Text Box 164">
          <a:extLst>
            <a:ext uri="{FF2B5EF4-FFF2-40B4-BE49-F238E27FC236}">
              <a16:creationId xmlns:a16="http://schemas.microsoft.com/office/drawing/2014/main" xmlns="" id="{2793F285-34D2-419A-B00A-F369A7428DD1}"/>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288" name="Text Box 165">
          <a:extLst>
            <a:ext uri="{FF2B5EF4-FFF2-40B4-BE49-F238E27FC236}">
              <a16:creationId xmlns:a16="http://schemas.microsoft.com/office/drawing/2014/main" xmlns="" id="{C8F5D711-06FE-4A2C-80B0-17B94EA29AB5}"/>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223</xdr:row>
      <xdr:rowOff>38100</xdr:rowOff>
    </xdr:to>
    <xdr:sp macro="" textlink="">
      <xdr:nvSpPr>
        <xdr:cNvPr id="2289" name="Text Box 166">
          <a:extLst>
            <a:ext uri="{FF2B5EF4-FFF2-40B4-BE49-F238E27FC236}">
              <a16:creationId xmlns:a16="http://schemas.microsoft.com/office/drawing/2014/main" xmlns="" id="{AF0BB55C-3118-44E2-95AD-77D51888ED5E}"/>
            </a:ext>
          </a:extLst>
        </xdr:cNvPr>
        <xdr:cNvSpPr txBox="1">
          <a:spLocks noChangeArrowheads="1"/>
        </xdr:cNvSpPr>
      </xdr:nvSpPr>
      <xdr:spPr bwMode="auto">
        <a:xfrm>
          <a:off x="539750" y="16992600"/>
          <a:ext cx="7620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90" name="Text Box 167">
          <a:extLst>
            <a:ext uri="{FF2B5EF4-FFF2-40B4-BE49-F238E27FC236}">
              <a16:creationId xmlns:a16="http://schemas.microsoft.com/office/drawing/2014/main" xmlns="" id="{9DBF4FC2-327E-4B85-8747-25F0E5392A8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91" name="Text Box 168">
          <a:extLst>
            <a:ext uri="{FF2B5EF4-FFF2-40B4-BE49-F238E27FC236}">
              <a16:creationId xmlns:a16="http://schemas.microsoft.com/office/drawing/2014/main" xmlns="" id="{6C490626-3636-4949-A140-D3EDEC92F26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92" name="Text Box 169">
          <a:extLst>
            <a:ext uri="{FF2B5EF4-FFF2-40B4-BE49-F238E27FC236}">
              <a16:creationId xmlns:a16="http://schemas.microsoft.com/office/drawing/2014/main" xmlns="" id="{A3D355B1-0436-4A4A-8279-14FA283E8B51}"/>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93" name="Text Box 170">
          <a:extLst>
            <a:ext uri="{FF2B5EF4-FFF2-40B4-BE49-F238E27FC236}">
              <a16:creationId xmlns:a16="http://schemas.microsoft.com/office/drawing/2014/main" xmlns="" id="{CFFDE638-27CC-47EC-8890-2D38246AADFD}"/>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94" name="Text Box 171">
          <a:extLst>
            <a:ext uri="{FF2B5EF4-FFF2-40B4-BE49-F238E27FC236}">
              <a16:creationId xmlns:a16="http://schemas.microsoft.com/office/drawing/2014/main" xmlns="" id="{152AAD28-6848-4FB0-980D-9AB1426645CF}"/>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295" name="Text Box 172">
          <a:extLst>
            <a:ext uri="{FF2B5EF4-FFF2-40B4-BE49-F238E27FC236}">
              <a16:creationId xmlns:a16="http://schemas.microsoft.com/office/drawing/2014/main" xmlns="" id="{E4316741-D0AA-455A-90E7-EE3FEFAF7431}"/>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96" name="Text Box 173">
          <a:extLst>
            <a:ext uri="{FF2B5EF4-FFF2-40B4-BE49-F238E27FC236}">
              <a16:creationId xmlns:a16="http://schemas.microsoft.com/office/drawing/2014/main" xmlns="" id="{3A03149C-EC2B-4009-A32D-507FB539737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97" name="Text Box 174">
          <a:extLst>
            <a:ext uri="{FF2B5EF4-FFF2-40B4-BE49-F238E27FC236}">
              <a16:creationId xmlns:a16="http://schemas.microsoft.com/office/drawing/2014/main" xmlns="" id="{4BC95FCE-3FAB-4FCA-BCE6-D135D7C9896D}"/>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98" name="Text Box 175">
          <a:extLst>
            <a:ext uri="{FF2B5EF4-FFF2-40B4-BE49-F238E27FC236}">
              <a16:creationId xmlns:a16="http://schemas.microsoft.com/office/drawing/2014/main" xmlns="" id="{405782CD-108C-40A4-9660-BE0CC827931E}"/>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299" name="Text Box 176">
          <a:extLst>
            <a:ext uri="{FF2B5EF4-FFF2-40B4-BE49-F238E27FC236}">
              <a16:creationId xmlns:a16="http://schemas.microsoft.com/office/drawing/2014/main" xmlns="" id="{D08BD6B3-1C87-4E26-AEEA-93EF4DB17551}"/>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00" name="Text Box 177">
          <a:extLst>
            <a:ext uri="{FF2B5EF4-FFF2-40B4-BE49-F238E27FC236}">
              <a16:creationId xmlns:a16="http://schemas.microsoft.com/office/drawing/2014/main" xmlns="" id="{32AFB4EC-00FB-4037-9290-44AE414F5C7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01" name="Text Box 178">
          <a:extLst>
            <a:ext uri="{FF2B5EF4-FFF2-40B4-BE49-F238E27FC236}">
              <a16:creationId xmlns:a16="http://schemas.microsoft.com/office/drawing/2014/main" xmlns="" id="{1BCDE064-30B5-44C7-9EEA-3677C1D71ED7}"/>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302" name="Text Box 179">
          <a:extLst>
            <a:ext uri="{FF2B5EF4-FFF2-40B4-BE49-F238E27FC236}">
              <a16:creationId xmlns:a16="http://schemas.microsoft.com/office/drawing/2014/main" xmlns="" id="{C32942C0-7B99-4C2F-9AE9-4891A99D1DF3}"/>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303" name="Text Box 180">
          <a:extLst>
            <a:ext uri="{FF2B5EF4-FFF2-40B4-BE49-F238E27FC236}">
              <a16:creationId xmlns:a16="http://schemas.microsoft.com/office/drawing/2014/main" xmlns="" id="{145A3376-E67A-4F5A-84D4-F9144A0CFC28}"/>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304" name="Text Box 181">
          <a:extLst>
            <a:ext uri="{FF2B5EF4-FFF2-40B4-BE49-F238E27FC236}">
              <a16:creationId xmlns:a16="http://schemas.microsoft.com/office/drawing/2014/main" xmlns="" id="{A8221FD8-F8D2-4156-8330-F5025FD34F7A}"/>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05" name="Text Box 182">
          <a:extLst>
            <a:ext uri="{FF2B5EF4-FFF2-40B4-BE49-F238E27FC236}">
              <a16:creationId xmlns:a16="http://schemas.microsoft.com/office/drawing/2014/main" xmlns="" id="{7024996B-3B74-4D97-B78D-FB4075FE3C55}"/>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06" name="Text Box 183">
          <a:extLst>
            <a:ext uri="{FF2B5EF4-FFF2-40B4-BE49-F238E27FC236}">
              <a16:creationId xmlns:a16="http://schemas.microsoft.com/office/drawing/2014/main" xmlns="" id="{512439E5-51A6-45BC-98A2-643EC11C9A28}"/>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07" name="Text Box 184">
          <a:extLst>
            <a:ext uri="{FF2B5EF4-FFF2-40B4-BE49-F238E27FC236}">
              <a16:creationId xmlns:a16="http://schemas.microsoft.com/office/drawing/2014/main" xmlns="" id="{B6D1CD6A-6CD7-4DC8-8EBA-B91FB0673CB2}"/>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308" name="Text Box 185">
          <a:extLst>
            <a:ext uri="{FF2B5EF4-FFF2-40B4-BE49-F238E27FC236}">
              <a16:creationId xmlns:a16="http://schemas.microsoft.com/office/drawing/2014/main" xmlns="" id="{CA355A76-85EA-45AF-B27A-3AF18CEEF2F7}"/>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309" name="Text Box 186">
          <a:extLst>
            <a:ext uri="{FF2B5EF4-FFF2-40B4-BE49-F238E27FC236}">
              <a16:creationId xmlns:a16="http://schemas.microsoft.com/office/drawing/2014/main" xmlns="" id="{A6BB3BF7-8C83-4A4E-8B80-F10C9A983E56}"/>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310" name="Text Box 187">
          <a:extLst>
            <a:ext uri="{FF2B5EF4-FFF2-40B4-BE49-F238E27FC236}">
              <a16:creationId xmlns:a16="http://schemas.microsoft.com/office/drawing/2014/main" xmlns="" id="{8EDCC766-ACEB-4C13-BAA8-B4A2D4138E2C}"/>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11" name="Text Box 188">
          <a:extLst>
            <a:ext uri="{FF2B5EF4-FFF2-40B4-BE49-F238E27FC236}">
              <a16:creationId xmlns:a16="http://schemas.microsoft.com/office/drawing/2014/main" xmlns="" id="{D3DDCDB2-D4A8-4EDB-9BF7-F911E599393C}"/>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12" name="Text Box 189">
          <a:extLst>
            <a:ext uri="{FF2B5EF4-FFF2-40B4-BE49-F238E27FC236}">
              <a16:creationId xmlns:a16="http://schemas.microsoft.com/office/drawing/2014/main" xmlns="" id="{43BA834A-D586-471D-9205-441DA373D4D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13" name="Text Box 190">
          <a:extLst>
            <a:ext uri="{FF2B5EF4-FFF2-40B4-BE49-F238E27FC236}">
              <a16:creationId xmlns:a16="http://schemas.microsoft.com/office/drawing/2014/main" xmlns="" id="{4F1AEBA3-81E0-4632-8477-D990CC5CBCFA}"/>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14" name="Text Box 191">
          <a:extLst>
            <a:ext uri="{FF2B5EF4-FFF2-40B4-BE49-F238E27FC236}">
              <a16:creationId xmlns:a16="http://schemas.microsoft.com/office/drawing/2014/main" xmlns="" id="{278A6150-06D9-4BAF-8BCD-2AC666473846}"/>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223</xdr:row>
      <xdr:rowOff>38100</xdr:rowOff>
    </xdr:to>
    <xdr:sp macro="" textlink="">
      <xdr:nvSpPr>
        <xdr:cNvPr id="2315" name="Text Box 192">
          <a:extLst>
            <a:ext uri="{FF2B5EF4-FFF2-40B4-BE49-F238E27FC236}">
              <a16:creationId xmlns:a16="http://schemas.microsoft.com/office/drawing/2014/main" xmlns="" id="{3527E8BC-5D3D-4108-A484-F12B94726170}"/>
            </a:ext>
          </a:extLst>
        </xdr:cNvPr>
        <xdr:cNvSpPr txBox="1">
          <a:spLocks noChangeArrowheads="1"/>
        </xdr:cNvSpPr>
      </xdr:nvSpPr>
      <xdr:spPr bwMode="auto">
        <a:xfrm>
          <a:off x="59055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316" name="Text Box 194">
          <a:extLst>
            <a:ext uri="{FF2B5EF4-FFF2-40B4-BE49-F238E27FC236}">
              <a16:creationId xmlns:a16="http://schemas.microsoft.com/office/drawing/2014/main" xmlns="" id="{CAB057AC-2077-40F2-87B2-B0B4A7206191}"/>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223</xdr:row>
      <xdr:rowOff>38100</xdr:rowOff>
    </xdr:to>
    <xdr:sp macro="" textlink="">
      <xdr:nvSpPr>
        <xdr:cNvPr id="2317" name="Text Box 195">
          <a:extLst>
            <a:ext uri="{FF2B5EF4-FFF2-40B4-BE49-F238E27FC236}">
              <a16:creationId xmlns:a16="http://schemas.microsoft.com/office/drawing/2014/main" xmlns="" id="{E37D9EBB-1686-4F9E-A91A-78B293947DF7}"/>
            </a:ext>
          </a:extLst>
        </xdr:cNvPr>
        <xdr:cNvSpPr txBox="1">
          <a:spLocks noChangeArrowheads="1"/>
        </xdr:cNvSpPr>
      </xdr:nvSpPr>
      <xdr:spPr bwMode="auto">
        <a:xfrm>
          <a:off x="533400" y="16992600"/>
          <a:ext cx="107950" cy="392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318" name="Text Box 2">
          <a:extLst>
            <a:ext uri="{FF2B5EF4-FFF2-40B4-BE49-F238E27FC236}">
              <a16:creationId xmlns:a16="http://schemas.microsoft.com/office/drawing/2014/main" xmlns="" id="{C5518EE5-9E1F-4004-8E7C-5F61ADE3E6BA}"/>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19" name="Text Box 3">
          <a:extLst>
            <a:ext uri="{FF2B5EF4-FFF2-40B4-BE49-F238E27FC236}">
              <a16:creationId xmlns:a16="http://schemas.microsoft.com/office/drawing/2014/main" xmlns="" id="{E4D5F0AD-ED19-47D3-9D59-93E3DD93163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20" name="Text Box 4">
          <a:extLst>
            <a:ext uri="{FF2B5EF4-FFF2-40B4-BE49-F238E27FC236}">
              <a16:creationId xmlns:a16="http://schemas.microsoft.com/office/drawing/2014/main" xmlns="" id="{CDCCC82F-64D2-4B37-8B1F-851FE4E6047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21" name="Text Box 5">
          <a:extLst>
            <a:ext uri="{FF2B5EF4-FFF2-40B4-BE49-F238E27FC236}">
              <a16:creationId xmlns:a16="http://schemas.microsoft.com/office/drawing/2014/main" xmlns="" id="{EBA58236-7B9D-4B5C-9474-26DD38A3D89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22" name="Text Box 6">
          <a:extLst>
            <a:ext uri="{FF2B5EF4-FFF2-40B4-BE49-F238E27FC236}">
              <a16:creationId xmlns:a16="http://schemas.microsoft.com/office/drawing/2014/main" xmlns="" id="{46357CF4-EF4C-4D2C-A6C1-2D29B429326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23" name="Text Box 7">
          <a:extLst>
            <a:ext uri="{FF2B5EF4-FFF2-40B4-BE49-F238E27FC236}">
              <a16:creationId xmlns:a16="http://schemas.microsoft.com/office/drawing/2014/main" xmlns="" id="{E7971E6D-BCE6-473B-9D95-8E91AE27E26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24" name="Text Box 8">
          <a:extLst>
            <a:ext uri="{FF2B5EF4-FFF2-40B4-BE49-F238E27FC236}">
              <a16:creationId xmlns:a16="http://schemas.microsoft.com/office/drawing/2014/main" xmlns="" id="{449E48E6-5441-4712-9C07-68B52795AC8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25" name="Text Box 9">
          <a:extLst>
            <a:ext uri="{FF2B5EF4-FFF2-40B4-BE49-F238E27FC236}">
              <a16:creationId xmlns:a16="http://schemas.microsoft.com/office/drawing/2014/main" xmlns="" id="{85081461-C89D-490E-9F4B-5302F617207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26" name="Text Box 10">
          <a:extLst>
            <a:ext uri="{FF2B5EF4-FFF2-40B4-BE49-F238E27FC236}">
              <a16:creationId xmlns:a16="http://schemas.microsoft.com/office/drawing/2014/main" xmlns="" id="{D741B689-339C-4A77-89CF-E50BB02AF9E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27" name="Text Box 11">
          <a:extLst>
            <a:ext uri="{FF2B5EF4-FFF2-40B4-BE49-F238E27FC236}">
              <a16:creationId xmlns:a16="http://schemas.microsoft.com/office/drawing/2014/main" xmlns="" id="{ED23A9B9-CB5F-4FC8-8DD2-0B19FEAC7CF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28" name="Text Box 12">
          <a:extLst>
            <a:ext uri="{FF2B5EF4-FFF2-40B4-BE49-F238E27FC236}">
              <a16:creationId xmlns:a16="http://schemas.microsoft.com/office/drawing/2014/main" xmlns="" id="{6D669FBE-F3AB-440D-8890-47233C1057A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29" name="Text Box 13">
          <a:extLst>
            <a:ext uri="{FF2B5EF4-FFF2-40B4-BE49-F238E27FC236}">
              <a16:creationId xmlns:a16="http://schemas.microsoft.com/office/drawing/2014/main" xmlns="" id="{A8690CC0-52E7-4464-943F-7F3BD4A9094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30" name="Text Box 14">
          <a:extLst>
            <a:ext uri="{FF2B5EF4-FFF2-40B4-BE49-F238E27FC236}">
              <a16:creationId xmlns:a16="http://schemas.microsoft.com/office/drawing/2014/main" xmlns="" id="{F131356A-CC30-4E12-BBF2-B6BD1F8EF58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31" name="Text Box 15">
          <a:extLst>
            <a:ext uri="{FF2B5EF4-FFF2-40B4-BE49-F238E27FC236}">
              <a16:creationId xmlns:a16="http://schemas.microsoft.com/office/drawing/2014/main" xmlns="" id="{81D0BF39-8534-42A7-86EB-32BBDC49B7F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32" name="Text Box 16">
          <a:extLst>
            <a:ext uri="{FF2B5EF4-FFF2-40B4-BE49-F238E27FC236}">
              <a16:creationId xmlns:a16="http://schemas.microsoft.com/office/drawing/2014/main" xmlns="" id="{1D51AD04-CDD6-4701-9EC6-04C938D9F51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33" name="Text Box 17">
          <a:extLst>
            <a:ext uri="{FF2B5EF4-FFF2-40B4-BE49-F238E27FC236}">
              <a16:creationId xmlns:a16="http://schemas.microsoft.com/office/drawing/2014/main" xmlns="" id="{9D6F0900-39E5-4BA9-82E8-50E6978369E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334" name="Text Box 18">
          <a:extLst>
            <a:ext uri="{FF2B5EF4-FFF2-40B4-BE49-F238E27FC236}">
              <a16:creationId xmlns:a16="http://schemas.microsoft.com/office/drawing/2014/main" xmlns="" id="{CD3EF16B-3434-40B1-91C1-62D79B4F2481}"/>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335" name="Text Box 19">
          <a:extLst>
            <a:ext uri="{FF2B5EF4-FFF2-40B4-BE49-F238E27FC236}">
              <a16:creationId xmlns:a16="http://schemas.microsoft.com/office/drawing/2014/main" xmlns="" id="{9D5902DF-4408-4D0B-B3EC-EA4390BFD60D}"/>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36" name="Text Box 20">
          <a:extLst>
            <a:ext uri="{FF2B5EF4-FFF2-40B4-BE49-F238E27FC236}">
              <a16:creationId xmlns:a16="http://schemas.microsoft.com/office/drawing/2014/main" xmlns="" id="{94590C12-6F61-464A-A993-AE02935D489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37" name="Text Box 21">
          <a:extLst>
            <a:ext uri="{FF2B5EF4-FFF2-40B4-BE49-F238E27FC236}">
              <a16:creationId xmlns:a16="http://schemas.microsoft.com/office/drawing/2014/main" xmlns="" id="{D6D3E065-69EE-434D-9F46-18EA5611E8E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38" name="Text Box 22">
          <a:extLst>
            <a:ext uri="{FF2B5EF4-FFF2-40B4-BE49-F238E27FC236}">
              <a16:creationId xmlns:a16="http://schemas.microsoft.com/office/drawing/2014/main" xmlns="" id="{1A3C2169-BCDD-444F-97B3-43D3FB3E5CE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39" name="Text Box 23">
          <a:extLst>
            <a:ext uri="{FF2B5EF4-FFF2-40B4-BE49-F238E27FC236}">
              <a16:creationId xmlns:a16="http://schemas.microsoft.com/office/drawing/2014/main" xmlns="" id="{8F070E8F-E982-4FEE-8B34-78F82101DC6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40" name="Text Box 24">
          <a:extLst>
            <a:ext uri="{FF2B5EF4-FFF2-40B4-BE49-F238E27FC236}">
              <a16:creationId xmlns:a16="http://schemas.microsoft.com/office/drawing/2014/main" xmlns="" id="{2B511386-B2F6-4B9D-AF55-988ADBD9A75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41" name="Text Box 25">
          <a:extLst>
            <a:ext uri="{FF2B5EF4-FFF2-40B4-BE49-F238E27FC236}">
              <a16:creationId xmlns:a16="http://schemas.microsoft.com/office/drawing/2014/main" xmlns="" id="{111E844F-8E4C-4901-8F4E-55369EB5C47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42" name="Text Box 26">
          <a:extLst>
            <a:ext uri="{FF2B5EF4-FFF2-40B4-BE49-F238E27FC236}">
              <a16:creationId xmlns:a16="http://schemas.microsoft.com/office/drawing/2014/main" xmlns="" id="{251F3727-6E21-45F9-A83A-4F504E5C3F5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43" name="Text Box 27">
          <a:extLst>
            <a:ext uri="{FF2B5EF4-FFF2-40B4-BE49-F238E27FC236}">
              <a16:creationId xmlns:a16="http://schemas.microsoft.com/office/drawing/2014/main" xmlns="" id="{ACC262AE-26D3-435B-B89D-1D148284637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44" name="Text Box 28">
          <a:extLst>
            <a:ext uri="{FF2B5EF4-FFF2-40B4-BE49-F238E27FC236}">
              <a16:creationId xmlns:a16="http://schemas.microsoft.com/office/drawing/2014/main" xmlns="" id="{72D51834-65FC-4860-9D29-B9B04BEF4C2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45" name="Text Box 29">
          <a:extLst>
            <a:ext uri="{FF2B5EF4-FFF2-40B4-BE49-F238E27FC236}">
              <a16:creationId xmlns:a16="http://schemas.microsoft.com/office/drawing/2014/main" xmlns="" id="{912508BE-FE01-4F93-B50E-E76AC4CC812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46" name="Text Box 30">
          <a:extLst>
            <a:ext uri="{FF2B5EF4-FFF2-40B4-BE49-F238E27FC236}">
              <a16:creationId xmlns:a16="http://schemas.microsoft.com/office/drawing/2014/main" xmlns="" id="{17CCABD5-8CAC-47C4-88DA-F2B00C6E2D6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47" name="Text Box 31">
          <a:extLst>
            <a:ext uri="{FF2B5EF4-FFF2-40B4-BE49-F238E27FC236}">
              <a16:creationId xmlns:a16="http://schemas.microsoft.com/office/drawing/2014/main" xmlns="" id="{61BDFA57-7ED3-4EAE-9A49-897F79EBAF2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48" name="Text Box 32">
          <a:extLst>
            <a:ext uri="{FF2B5EF4-FFF2-40B4-BE49-F238E27FC236}">
              <a16:creationId xmlns:a16="http://schemas.microsoft.com/office/drawing/2014/main" xmlns="" id="{945821DB-9F9C-4C83-85F6-C158AE044E2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49" name="Text Box 33">
          <a:extLst>
            <a:ext uri="{FF2B5EF4-FFF2-40B4-BE49-F238E27FC236}">
              <a16:creationId xmlns:a16="http://schemas.microsoft.com/office/drawing/2014/main" xmlns="" id="{1E19021A-5568-42A7-97CE-3E9CDF30351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50" name="Text Box 34">
          <a:extLst>
            <a:ext uri="{FF2B5EF4-FFF2-40B4-BE49-F238E27FC236}">
              <a16:creationId xmlns:a16="http://schemas.microsoft.com/office/drawing/2014/main" xmlns="" id="{DDC62C42-3B4B-4060-8C10-531A2716AB6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51" name="Text Box 35">
          <a:extLst>
            <a:ext uri="{FF2B5EF4-FFF2-40B4-BE49-F238E27FC236}">
              <a16:creationId xmlns:a16="http://schemas.microsoft.com/office/drawing/2014/main" xmlns="" id="{90A66AF1-DBE1-41A5-ABC4-A1840744065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52" name="Text Box 36">
          <a:extLst>
            <a:ext uri="{FF2B5EF4-FFF2-40B4-BE49-F238E27FC236}">
              <a16:creationId xmlns:a16="http://schemas.microsoft.com/office/drawing/2014/main" xmlns="" id="{5F223B03-E124-4C82-966E-36510407611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53" name="Text Box 37">
          <a:extLst>
            <a:ext uri="{FF2B5EF4-FFF2-40B4-BE49-F238E27FC236}">
              <a16:creationId xmlns:a16="http://schemas.microsoft.com/office/drawing/2014/main" xmlns="" id="{D179AB5D-BDCE-4238-83FF-845280063E9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54" name="Text Box 38">
          <a:extLst>
            <a:ext uri="{FF2B5EF4-FFF2-40B4-BE49-F238E27FC236}">
              <a16:creationId xmlns:a16="http://schemas.microsoft.com/office/drawing/2014/main" xmlns="" id="{E6D5D002-0351-46B3-96E4-5355631AE26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55" name="Text Box 39">
          <a:extLst>
            <a:ext uri="{FF2B5EF4-FFF2-40B4-BE49-F238E27FC236}">
              <a16:creationId xmlns:a16="http://schemas.microsoft.com/office/drawing/2014/main" xmlns="" id="{15AB732B-9DDB-4997-8145-2F54CE34723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56" name="Text Box 40">
          <a:extLst>
            <a:ext uri="{FF2B5EF4-FFF2-40B4-BE49-F238E27FC236}">
              <a16:creationId xmlns:a16="http://schemas.microsoft.com/office/drawing/2014/main" xmlns="" id="{77FD8300-EB32-482A-825A-2D7339FB089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57" name="Text Box 41">
          <a:extLst>
            <a:ext uri="{FF2B5EF4-FFF2-40B4-BE49-F238E27FC236}">
              <a16:creationId xmlns:a16="http://schemas.microsoft.com/office/drawing/2014/main" xmlns="" id="{0B1CE08D-B0A8-4827-825F-6B8EB3FA34A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58" name="Text Box 42">
          <a:extLst>
            <a:ext uri="{FF2B5EF4-FFF2-40B4-BE49-F238E27FC236}">
              <a16:creationId xmlns:a16="http://schemas.microsoft.com/office/drawing/2014/main" xmlns="" id="{4BD6AE4A-994F-4E06-AC38-17480B002A5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59" name="Text Box 43">
          <a:extLst>
            <a:ext uri="{FF2B5EF4-FFF2-40B4-BE49-F238E27FC236}">
              <a16:creationId xmlns:a16="http://schemas.microsoft.com/office/drawing/2014/main" xmlns="" id="{13DD4189-D09A-4223-A294-6E30B8B589E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60" name="Text Box 44">
          <a:extLst>
            <a:ext uri="{FF2B5EF4-FFF2-40B4-BE49-F238E27FC236}">
              <a16:creationId xmlns:a16="http://schemas.microsoft.com/office/drawing/2014/main" xmlns="" id="{89B3AA2E-A23B-4622-94C7-44A1DF6BFAA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61" name="Text Box 45">
          <a:extLst>
            <a:ext uri="{FF2B5EF4-FFF2-40B4-BE49-F238E27FC236}">
              <a16:creationId xmlns:a16="http://schemas.microsoft.com/office/drawing/2014/main" xmlns="" id="{94C16F81-DEA0-4E82-A9CA-DCFFB96FFF7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62" name="Text Box 46">
          <a:extLst>
            <a:ext uri="{FF2B5EF4-FFF2-40B4-BE49-F238E27FC236}">
              <a16:creationId xmlns:a16="http://schemas.microsoft.com/office/drawing/2014/main" xmlns="" id="{04FB7F00-2F73-4251-A22C-4B335BDE9E7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63" name="Text Box 47">
          <a:extLst>
            <a:ext uri="{FF2B5EF4-FFF2-40B4-BE49-F238E27FC236}">
              <a16:creationId xmlns:a16="http://schemas.microsoft.com/office/drawing/2014/main" xmlns="" id="{60E29348-5098-451A-AAFF-48B2B36E568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64" name="Text Box 48">
          <a:extLst>
            <a:ext uri="{FF2B5EF4-FFF2-40B4-BE49-F238E27FC236}">
              <a16:creationId xmlns:a16="http://schemas.microsoft.com/office/drawing/2014/main" xmlns="" id="{12A7AB47-A867-4F5F-9E3C-8325CBC50E4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65" name="Text Box 49">
          <a:extLst>
            <a:ext uri="{FF2B5EF4-FFF2-40B4-BE49-F238E27FC236}">
              <a16:creationId xmlns:a16="http://schemas.microsoft.com/office/drawing/2014/main" xmlns="" id="{85D44153-3F6B-4D32-9299-AFFA7589DB0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366" name="Text Box 50">
          <a:extLst>
            <a:ext uri="{FF2B5EF4-FFF2-40B4-BE49-F238E27FC236}">
              <a16:creationId xmlns:a16="http://schemas.microsoft.com/office/drawing/2014/main" xmlns="" id="{F731AE46-5285-49D9-AA5A-01026FD9A403}"/>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367" name="Text Box 51">
          <a:extLst>
            <a:ext uri="{FF2B5EF4-FFF2-40B4-BE49-F238E27FC236}">
              <a16:creationId xmlns:a16="http://schemas.microsoft.com/office/drawing/2014/main" xmlns="" id="{EB12EE00-BF74-4C49-AB8E-B0411E2436F1}"/>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68" name="Text Box 52">
          <a:extLst>
            <a:ext uri="{FF2B5EF4-FFF2-40B4-BE49-F238E27FC236}">
              <a16:creationId xmlns:a16="http://schemas.microsoft.com/office/drawing/2014/main" xmlns="" id="{C98926D3-204C-4281-A903-FF748BE2D69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69" name="Text Box 53">
          <a:extLst>
            <a:ext uri="{FF2B5EF4-FFF2-40B4-BE49-F238E27FC236}">
              <a16:creationId xmlns:a16="http://schemas.microsoft.com/office/drawing/2014/main" xmlns="" id="{1B5AA0C7-C821-4B15-B2EF-D1EB7F60115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70" name="Text Box 54">
          <a:extLst>
            <a:ext uri="{FF2B5EF4-FFF2-40B4-BE49-F238E27FC236}">
              <a16:creationId xmlns:a16="http://schemas.microsoft.com/office/drawing/2014/main" xmlns="" id="{D1C7AE9C-FD6C-45B7-9049-FC33B030644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71" name="Text Box 55">
          <a:extLst>
            <a:ext uri="{FF2B5EF4-FFF2-40B4-BE49-F238E27FC236}">
              <a16:creationId xmlns:a16="http://schemas.microsoft.com/office/drawing/2014/main" xmlns="" id="{895BE1DE-696C-4FFB-BE9D-AF4F4CB250F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72" name="Text Box 56">
          <a:extLst>
            <a:ext uri="{FF2B5EF4-FFF2-40B4-BE49-F238E27FC236}">
              <a16:creationId xmlns:a16="http://schemas.microsoft.com/office/drawing/2014/main" xmlns="" id="{6EF90ABB-AED8-4811-A507-54E275A60BA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73" name="Text Box 57">
          <a:extLst>
            <a:ext uri="{FF2B5EF4-FFF2-40B4-BE49-F238E27FC236}">
              <a16:creationId xmlns:a16="http://schemas.microsoft.com/office/drawing/2014/main" xmlns="" id="{4333E08F-CE5F-4206-8C7F-C5AFC9B22FC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74" name="Text Box 58">
          <a:extLst>
            <a:ext uri="{FF2B5EF4-FFF2-40B4-BE49-F238E27FC236}">
              <a16:creationId xmlns:a16="http://schemas.microsoft.com/office/drawing/2014/main" xmlns="" id="{4D15FB33-AF89-4063-97E5-253F79D870B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75" name="Text Box 59">
          <a:extLst>
            <a:ext uri="{FF2B5EF4-FFF2-40B4-BE49-F238E27FC236}">
              <a16:creationId xmlns:a16="http://schemas.microsoft.com/office/drawing/2014/main" xmlns="" id="{A694DEF4-3734-4E15-90B8-FB0E92BA09D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76" name="Text Box 60">
          <a:extLst>
            <a:ext uri="{FF2B5EF4-FFF2-40B4-BE49-F238E27FC236}">
              <a16:creationId xmlns:a16="http://schemas.microsoft.com/office/drawing/2014/main" xmlns="" id="{7AA95204-4897-468C-8249-1DDCA07BED3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77" name="Text Box 61">
          <a:extLst>
            <a:ext uri="{FF2B5EF4-FFF2-40B4-BE49-F238E27FC236}">
              <a16:creationId xmlns:a16="http://schemas.microsoft.com/office/drawing/2014/main" xmlns="" id="{CA7251E0-EE0A-4099-9CFE-781E29A3DEB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78" name="Text Box 62">
          <a:extLst>
            <a:ext uri="{FF2B5EF4-FFF2-40B4-BE49-F238E27FC236}">
              <a16:creationId xmlns:a16="http://schemas.microsoft.com/office/drawing/2014/main" xmlns="" id="{FAF2CB03-D7A5-4163-9DA4-9614102F1A4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79" name="Text Box 63">
          <a:extLst>
            <a:ext uri="{FF2B5EF4-FFF2-40B4-BE49-F238E27FC236}">
              <a16:creationId xmlns:a16="http://schemas.microsoft.com/office/drawing/2014/main" xmlns="" id="{18D43DE5-A9A1-4DA5-B2B5-18640ADBF15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80" name="Text Box 64">
          <a:extLst>
            <a:ext uri="{FF2B5EF4-FFF2-40B4-BE49-F238E27FC236}">
              <a16:creationId xmlns:a16="http://schemas.microsoft.com/office/drawing/2014/main" xmlns="" id="{F3501BB3-AC64-4E43-8F0C-5522DD416A4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81" name="Text Box 65">
          <a:extLst>
            <a:ext uri="{FF2B5EF4-FFF2-40B4-BE49-F238E27FC236}">
              <a16:creationId xmlns:a16="http://schemas.microsoft.com/office/drawing/2014/main" xmlns="" id="{A12FA9AB-9225-4E69-ABD8-2EA5FC470CE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82" name="Text Box 66">
          <a:extLst>
            <a:ext uri="{FF2B5EF4-FFF2-40B4-BE49-F238E27FC236}">
              <a16:creationId xmlns:a16="http://schemas.microsoft.com/office/drawing/2014/main" xmlns="" id="{1AF5E456-82C6-4BAF-B2AC-233D91F8EDF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383" name="Text Box 67">
          <a:extLst>
            <a:ext uri="{FF2B5EF4-FFF2-40B4-BE49-F238E27FC236}">
              <a16:creationId xmlns:a16="http://schemas.microsoft.com/office/drawing/2014/main" xmlns="" id="{3474A62A-4842-4076-8C5E-8E209DC52906}"/>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384" name="Text Box 68">
          <a:extLst>
            <a:ext uri="{FF2B5EF4-FFF2-40B4-BE49-F238E27FC236}">
              <a16:creationId xmlns:a16="http://schemas.microsoft.com/office/drawing/2014/main" xmlns="" id="{FB54EE59-7E75-4247-8C4D-7BB0E16B43B7}"/>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85" name="Text Box 69">
          <a:extLst>
            <a:ext uri="{FF2B5EF4-FFF2-40B4-BE49-F238E27FC236}">
              <a16:creationId xmlns:a16="http://schemas.microsoft.com/office/drawing/2014/main" xmlns="" id="{F6D81A07-CB49-4D9C-A441-BB5E14125FC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86" name="Text Box 70">
          <a:extLst>
            <a:ext uri="{FF2B5EF4-FFF2-40B4-BE49-F238E27FC236}">
              <a16:creationId xmlns:a16="http://schemas.microsoft.com/office/drawing/2014/main" xmlns="" id="{70181E55-402B-4F08-90CC-CBA84BEB546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87" name="Text Box 71">
          <a:extLst>
            <a:ext uri="{FF2B5EF4-FFF2-40B4-BE49-F238E27FC236}">
              <a16:creationId xmlns:a16="http://schemas.microsoft.com/office/drawing/2014/main" xmlns="" id="{6D6421CD-264F-4CBF-B6C1-895737E8360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88" name="Text Box 72">
          <a:extLst>
            <a:ext uri="{FF2B5EF4-FFF2-40B4-BE49-F238E27FC236}">
              <a16:creationId xmlns:a16="http://schemas.microsoft.com/office/drawing/2014/main" xmlns="" id="{42A558A8-6F00-474B-8EB1-11C35115213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89" name="Text Box 73">
          <a:extLst>
            <a:ext uri="{FF2B5EF4-FFF2-40B4-BE49-F238E27FC236}">
              <a16:creationId xmlns:a16="http://schemas.microsoft.com/office/drawing/2014/main" xmlns="" id="{1FF2A5A0-506D-441E-8DBC-24B0686C995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90" name="Text Box 74">
          <a:extLst>
            <a:ext uri="{FF2B5EF4-FFF2-40B4-BE49-F238E27FC236}">
              <a16:creationId xmlns:a16="http://schemas.microsoft.com/office/drawing/2014/main" xmlns="" id="{0EC33BAE-70E4-466E-9AC1-5015340F9EC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91" name="Text Box 75">
          <a:extLst>
            <a:ext uri="{FF2B5EF4-FFF2-40B4-BE49-F238E27FC236}">
              <a16:creationId xmlns:a16="http://schemas.microsoft.com/office/drawing/2014/main" xmlns="" id="{0FA76224-AD82-44FA-A030-5B642269894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92" name="Text Box 76">
          <a:extLst>
            <a:ext uri="{FF2B5EF4-FFF2-40B4-BE49-F238E27FC236}">
              <a16:creationId xmlns:a16="http://schemas.microsoft.com/office/drawing/2014/main" xmlns="" id="{5F55B4A7-27D2-405E-B29F-68F19262AF4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93" name="Text Box 77">
          <a:extLst>
            <a:ext uri="{FF2B5EF4-FFF2-40B4-BE49-F238E27FC236}">
              <a16:creationId xmlns:a16="http://schemas.microsoft.com/office/drawing/2014/main" xmlns="" id="{F2E8AF43-239A-4758-82E5-91350F7DD19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94" name="Text Box 78">
          <a:extLst>
            <a:ext uri="{FF2B5EF4-FFF2-40B4-BE49-F238E27FC236}">
              <a16:creationId xmlns:a16="http://schemas.microsoft.com/office/drawing/2014/main" xmlns="" id="{3DCE178E-E760-4FE9-978A-03D2FDC119F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95" name="Text Box 79">
          <a:extLst>
            <a:ext uri="{FF2B5EF4-FFF2-40B4-BE49-F238E27FC236}">
              <a16:creationId xmlns:a16="http://schemas.microsoft.com/office/drawing/2014/main" xmlns="" id="{B209FA5B-0734-44F9-8F93-B7EAEFA1C9C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396" name="Text Box 80">
          <a:extLst>
            <a:ext uri="{FF2B5EF4-FFF2-40B4-BE49-F238E27FC236}">
              <a16:creationId xmlns:a16="http://schemas.microsoft.com/office/drawing/2014/main" xmlns="" id="{699DE80F-97B1-4A64-BF4E-1BB71714710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97" name="Text Box 81">
          <a:extLst>
            <a:ext uri="{FF2B5EF4-FFF2-40B4-BE49-F238E27FC236}">
              <a16:creationId xmlns:a16="http://schemas.microsoft.com/office/drawing/2014/main" xmlns="" id="{B0BA9991-6209-45C7-A153-028372EE916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98" name="Text Box 82">
          <a:extLst>
            <a:ext uri="{FF2B5EF4-FFF2-40B4-BE49-F238E27FC236}">
              <a16:creationId xmlns:a16="http://schemas.microsoft.com/office/drawing/2014/main" xmlns="" id="{3EAE4DA7-7737-4776-B9F8-9E0C0C46374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399" name="Text Box 83">
          <a:extLst>
            <a:ext uri="{FF2B5EF4-FFF2-40B4-BE49-F238E27FC236}">
              <a16:creationId xmlns:a16="http://schemas.microsoft.com/office/drawing/2014/main" xmlns="" id="{1A9F94EE-840A-48E8-A18D-415055F31A2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00" name="Text Box 84">
          <a:extLst>
            <a:ext uri="{FF2B5EF4-FFF2-40B4-BE49-F238E27FC236}">
              <a16:creationId xmlns:a16="http://schemas.microsoft.com/office/drawing/2014/main" xmlns="" id="{EC5F2EB3-E749-49CD-B5E4-C6CCEE0CC86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01" name="Text Box 85">
          <a:extLst>
            <a:ext uri="{FF2B5EF4-FFF2-40B4-BE49-F238E27FC236}">
              <a16:creationId xmlns:a16="http://schemas.microsoft.com/office/drawing/2014/main" xmlns="" id="{BAAE917E-E2DC-4BDC-9F60-FB45ED33FA9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02" name="Text Box 86">
          <a:extLst>
            <a:ext uri="{FF2B5EF4-FFF2-40B4-BE49-F238E27FC236}">
              <a16:creationId xmlns:a16="http://schemas.microsoft.com/office/drawing/2014/main" xmlns="" id="{D4A896F5-BA3C-4C84-8D07-427B63AEDAD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03" name="Text Box 87">
          <a:extLst>
            <a:ext uri="{FF2B5EF4-FFF2-40B4-BE49-F238E27FC236}">
              <a16:creationId xmlns:a16="http://schemas.microsoft.com/office/drawing/2014/main" xmlns="" id="{1622C5EC-7C13-4068-8131-A401094E0F8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04" name="Text Box 88">
          <a:extLst>
            <a:ext uri="{FF2B5EF4-FFF2-40B4-BE49-F238E27FC236}">
              <a16:creationId xmlns:a16="http://schemas.microsoft.com/office/drawing/2014/main" xmlns="" id="{C3D34819-8878-45AA-843B-3D8F1385B83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05" name="Text Box 89">
          <a:extLst>
            <a:ext uri="{FF2B5EF4-FFF2-40B4-BE49-F238E27FC236}">
              <a16:creationId xmlns:a16="http://schemas.microsoft.com/office/drawing/2014/main" xmlns="" id="{46919447-84F9-45E7-9353-2E7A5029EB5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06" name="Text Box 90">
          <a:extLst>
            <a:ext uri="{FF2B5EF4-FFF2-40B4-BE49-F238E27FC236}">
              <a16:creationId xmlns:a16="http://schemas.microsoft.com/office/drawing/2014/main" xmlns="" id="{56EB6AEB-3B1F-4A3D-8719-8B2346EB592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07" name="Text Box 91">
          <a:extLst>
            <a:ext uri="{FF2B5EF4-FFF2-40B4-BE49-F238E27FC236}">
              <a16:creationId xmlns:a16="http://schemas.microsoft.com/office/drawing/2014/main" xmlns="" id="{A71A4371-ACCF-463E-8995-22A84757414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08" name="Text Box 92">
          <a:extLst>
            <a:ext uri="{FF2B5EF4-FFF2-40B4-BE49-F238E27FC236}">
              <a16:creationId xmlns:a16="http://schemas.microsoft.com/office/drawing/2014/main" xmlns="" id="{F9633A1D-C7F7-417B-A928-982CBF43DFE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09" name="Text Box 93">
          <a:extLst>
            <a:ext uri="{FF2B5EF4-FFF2-40B4-BE49-F238E27FC236}">
              <a16:creationId xmlns:a16="http://schemas.microsoft.com/office/drawing/2014/main" xmlns="" id="{7A876370-A809-432F-876F-BE5C39D9F78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10" name="Text Box 94">
          <a:extLst>
            <a:ext uri="{FF2B5EF4-FFF2-40B4-BE49-F238E27FC236}">
              <a16:creationId xmlns:a16="http://schemas.microsoft.com/office/drawing/2014/main" xmlns="" id="{5A32A902-73AA-4BA1-B92C-83434B0FCA7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11" name="Text Box 95">
          <a:extLst>
            <a:ext uri="{FF2B5EF4-FFF2-40B4-BE49-F238E27FC236}">
              <a16:creationId xmlns:a16="http://schemas.microsoft.com/office/drawing/2014/main" xmlns="" id="{86B0BEF3-DFF5-4D53-99F0-BF2974F66F7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12" name="Text Box 96">
          <a:extLst>
            <a:ext uri="{FF2B5EF4-FFF2-40B4-BE49-F238E27FC236}">
              <a16:creationId xmlns:a16="http://schemas.microsoft.com/office/drawing/2014/main" xmlns="" id="{D193DAEE-6EFF-44A3-BB85-B1568C7B175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13" name="Text Box 97">
          <a:extLst>
            <a:ext uri="{FF2B5EF4-FFF2-40B4-BE49-F238E27FC236}">
              <a16:creationId xmlns:a16="http://schemas.microsoft.com/office/drawing/2014/main" xmlns="" id="{22E8A86D-1E86-455C-8FF0-8999B95DCBF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14" name="Text Box 98">
          <a:extLst>
            <a:ext uri="{FF2B5EF4-FFF2-40B4-BE49-F238E27FC236}">
              <a16:creationId xmlns:a16="http://schemas.microsoft.com/office/drawing/2014/main" xmlns="" id="{946B7060-B4B7-4DC6-BD9A-4ADAAC4A6BD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15" name="Text Box 99">
          <a:extLst>
            <a:ext uri="{FF2B5EF4-FFF2-40B4-BE49-F238E27FC236}">
              <a16:creationId xmlns:a16="http://schemas.microsoft.com/office/drawing/2014/main" xmlns="" id="{94B9B9FD-63B5-405D-AF33-97209889C92A}"/>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16" name="Text Box 100">
          <a:extLst>
            <a:ext uri="{FF2B5EF4-FFF2-40B4-BE49-F238E27FC236}">
              <a16:creationId xmlns:a16="http://schemas.microsoft.com/office/drawing/2014/main" xmlns="" id="{87E5D8EE-EAE3-4C0B-A403-064DACE8D577}"/>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17" name="Text Box 101">
          <a:extLst>
            <a:ext uri="{FF2B5EF4-FFF2-40B4-BE49-F238E27FC236}">
              <a16:creationId xmlns:a16="http://schemas.microsoft.com/office/drawing/2014/main" xmlns="" id="{B610299F-24A6-4AD1-9834-347B1CAB67F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18" name="Text Box 102">
          <a:extLst>
            <a:ext uri="{FF2B5EF4-FFF2-40B4-BE49-F238E27FC236}">
              <a16:creationId xmlns:a16="http://schemas.microsoft.com/office/drawing/2014/main" xmlns="" id="{6A05F4BE-1275-4936-8632-1FD469B202C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19" name="Text Box 103">
          <a:extLst>
            <a:ext uri="{FF2B5EF4-FFF2-40B4-BE49-F238E27FC236}">
              <a16:creationId xmlns:a16="http://schemas.microsoft.com/office/drawing/2014/main" xmlns="" id="{C97A3E33-9D8D-40A3-B8AF-517442B1596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20" name="Text Box 104">
          <a:extLst>
            <a:ext uri="{FF2B5EF4-FFF2-40B4-BE49-F238E27FC236}">
              <a16:creationId xmlns:a16="http://schemas.microsoft.com/office/drawing/2014/main" xmlns="" id="{C2A6475E-38BC-43B7-8036-D3A15B345FF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21" name="Text Box 105">
          <a:extLst>
            <a:ext uri="{FF2B5EF4-FFF2-40B4-BE49-F238E27FC236}">
              <a16:creationId xmlns:a16="http://schemas.microsoft.com/office/drawing/2014/main" xmlns="" id="{257FEA2C-8710-4D1E-A241-4B989BE675D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22" name="Text Box 106">
          <a:extLst>
            <a:ext uri="{FF2B5EF4-FFF2-40B4-BE49-F238E27FC236}">
              <a16:creationId xmlns:a16="http://schemas.microsoft.com/office/drawing/2014/main" xmlns="" id="{C2F3DE33-2ACC-4AC7-B181-300C4AB761C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23" name="Text Box 107">
          <a:extLst>
            <a:ext uri="{FF2B5EF4-FFF2-40B4-BE49-F238E27FC236}">
              <a16:creationId xmlns:a16="http://schemas.microsoft.com/office/drawing/2014/main" xmlns="" id="{F4C2C432-7EFE-4B39-B8C7-6145650068F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24" name="Text Box 108">
          <a:extLst>
            <a:ext uri="{FF2B5EF4-FFF2-40B4-BE49-F238E27FC236}">
              <a16:creationId xmlns:a16="http://schemas.microsoft.com/office/drawing/2014/main" xmlns="" id="{F4717B57-A1F5-43A4-9978-053E549C9B7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25" name="Text Box 109">
          <a:extLst>
            <a:ext uri="{FF2B5EF4-FFF2-40B4-BE49-F238E27FC236}">
              <a16:creationId xmlns:a16="http://schemas.microsoft.com/office/drawing/2014/main" xmlns="" id="{61AE503B-3801-4490-AA57-F9D68B5605E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26" name="Text Box 110">
          <a:extLst>
            <a:ext uri="{FF2B5EF4-FFF2-40B4-BE49-F238E27FC236}">
              <a16:creationId xmlns:a16="http://schemas.microsoft.com/office/drawing/2014/main" xmlns="" id="{1B694690-C306-4DA7-B6D3-A3A8340667A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27" name="Text Box 111">
          <a:extLst>
            <a:ext uri="{FF2B5EF4-FFF2-40B4-BE49-F238E27FC236}">
              <a16:creationId xmlns:a16="http://schemas.microsoft.com/office/drawing/2014/main" xmlns="" id="{37ED7C90-6BE8-4A92-8ECC-CD189903F3A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28" name="Text Box 112">
          <a:extLst>
            <a:ext uri="{FF2B5EF4-FFF2-40B4-BE49-F238E27FC236}">
              <a16:creationId xmlns:a16="http://schemas.microsoft.com/office/drawing/2014/main" xmlns="" id="{4EEE08AA-18BF-4230-AB8B-6C67C43508B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29" name="Text Box 113">
          <a:extLst>
            <a:ext uri="{FF2B5EF4-FFF2-40B4-BE49-F238E27FC236}">
              <a16:creationId xmlns:a16="http://schemas.microsoft.com/office/drawing/2014/main" xmlns="" id="{6AB8E414-5688-477D-A5B7-2815B1CFE88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30" name="Text Box 114">
          <a:extLst>
            <a:ext uri="{FF2B5EF4-FFF2-40B4-BE49-F238E27FC236}">
              <a16:creationId xmlns:a16="http://schemas.microsoft.com/office/drawing/2014/main" xmlns="" id="{5F7FD04C-742F-4F52-9D45-5BC0A907409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31" name="Text Box 115">
          <a:extLst>
            <a:ext uri="{FF2B5EF4-FFF2-40B4-BE49-F238E27FC236}">
              <a16:creationId xmlns:a16="http://schemas.microsoft.com/office/drawing/2014/main" xmlns="" id="{7063C56F-1FAA-4910-BB7C-EEE7B86BC4F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32" name="Text Box 116">
          <a:extLst>
            <a:ext uri="{FF2B5EF4-FFF2-40B4-BE49-F238E27FC236}">
              <a16:creationId xmlns:a16="http://schemas.microsoft.com/office/drawing/2014/main" xmlns="" id="{66CBCD74-4DB2-442E-845B-DD60631ED0C6}"/>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33" name="Text Box 117">
          <a:extLst>
            <a:ext uri="{FF2B5EF4-FFF2-40B4-BE49-F238E27FC236}">
              <a16:creationId xmlns:a16="http://schemas.microsoft.com/office/drawing/2014/main" xmlns="" id="{09E29E0E-6106-4190-81F8-10031CC8AF77}"/>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34" name="Text Box 118">
          <a:extLst>
            <a:ext uri="{FF2B5EF4-FFF2-40B4-BE49-F238E27FC236}">
              <a16:creationId xmlns:a16="http://schemas.microsoft.com/office/drawing/2014/main" xmlns="" id="{7D9518FB-B3B3-4AAA-A3F7-CA4374E7130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35" name="Text Box 119">
          <a:extLst>
            <a:ext uri="{FF2B5EF4-FFF2-40B4-BE49-F238E27FC236}">
              <a16:creationId xmlns:a16="http://schemas.microsoft.com/office/drawing/2014/main" xmlns="" id="{EE3B4F12-A04F-4553-91BF-3EAB7A40D45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36" name="Text Box 120">
          <a:extLst>
            <a:ext uri="{FF2B5EF4-FFF2-40B4-BE49-F238E27FC236}">
              <a16:creationId xmlns:a16="http://schemas.microsoft.com/office/drawing/2014/main" xmlns="" id="{AEDC5632-36ED-44C7-BAA7-EAA36E34A7C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37" name="Text Box 121">
          <a:extLst>
            <a:ext uri="{FF2B5EF4-FFF2-40B4-BE49-F238E27FC236}">
              <a16:creationId xmlns:a16="http://schemas.microsoft.com/office/drawing/2014/main" xmlns="" id="{2C907D91-687B-4576-A220-17293116AA8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38" name="Text Box 122">
          <a:extLst>
            <a:ext uri="{FF2B5EF4-FFF2-40B4-BE49-F238E27FC236}">
              <a16:creationId xmlns:a16="http://schemas.microsoft.com/office/drawing/2014/main" xmlns="" id="{E61CB88D-F1A9-4091-B975-A56740367A8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39" name="Text Box 123">
          <a:extLst>
            <a:ext uri="{FF2B5EF4-FFF2-40B4-BE49-F238E27FC236}">
              <a16:creationId xmlns:a16="http://schemas.microsoft.com/office/drawing/2014/main" xmlns="" id="{62C7E27F-FEB9-4C14-9FB8-6F50C277F47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40" name="Text Box 124">
          <a:extLst>
            <a:ext uri="{FF2B5EF4-FFF2-40B4-BE49-F238E27FC236}">
              <a16:creationId xmlns:a16="http://schemas.microsoft.com/office/drawing/2014/main" xmlns="" id="{BFFEC940-8B2E-4231-A20C-01938402AF7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41" name="Text Box 125">
          <a:extLst>
            <a:ext uri="{FF2B5EF4-FFF2-40B4-BE49-F238E27FC236}">
              <a16:creationId xmlns:a16="http://schemas.microsoft.com/office/drawing/2014/main" xmlns="" id="{8C70F926-6EBD-46A2-8CF5-E05BC8674AF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42" name="Text Box 126">
          <a:extLst>
            <a:ext uri="{FF2B5EF4-FFF2-40B4-BE49-F238E27FC236}">
              <a16:creationId xmlns:a16="http://schemas.microsoft.com/office/drawing/2014/main" xmlns="" id="{1BDB0844-D3D1-461C-9251-CED60724072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43" name="Text Box 127">
          <a:extLst>
            <a:ext uri="{FF2B5EF4-FFF2-40B4-BE49-F238E27FC236}">
              <a16:creationId xmlns:a16="http://schemas.microsoft.com/office/drawing/2014/main" xmlns="" id="{1EC41482-63CF-460B-A56F-ABF17AC75F7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44" name="Text Box 128">
          <a:extLst>
            <a:ext uri="{FF2B5EF4-FFF2-40B4-BE49-F238E27FC236}">
              <a16:creationId xmlns:a16="http://schemas.microsoft.com/office/drawing/2014/main" xmlns="" id="{14790F12-B97E-4DE0-90C1-243A75FADAA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45" name="Text Box 129">
          <a:extLst>
            <a:ext uri="{FF2B5EF4-FFF2-40B4-BE49-F238E27FC236}">
              <a16:creationId xmlns:a16="http://schemas.microsoft.com/office/drawing/2014/main" xmlns="" id="{A56F695F-8EEF-4F65-AC82-5949913B57A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46" name="Text Box 130">
          <a:extLst>
            <a:ext uri="{FF2B5EF4-FFF2-40B4-BE49-F238E27FC236}">
              <a16:creationId xmlns:a16="http://schemas.microsoft.com/office/drawing/2014/main" xmlns="" id="{614D92EB-3BCB-4EAF-9794-7DBA9A4EC63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47" name="Text Box 131">
          <a:extLst>
            <a:ext uri="{FF2B5EF4-FFF2-40B4-BE49-F238E27FC236}">
              <a16:creationId xmlns:a16="http://schemas.microsoft.com/office/drawing/2014/main" xmlns="" id="{94D709BC-2DA6-4538-8295-765C6828C91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48" name="Text Box 132">
          <a:extLst>
            <a:ext uri="{FF2B5EF4-FFF2-40B4-BE49-F238E27FC236}">
              <a16:creationId xmlns:a16="http://schemas.microsoft.com/office/drawing/2014/main" xmlns="" id="{D2618BFA-7474-4016-9D1C-7778303D8EE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49" name="Text Box 133">
          <a:extLst>
            <a:ext uri="{FF2B5EF4-FFF2-40B4-BE49-F238E27FC236}">
              <a16:creationId xmlns:a16="http://schemas.microsoft.com/office/drawing/2014/main" xmlns="" id="{83A8F7DB-C434-4ED2-9385-EBA55CFC2F8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50" name="Text Box 134">
          <a:extLst>
            <a:ext uri="{FF2B5EF4-FFF2-40B4-BE49-F238E27FC236}">
              <a16:creationId xmlns:a16="http://schemas.microsoft.com/office/drawing/2014/main" xmlns="" id="{E840B717-A05E-484C-B96A-AE2F7286669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51" name="Text Box 135">
          <a:extLst>
            <a:ext uri="{FF2B5EF4-FFF2-40B4-BE49-F238E27FC236}">
              <a16:creationId xmlns:a16="http://schemas.microsoft.com/office/drawing/2014/main" xmlns="" id="{0B166D42-BEAD-436F-A903-07931CC3F85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52" name="Text Box 136">
          <a:extLst>
            <a:ext uri="{FF2B5EF4-FFF2-40B4-BE49-F238E27FC236}">
              <a16:creationId xmlns:a16="http://schemas.microsoft.com/office/drawing/2014/main" xmlns="" id="{3A845756-9E8A-4680-8A35-84226441C6F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53" name="Text Box 137">
          <a:extLst>
            <a:ext uri="{FF2B5EF4-FFF2-40B4-BE49-F238E27FC236}">
              <a16:creationId xmlns:a16="http://schemas.microsoft.com/office/drawing/2014/main" xmlns="" id="{E0070FE1-C9A0-435D-991D-2B466ADB26D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54" name="Text Box 138">
          <a:extLst>
            <a:ext uri="{FF2B5EF4-FFF2-40B4-BE49-F238E27FC236}">
              <a16:creationId xmlns:a16="http://schemas.microsoft.com/office/drawing/2014/main" xmlns="" id="{DB39A494-E156-4A76-AEAD-FDCD8C41B4A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55" name="Text Box 139">
          <a:extLst>
            <a:ext uri="{FF2B5EF4-FFF2-40B4-BE49-F238E27FC236}">
              <a16:creationId xmlns:a16="http://schemas.microsoft.com/office/drawing/2014/main" xmlns="" id="{B763B47C-A44B-4D18-83DF-75BABE282AC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56" name="Text Box 140">
          <a:extLst>
            <a:ext uri="{FF2B5EF4-FFF2-40B4-BE49-F238E27FC236}">
              <a16:creationId xmlns:a16="http://schemas.microsoft.com/office/drawing/2014/main" xmlns="" id="{42A2B6B9-BCE4-4F1A-B1C8-08EC9C2C7D0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57" name="Text Box 141">
          <a:extLst>
            <a:ext uri="{FF2B5EF4-FFF2-40B4-BE49-F238E27FC236}">
              <a16:creationId xmlns:a16="http://schemas.microsoft.com/office/drawing/2014/main" xmlns="" id="{6AD9B01E-63F2-4B56-8FF3-E72A5778090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58" name="Text Box 142">
          <a:extLst>
            <a:ext uri="{FF2B5EF4-FFF2-40B4-BE49-F238E27FC236}">
              <a16:creationId xmlns:a16="http://schemas.microsoft.com/office/drawing/2014/main" xmlns="" id="{A4D914E3-147C-4D01-8736-70701E874D8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59" name="Text Box 143">
          <a:extLst>
            <a:ext uri="{FF2B5EF4-FFF2-40B4-BE49-F238E27FC236}">
              <a16:creationId xmlns:a16="http://schemas.microsoft.com/office/drawing/2014/main" xmlns="" id="{96C585E6-5A41-4D0D-B07E-2D4F72751EE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60" name="Text Box 144">
          <a:extLst>
            <a:ext uri="{FF2B5EF4-FFF2-40B4-BE49-F238E27FC236}">
              <a16:creationId xmlns:a16="http://schemas.microsoft.com/office/drawing/2014/main" xmlns="" id="{6B6915D8-DBF5-4393-BE18-C6C46AE77E8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61" name="Text Box 145">
          <a:extLst>
            <a:ext uri="{FF2B5EF4-FFF2-40B4-BE49-F238E27FC236}">
              <a16:creationId xmlns:a16="http://schemas.microsoft.com/office/drawing/2014/main" xmlns="" id="{E64D06BB-5235-4A90-B377-DE4F9516A90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62" name="Text Box 146">
          <a:extLst>
            <a:ext uri="{FF2B5EF4-FFF2-40B4-BE49-F238E27FC236}">
              <a16:creationId xmlns:a16="http://schemas.microsoft.com/office/drawing/2014/main" xmlns="" id="{1FEE2F8B-0BBF-4CC3-B8BE-8B96AF70A8D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63" name="Text Box 147">
          <a:extLst>
            <a:ext uri="{FF2B5EF4-FFF2-40B4-BE49-F238E27FC236}">
              <a16:creationId xmlns:a16="http://schemas.microsoft.com/office/drawing/2014/main" xmlns="" id="{2D78F25D-1333-459A-84B3-108489F37FC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64" name="Text Box 148">
          <a:extLst>
            <a:ext uri="{FF2B5EF4-FFF2-40B4-BE49-F238E27FC236}">
              <a16:creationId xmlns:a16="http://schemas.microsoft.com/office/drawing/2014/main" xmlns="" id="{778FEDA9-4178-42A7-8897-BDF577E54AB7}"/>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65" name="Text Box 149">
          <a:extLst>
            <a:ext uri="{FF2B5EF4-FFF2-40B4-BE49-F238E27FC236}">
              <a16:creationId xmlns:a16="http://schemas.microsoft.com/office/drawing/2014/main" xmlns="" id="{13DDDEBA-A1FB-4666-94A5-784796EA37CF}"/>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66" name="Text Box 150">
          <a:extLst>
            <a:ext uri="{FF2B5EF4-FFF2-40B4-BE49-F238E27FC236}">
              <a16:creationId xmlns:a16="http://schemas.microsoft.com/office/drawing/2014/main" xmlns="" id="{237E426D-6A36-436E-8496-A96E641BA35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67" name="Text Box 151">
          <a:extLst>
            <a:ext uri="{FF2B5EF4-FFF2-40B4-BE49-F238E27FC236}">
              <a16:creationId xmlns:a16="http://schemas.microsoft.com/office/drawing/2014/main" xmlns="" id="{D4F7B615-4B24-49E5-A0A2-EBC90295E14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68" name="Text Box 152">
          <a:extLst>
            <a:ext uri="{FF2B5EF4-FFF2-40B4-BE49-F238E27FC236}">
              <a16:creationId xmlns:a16="http://schemas.microsoft.com/office/drawing/2014/main" xmlns="" id="{BA77618E-38E6-4ED0-8607-EC251E3DD9A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69" name="Text Box 153">
          <a:extLst>
            <a:ext uri="{FF2B5EF4-FFF2-40B4-BE49-F238E27FC236}">
              <a16:creationId xmlns:a16="http://schemas.microsoft.com/office/drawing/2014/main" xmlns="" id="{161C065F-B338-477E-B221-30F84B13555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70" name="Text Box 154">
          <a:extLst>
            <a:ext uri="{FF2B5EF4-FFF2-40B4-BE49-F238E27FC236}">
              <a16:creationId xmlns:a16="http://schemas.microsoft.com/office/drawing/2014/main" xmlns="" id="{81A91BEB-FAC8-4EA7-9330-C2B705F850F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71" name="Text Box 155">
          <a:extLst>
            <a:ext uri="{FF2B5EF4-FFF2-40B4-BE49-F238E27FC236}">
              <a16:creationId xmlns:a16="http://schemas.microsoft.com/office/drawing/2014/main" xmlns="" id="{BE318008-4C5C-48D7-8224-5E79F11B54C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72" name="Text Box 156">
          <a:extLst>
            <a:ext uri="{FF2B5EF4-FFF2-40B4-BE49-F238E27FC236}">
              <a16:creationId xmlns:a16="http://schemas.microsoft.com/office/drawing/2014/main" xmlns="" id="{BECF0779-6B21-478A-A375-8937C9CC03D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73" name="Text Box 157">
          <a:extLst>
            <a:ext uri="{FF2B5EF4-FFF2-40B4-BE49-F238E27FC236}">
              <a16:creationId xmlns:a16="http://schemas.microsoft.com/office/drawing/2014/main" xmlns="" id="{C0A64096-BC2D-4515-AA5E-346E9764704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74" name="Text Box 158">
          <a:extLst>
            <a:ext uri="{FF2B5EF4-FFF2-40B4-BE49-F238E27FC236}">
              <a16:creationId xmlns:a16="http://schemas.microsoft.com/office/drawing/2014/main" xmlns="" id="{065257FE-CA7C-444D-A94A-FCE6530A112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75" name="Text Box 159">
          <a:extLst>
            <a:ext uri="{FF2B5EF4-FFF2-40B4-BE49-F238E27FC236}">
              <a16:creationId xmlns:a16="http://schemas.microsoft.com/office/drawing/2014/main" xmlns="" id="{D871FFB3-2626-4946-8323-7410DAC71D7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76" name="Text Box 160">
          <a:extLst>
            <a:ext uri="{FF2B5EF4-FFF2-40B4-BE49-F238E27FC236}">
              <a16:creationId xmlns:a16="http://schemas.microsoft.com/office/drawing/2014/main" xmlns="" id="{4D6E89F1-7D61-4D89-8052-F5EF553036B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77" name="Text Box 161">
          <a:extLst>
            <a:ext uri="{FF2B5EF4-FFF2-40B4-BE49-F238E27FC236}">
              <a16:creationId xmlns:a16="http://schemas.microsoft.com/office/drawing/2014/main" xmlns="" id="{8DA16782-EE0A-4080-842E-E3C75AAB5AB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78" name="Text Box 162">
          <a:extLst>
            <a:ext uri="{FF2B5EF4-FFF2-40B4-BE49-F238E27FC236}">
              <a16:creationId xmlns:a16="http://schemas.microsoft.com/office/drawing/2014/main" xmlns="" id="{09BE9D6E-78C2-48E2-AD61-14EE43063D1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79" name="Text Box 163">
          <a:extLst>
            <a:ext uri="{FF2B5EF4-FFF2-40B4-BE49-F238E27FC236}">
              <a16:creationId xmlns:a16="http://schemas.microsoft.com/office/drawing/2014/main" xmlns="" id="{311BE709-9430-4028-AAFE-22C3BF03B1C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80" name="Text Box 164">
          <a:extLst>
            <a:ext uri="{FF2B5EF4-FFF2-40B4-BE49-F238E27FC236}">
              <a16:creationId xmlns:a16="http://schemas.microsoft.com/office/drawing/2014/main" xmlns="" id="{36596938-05AE-4343-9369-69374FCAD0E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81" name="Text Box 165">
          <a:extLst>
            <a:ext uri="{FF2B5EF4-FFF2-40B4-BE49-F238E27FC236}">
              <a16:creationId xmlns:a16="http://schemas.microsoft.com/office/drawing/2014/main" xmlns="" id="{1337D34D-72C6-4377-8F1F-509E3EA3B086}"/>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482" name="Text Box 166">
          <a:extLst>
            <a:ext uri="{FF2B5EF4-FFF2-40B4-BE49-F238E27FC236}">
              <a16:creationId xmlns:a16="http://schemas.microsoft.com/office/drawing/2014/main" xmlns="" id="{FB2B1CE1-685A-4714-956D-32591FDDD945}"/>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83" name="Text Box 167">
          <a:extLst>
            <a:ext uri="{FF2B5EF4-FFF2-40B4-BE49-F238E27FC236}">
              <a16:creationId xmlns:a16="http://schemas.microsoft.com/office/drawing/2014/main" xmlns="" id="{33B2A790-B7CA-4577-B2EC-FD8349E052D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84" name="Text Box 168">
          <a:extLst>
            <a:ext uri="{FF2B5EF4-FFF2-40B4-BE49-F238E27FC236}">
              <a16:creationId xmlns:a16="http://schemas.microsoft.com/office/drawing/2014/main" xmlns="" id="{0DD9FC3A-C682-4F96-A2D8-9115B4AEF5E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85" name="Text Box 169">
          <a:extLst>
            <a:ext uri="{FF2B5EF4-FFF2-40B4-BE49-F238E27FC236}">
              <a16:creationId xmlns:a16="http://schemas.microsoft.com/office/drawing/2014/main" xmlns="" id="{38CBCCFF-E4B2-4DDA-B57F-CA23F53EC8C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86" name="Text Box 170">
          <a:extLst>
            <a:ext uri="{FF2B5EF4-FFF2-40B4-BE49-F238E27FC236}">
              <a16:creationId xmlns:a16="http://schemas.microsoft.com/office/drawing/2014/main" xmlns="" id="{1AE74164-8E6F-49AB-AF44-E86E11D53AF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87" name="Text Box 171">
          <a:extLst>
            <a:ext uri="{FF2B5EF4-FFF2-40B4-BE49-F238E27FC236}">
              <a16:creationId xmlns:a16="http://schemas.microsoft.com/office/drawing/2014/main" xmlns="" id="{6F24DBB9-38AF-4AA0-8914-DEB70DF4761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88" name="Text Box 172">
          <a:extLst>
            <a:ext uri="{FF2B5EF4-FFF2-40B4-BE49-F238E27FC236}">
              <a16:creationId xmlns:a16="http://schemas.microsoft.com/office/drawing/2014/main" xmlns="" id="{ED383863-F6EA-4EBE-8BE7-BAF13B0A2A4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89" name="Text Box 173">
          <a:extLst>
            <a:ext uri="{FF2B5EF4-FFF2-40B4-BE49-F238E27FC236}">
              <a16:creationId xmlns:a16="http://schemas.microsoft.com/office/drawing/2014/main" xmlns="" id="{AC648998-E345-4750-A8D3-3FF7062E697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90" name="Text Box 174">
          <a:extLst>
            <a:ext uri="{FF2B5EF4-FFF2-40B4-BE49-F238E27FC236}">
              <a16:creationId xmlns:a16="http://schemas.microsoft.com/office/drawing/2014/main" xmlns="" id="{343C962A-5FBC-4B56-B5E8-7B50F25BE21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91" name="Text Box 175">
          <a:extLst>
            <a:ext uri="{FF2B5EF4-FFF2-40B4-BE49-F238E27FC236}">
              <a16:creationId xmlns:a16="http://schemas.microsoft.com/office/drawing/2014/main" xmlns="" id="{67B4CC12-49AC-49AF-BF6A-FD9DBC195BE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92" name="Text Box 176">
          <a:extLst>
            <a:ext uri="{FF2B5EF4-FFF2-40B4-BE49-F238E27FC236}">
              <a16:creationId xmlns:a16="http://schemas.microsoft.com/office/drawing/2014/main" xmlns="" id="{27682995-D999-4E84-8F52-DEDFBAE09C1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93" name="Text Box 177">
          <a:extLst>
            <a:ext uri="{FF2B5EF4-FFF2-40B4-BE49-F238E27FC236}">
              <a16:creationId xmlns:a16="http://schemas.microsoft.com/office/drawing/2014/main" xmlns="" id="{89711277-6770-4804-B10C-1AD43D4B1E1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94" name="Text Box 178">
          <a:extLst>
            <a:ext uri="{FF2B5EF4-FFF2-40B4-BE49-F238E27FC236}">
              <a16:creationId xmlns:a16="http://schemas.microsoft.com/office/drawing/2014/main" xmlns="" id="{FF8BF40C-904E-4B39-9B43-F63E5456205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95" name="Text Box 179">
          <a:extLst>
            <a:ext uri="{FF2B5EF4-FFF2-40B4-BE49-F238E27FC236}">
              <a16:creationId xmlns:a16="http://schemas.microsoft.com/office/drawing/2014/main" xmlns="" id="{70CB7B92-5F6D-49E1-A283-E9553EAA699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96" name="Text Box 180">
          <a:extLst>
            <a:ext uri="{FF2B5EF4-FFF2-40B4-BE49-F238E27FC236}">
              <a16:creationId xmlns:a16="http://schemas.microsoft.com/office/drawing/2014/main" xmlns="" id="{EA6A8DC0-9715-4622-B983-46433DEF484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497" name="Text Box 181">
          <a:extLst>
            <a:ext uri="{FF2B5EF4-FFF2-40B4-BE49-F238E27FC236}">
              <a16:creationId xmlns:a16="http://schemas.microsoft.com/office/drawing/2014/main" xmlns="" id="{45BA0590-0FC5-47F1-8218-1E1EE79D7C5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98" name="Text Box 182">
          <a:extLst>
            <a:ext uri="{FF2B5EF4-FFF2-40B4-BE49-F238E27FC236}">
              <a16:creationId xmlns:a16="http://schemas.microsoft.com/office/drawing/2014/main" xmlns="" id="{449AAF7D-4BA5-48F3-8B39-4F953311E6F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499" name="Text Box 183">
          <a:extLst>
            <a:ext uri="{FF2B5EF4-FFF2-40B4-BE49-F238E27FC236}">
              <a16:creationId xmlns:a16="http://schemas.microsoft.com/office/drawing/2014/main" xmlns="" id="{FA2DA4EF-8ED0-4313-B608-05CA91C4F90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00" name="Text Box 184">
          <a:extLst>
            <a:ext uri="{FF2B5EF4-FFF2-40B4-BE49-F238E27FC236}">
              <a16:creationId xmlns:a16="http://schemas.microsoft.com/office/drawing/2014/main" xmlns="" id="{D909FDB6-5F8C-471F-A75B-C4E63E11674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01" name="Text Box 185">
          <a:extLst>
            <a:ext uri="{FF2B5EF4-FFF2-40B4-BE49-F238E27FC236}">
              <a16:creationId xmlns:a16="http://schemas.microsoft.com/office/drawing/2014/main" xmlns="" id="{18E956B3-596A-4201-A7E5-A8CD47C146F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02" name="Text Box 186">
          <a:extLst>
            <a:ext uri="{FF2B5EF4-FFF2-40B4-BE49-F238E27FC236}">
              <a16:creationId xmlns:a16="http://schemas.microsoft.com/office/drawing/2014/main" xmlns="" id="{6B21741F-44FB-48A6-ADB4-C0BC7023F21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03" name="Text Box 187">
          <a:extLst>
            <a:ext uri="{FF2B5EF4-FFF2-40B4-BE49-F238E27FC236}">
              <a16:creationId xmlns:a16="http://schemas.microsoft.com/office/drawing/2014/main" xmlns="" id="{4787BADC-C909-49DC-B72A-F5DE146BC03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04" name="Text Box 188">
          <a:extLst>
            <a:ext uri="{FF2B5EF4-FFF2-40B4-BE49-F238E27FC236}">
              <a16:creationId xmlns:a16="http://schemas.microsoft.com/office/drawing/2014/main" xmlns="" id="{D081C643-13DA-4DE8-B31A-1B70912944E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05" name="Text Box 189">
          <a:extLst>
            <a:ext uri="{FF2B5EF4-FFF2-40B4-BE49-F238E27FC236}">
              <a16:creationId xmlns:a16="http://schemas.microsoft.com/office/drawing/2014/main" xmlns="" id="{CEEC2701-9C56-40F9-A280-F173A77214F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06" name="Text Box 190">
          <a:extLst>
            <a:ext uri="{FF2B5EF4-FFF2-40B4-BE49-F238E27FC236}">
              <a16:creationId xmlns:a16="http://schemas.microsoft.com/office/drawing/2014/main" xmlns="" id="{F79E7307-3DF6-424D-B43C-5FB07D08A86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07" name="Text Box 191">
          <a:extLst>
            <a:ext uri="{FF2B5EF4-FFF2-40B4-BE49-F238E27FC236}">
              <a16:creationId xmlns:a16="http://schemas.microsoft.com/office/drawing/2014/main" xmlns="" id="{25F8DDAD-4840-4C16-8D09-F7F8E4A371A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08" name="Text Box 192">
          <a:extLst>
            <a:ext uri="{FF2B5EF4-FFF2-40B4-BE49-F238E27FC236}">
              <a16:creationId xmlns:a16="http://schemas.microsoft.com/office/drawing/2014/main" xmlns="" id="{40807DD5-A125-422E-861F-BAC0E2CE9F9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09" name="Text Box 194">
          <a:extLst>
            <a:ext uri="{FF2B5EF4-FFF2-40B4-BE49-F238E27FC236}">
              <a16:creationId xmlns:a16="http://schemas.microsoft.com/office/drawing/2014/main" xmlns="" id="{4AF42113-B6D3-47B1-97BD-BB6AB2DF343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10" name="Text Box 195">
          <a:extLst>
            <a:ext uri="{FF2B5EF4-FFF2-40B4-BE49-F238E27FC236}">
              <a16:creationId xmlns:a16="http://schemas.microsoft.com/office/drawing/2014/main" xmlns="" id="{4A7137E1-937E-421F-806F-56D556DD0EC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511" name="Text Box 2">
          <a:extLst>
            <a:ext uri="{FF2B5EF4-FFF2-40B4-BE49-F238E27FC236}">
              <a16:creationId xmlns:a16="http://schemas.microsoft.com/office/drawing/2014/main" xmlns="" id="{BB9776DC-2A3E-4F9A-8DC0-4683D0B9BFD1}"/>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12" name="Text Box 3">
          <a:extLst>
            <a:ext uri="{FF2B5EF4-FFF2-40B4-BE49-F238E27FC236}">
              <a16:creationId xmlns:a16="http://schemas.microsoft.com/office/drawing/2014/main" xmlns="" id="{41DA3A85-E7A6-4BCC-8C97-6BE7EC1E76C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13" name="Text Box 4">
          <a:extLst>
            <a:ext uri="{FF2B5EF4-FFF2-40B4-BE49-F238E27FC236}">
              <a16:creationId xmlns:a16="http://schemas.microsoft.com/office/drawing/2014/main" xmlns="" id="{FB4C38D2-18C4-4530-A8CE-982BD15641D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14" name="Text Box 5">
          <a:extLst>
            <a:ext uri="{FF2B5EF4-FFF2-40B4-BE49-F238E27FC236}">
              <a16:creationId xmlns:a16="http://schemas.microsoft.com/office/drawing/2014/main" xmlns="" id="{D64E89B0-4527-441D-B0B9-589B8FC525A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15" name="Text Box 6">
          <a:extLst>
            <a:ext uri="{FF2B5EF4-FFF2-40B4-BE49-F238E27FC236}">
              <a16:creationId xmlns:a16="http://schemas.microsoft.com/office/drawing/2014/main" xmlns="" id="{1F240BDC-4779-4DB1-ADDA-3042B8AC05B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16" name="Text Box 7">
          <a:extLst>
            <a:ext uri="{FF2B5EF4-FFF2-40B4-BE49-F238E27FC236}">
              <a16:creationId xmlns:a16="http://schemas.microsoft.com/office/drawing/2014/main" xmlns="" id="{A8024AA1-7F80-47A5-80C6-22D575DEA5C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17" name="Text Box 8">
          <a:extLst>
            <a:ext uri="{FF2B5EF4-FFF2-40B4-BE49-F238E27FC236}">
              <a16:creationId xmlns:a16="http://schemas.microsoft.com/office/drawing/2014/main" xmlns="" id="{03081599-5E20-4C7F-9957-9674413E819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18" name="Text Box 9">
          <a:extLst>
            <a:ext uri="{FF2B5EF4-FFF2-40B4-BE49-F238E27FC236}">
              <a16:creationId xmlns:a16="http://schemas.microsoft.com/office/drawing/2014/main" xmlns="" id="{A6027A47-719E-41D9-84A7-83A315EAAA6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19" name="Text Box 10">
          <a:extLst>
            <a:ext uri="{FF2B5EF4-FFF2-40B4-BE49-F238E27FC236}">
              <a16:creationId xmlns:a16="http://schemas.microsoft.com/office/drawing/2014/main" xmlns="" id="{B2E4C6CC-BA0C-4BB2-A26A-60AAF2F78C3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20" name="Text Box 11">
          <a:extLst>
            <a:ext uri="{FF2B5EF4-FFF2-40B4-BE49-F238E27FC236}">
              <a16:creationId xmlns:a16="http://schemas.microsoft.com/office/drawing/2014/main" xmlns="" id="{979A2511-BB9D-4D1B-8926-26BA3C57C11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21" name="Text Box 12">
          <a:extLst>
            <a:ext uri="{FF2B5EF4-FFF2-40B4-BE49-F238E27FC236}">
              <a16:creationId xmlns:a16="http://schemas.microsoft.com/office/drawing/2014/main" xmlns="" id="{0AB6ECC3-1ECB-4EC0-B944-217DBC20D28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22" name="Text Box 13">
          <a:extLst>
            <a:ext uri="{FF2B5EF4-FFF2-40B4-BE49-F238E27FC236}">
              <a16:creationId xmlns:a16="http://schemas.microsoft.com/office/drawing/2014/main" xmlns="" id="{A5C6D799-3B15-49AD-81A7-F3AA9B7D049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23" name="Text Box 14">
          <a:extLst>
            <a:ext uri="{FF2B5EF4-FFF2-40B4-BE49-F238E27FC236}">
              <a16:creationId xmlns:a16="http://schemas.microsoft.com/office/drawing/2014/main" xmlns="" id="{57B598A6-C40D-4D43-A61D-30D6A06C745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24" name="Text Box 15">
          <a:extLst>
            <a:ext uri="{FF2B5EF4-FFF2-40B4-BE49-F238E27FC236}">
              <a16:creationId xmlns:a16="http://schemas.microsoft.com/office/drawing/2014/main" xmlns="" id="{BE25FE43-9A47-4378-826F-611E61A2AE8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25" name="Text Box 16">
          <a:extLst>
            <a:ext uri="{FF2B5EF4-FFF2-40B4-BE49-F238E27FC236}">
              <a16:creationId xmlns:a16="http://schemas.microsoft.com/office/drawing/2014/main" xmlns="" id="{C013753F-92E9-4ED2-86D2-EAA14F022E8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26" name="Text Box 17">
          <a:extLst>
            <a:ext uri="{FF2B5EF4-FFF2-40B4-BE49-F238E27FC236}">
              <a16:creationId xmlns:a16="http://schemas.microsoft.com/office/drawing/2014/main" xmlns="" id="{B6895D23-4EC8-4C6B-85C4-957BC81C97C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527" name="Text Box 18">
          <a:extLst>
            <a:ext uri="{FF2B5EF4-FFF2-40B4-BE49-F238E27FC236}">
              <a16:creationId xmlns:a16="http://schemas.microsoft.com/office/drawing/2014/main" xmlns="" id="{16480267-566D-43B9-8544-046677034F9F}"/>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528" name="Text Box 19">
          <a:extLst>
            <a:ext uri="{FF2B5EF4-FFF2-40B4-BE49-F238E27FC236}">
              <a16:creationId xmlns:a16="http://schemas.microsoft.com/office/drawing/2014/main" xmlns="" id="{EAF6BAB4-2420-425F-A808-3689D58EF8E2}"/>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29" name="Text Box 20">
          <a:extLst>
            <a:ext uri="{FF2B5EF4-FFF2-40B4-BE49-F238E27FC236}">
              <a16:creationId xmlns:a16="http://schemas.microsoft.com/office/drawing/2014/main" xmlns="" id="{559C8DB2-05DC-4603-B576-65699E6A1AE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30" name="Text Box 21">
          <a:extLst>
            <a:ext uri="{FF2B5EF4-FFF2-40B4-BE49-F238E27FC236}">
              <a16:creationId xmlns:a16="http://schemas.microsoft.com/office/drawing/2014/main" xmlns="" id="{CB92D761-0E09-48EC-B523-79EFC439309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31" name="Text Box 22">
          <a:extLst>
            <a:ext uri="{FF2B5EF4-FFF2-40B4-BE49-F238E27FC236}">
              <a16:creationId xmlns:a16="http://schemas.microsoft.com/office/drawing/2014/main" xmlns="" id="{1577ECDA-95A6-4DBF-91B8-2946FBEAD83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32" name="Text Box 23">
          <a:extLst>
            <a:ext uri="{FF2B5EF4-FFF2-40B4-BE49-F238E27FC236}">
              <a16:creationId xmlns:a16="http://schemas.microsoft.com/office/drawing/2014/main" xmlns="" id="{51F8A224-F8F1-4227-9549-95D3567E270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33" name="Text Box 24">
          <a:extLst>
            <a:ext uri="{FF2B5EF4-FFF2-40B4-BE49-F238E27FC236}">
              <a16:creationId xmlns:a16="http://schemas.microsoft.com/office/drawing/2014/main" xmlns="" id="{0FF69422-536A-4C56-B39C-EA9C60A1EE83}"/>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34" name="Text Box 25">
          <a:extLst>
            <a:ext uri="{FF2B5EF4-FFF2-40B4-BE49-F238E27FC236}">
              <a16:creationId xmlns:a16="http://schemas.microsoft.com/office/drawing/2014/main" xmlns="" id="{570895FE-20BC-471A-A1F4-ECFFB85D1D9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35" name="Text Box 26">
          <a:extLst>
            <a:ext uri="{FF2B5EF4-FFF2-40B4-BE49-F238E27FC236}">
              <a16:creationId xmlns:a16="http://schemas.microsoft.com/office/drawing/2014/main" xmlns="" id="{8AE37BBE-ADE4-40B4-AB48-E9CB2F0B714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36" name="Text Box 27">
          <a:extLst>
            <a:ext uri="{FF2B5EF4-FFF2-40B4-BE49-F238E27FC236}">
              <a16:creationId xmlns:a16="http://schemas.microsoft.com/office/drawing/2014/main" xmlns="" id="{43573BE9-4CC5-48A4-984B-947CE1010C7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37" name="Text Box 28">
          <a:extLst>
            <a:ext uri="{FF2B5EF4-FFF2-40B4-BE49-F238E27FC236}">
              <a16:creationId xmlns:a16="http://schemas.microsoft.com/office/drawing/2014/main" xmlns="" id="{8D28CB3E-CE46-4CEE-96A4-4133CFE6506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38" name="Text Box 29">
          <a:extLst>
            <a:ext uri="{FF2B5EF4-FFF2-40B4-BE49-F238E27FC236}">
              <a16:creationId xmlns:a16="http://schemas.microsoft.com/office/drawing/2014/main" xmlns="" id="{EE4FBFEF-A841-428D-8FE9-7461E07BBBF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39" name="Text Box 30">
          <a:extLst>
            <a:ext uri="{FF2B5EF4-FFF2-40B4-BE49-F238E27FC236}">
              <a16:creationId xmlns:a16="http://schemas.microsoft.com/office/drawing/2014/main" xmlns="" id="{30AA393F-2CA5-4596-B508-2E1C6E17D03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40" name="Text Box 31">
          <a:extLst>
            <a:ext uri="{FF2B5EF4-FFF2-40B4-BE49-F238E27FC236}">
              <a16:creationId xmlns:a16="http://schemas.microsoft.com/office/drawing/2014/main" xmlns="" id="{AA2EC875-D7F0-4469-A985-AAA5D3D9442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41" name="Text Box 32">
          <a:extLst>
            <a:ext uri="{FF2B5EF4-FFF2-40B4-BE49-F238E27FC236}">
              <a16:creationId xmlns:a16="http://schemas.microsoft.com/office/drawing/2014/main" xmlns="" id="{7670490C-05B3-4A2A-B26B-9340236F6DD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42" name="Text Box 33">
          <a:extLst>
            <a:ext uri="{FF2B5EF4-FFF2-40B4-BE49-F238E27FC236}">
              <a16:creationId xmlns:a16="http://schemas.microsoft.com/office/drawing/2014/main" xmlns="" id="{2AB604F4-42B6-4C33-AD09-CD2224E9E21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43" name="Text Box 34">
          <a:extLst>
            <a:ext uri="{FF2B5EF4-FFF2-40B4-BE49-F238E27FC236}">
              <a16:creationId xmlns:a16="http://schemas.microsoft.com/office/drawing/2014/main" xmlns="" id="{ABE35822-9FAA-40E5-B754-D2D23E8C380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44" name="Text Box 35">
          <a:extLst>
            <a:ext uri="{FF2B5EF4-FFF2-40B4-BE49-F238E27FC236}">
              <a16:creationId xmlns:a16="http://schemas.microsoft.com/office/drawing/2014/main" xmlns="" id="{9FC0F0DE-8085-4127-80EC-4F62FF7BB29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45" name="Text Box 36">
          <a:extLst>
            <a:ext uri="{FF2B5EF4-FFF2-40B4-BE49-F238E27FC236}">
              <a16:creationId xmlns:a16="http://schemas.microsoft.com/office/drawing/2014/main" xmlns="" id="{7A09E6E6-0724-418D-BE40-13312934EF0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46" name="Text Box 37">
          <a:extLst>
            <a:ext uri="{FF2B5EF4-FFF2-40B4-BE49-F238E27FC236}">
              <a16:creationId xmlns:a16="http://schemas.microsoft.com/office/drawing/2014/main" xmlns="" id="{7EB8D16D-3323-4ED7-BFD0-63B5D6629C2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47" name="Text Box 38">
          <a:extLst>
            <a:ext uri="{FF2B5EF4-FFF2-40B4-BE49-F238E27FC236}">
              <a16:creationId xmlns:a16="http://schemas.microsoft.com/office/drawing/2014/main" xmlns="" id="{A14F9E3A-6B1D-49A4-89FE-DADF073E4AA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48" name="Text Box 39">
          <a:extLst>
            <a:ext uri="{FF2B5EF4-FFF2-40B4-BE49-F238E27FC236}">
              <a16:creationId xmlns:a16="http://schemas.microsoft.com/office/drawing/2014/main" xmlns="" id="{4B37F6E0-5542-4815-817D-F3054F3CFB8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49" name="Text Box 40">
          <a:extLst>
            <a:ext uri="{FF2B5EF4-FFF2-40B4-BE49-F238E27FC236}">
              <a16:creationId xmlns:a16="http://schemas.microsoft.com/office/drawing/2014/main" xmlns="" id="{1E2BA19A-C8F4-4EBB-8F93-1E7C1967488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50" name="Text Box 41">
          <a:extLst>
            <a:ext uri="{FF2B5EF4-FFF2-40B4-BE49-F238E27FC236}">
              <a16:creationId xmlns:a16="http://schemas.microsoft.com/office/drawing/2014/main" xmlns="" id="{8BFDF9E0-2F76-4EFF-A5C2-97F9368910D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51" name="Text Box 42">
          <a:extLst>
            <a:ext uri="{FF2B5EF4-FFF2-40B4-BE49-F238E27FC236}">
              <a16:creationId xmlns:a16="http://schemas.microsoft.com/office/drawing/2014/main" xmlns="" id="{4E0D2F6D-80E0-45F3-8C60-C84304DE1E9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52" name="Text Box 43">
          <a:extLst>
            <a:ext uri="{FF2B5EF4-FFF2-40B4-BE49-F238E27FC236}">
              <a16:creationId xmlns:a16="http://schemas.microsoft.com/office/drawing/2014/main" xmlns="" id="{37E22487-F65B-4F0C-8678-9CA633A2BA4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53" name="Text Box 44">
          <a:extLst>
            <a:ext uri="{FF2B5EF4-FFF2-40B4-BE49-F238E27FC236}">
              <a16:creationId xmlns:a16="http://schemas.microsoft.com/office/drawing/2014/main" xmlns="" id="{5A758199-4F74-46EC-BC35-75BC59F7FAE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54" name="Text Box 45">
          <a:extLst>
            <a:ext uri="{FF2B5EF4-FFF2-40B4-BE49-F238E27FC236}">
              <a16:creationId xmlns:a16="http://schemas.microsoft.com/office/drawing/2014/main" xmlns="" id="{3E88F328-ECFB-4852-AAFC-7FA2924DD52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55" name="Text Box 46">
          <a:extLst>
            <a:ext uri="{FF2B5EF4-FFF2-40B4-BE49-F238E27FC236}">
              <a16:creationId xmlns:a16="http://schemas.microsoft.com/office/drawing/2014/main" xmlns="" id="{6115CECC-607B-429B-9053-58E4F5602F2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56" name="Text Box 47">
          <a:extLst>
            <a:ext uri="{FF2B5EF4-FFF2-40B4-BE49-F238E27FC236}">
              <a16:creationId xmlns:a16="http://schemas.microsoft.com/office/drawing/2014/main" xmlns="" id="{5364B217-05A8-4AF2-9C37-389CED316AF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57" name="Text Box 48">
          <a:extLst>
            <a:ext uri="{FF2B5EF4-FFF2-40B4-BE49-F238E27FC236}">
              <a16:creationId xmlns:a16="http://schemas.microsoft.com/office/drawing/2014/main" xmlns="" id="{6D1FD1E2-FFD8-4DDC-A9E1-FFB20E5DA78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58" name="Text Box 49">
          <a:extLst>
            <a:ext uri="{FF2B5EF4-FFF2-40B4-BE49-F238E27FC236}">
              <a16:creationId xmlns:a16="http://schemas.microsoft.com/office/drawing/2014/main" xmlns="" id="{674650A7-4545-4B19-B4F9-BF0ACE38FC9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559" name="Text Box 50">
          <a:extLst>
            <a:ext uri="{FF2B5EF4-FFF2-40B4-BE49-F238E27FC236}">
              <a16:creationId xmlns:a16="http://schemas.microsoft.com/office/drawing/2014/main" xmlns="" id="{D5B62982-F519-4979-91D3-A7D1A9F35313}"/>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560" name="Text Box 51">
          <a:extLst>
            <a:ext uri="{FF2B5EF4-FFF2-40B4-BE49-F238E27FC236}">
              <a16:creationId xmlns:a16="http://schemas.microsoft.com/office/drawing/2014/main" xmlns="" id="{D4A92B4B-D6B1-49EE-8129-193D69EDC32C}"/>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61" name="Text Box 52">
          <a:extLst>
            <a:ext uri="{FF2B5EF4-FFF2-40B4-BE49-F238E27FC236}">
              <a16:creationId xmlns:a16="http://schemas.microsoft.com/office/drawing/2014/main" xmlns="" id="{D6F71FBC-3427-441A-86DE-B9E3708B7FC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62" name="Text Box 53">
          <a:extLst>
            <a:ext uri="{FF2B5EF4-FFF2-40B4-BE49-F238E27FC236}">
              <a16:creationId xmlns:a16="http://schemas.microsoft.com/office/drawing/2014/main" xmlns="" id="{A6391803-4FA6-476A-8DA4-B2A6B807C01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63" name="Text Box 54">
          <a:extLst>
            <a:ext uri="{FF2B5EF4-FFF2-40B4-BE49-F238E27FC236}">
              <a16:creationId xmlns:a16="http://schemas.microsoft.com/office/drawing/2014/main" xmlns="" id="{2468AC3C-284E-423D-947F-0E969A45CE3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64" name="Text Box 55">
          <a:extLst>
            <a:ext uri="{FF2B5EF4-FFF2-40B4-BE49-F238E27FC236}">
              <a16:creationId xmlns:a16="http://schemas.microsoft.com/office/drawing/2014/main" xmlns="" id="{C8B3D3A9-760D-4240-A824-9986A70D28D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65" name="Text Box 56">
          <a:extLst>
            <a:ext uri="{FF2B5EF4-FFF2-40B4-BE49-F238E27FC236}">
              <a16:creationId xmlns:a16="http://schemas.microsoft.com/office/drawing/2014/main" xmlns="" id="{66B4B9DF-D7E0-468C-969C-6BB2604F085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66" name="Text Box 57">
          <a:extLst>
            <a:ext uri="{FF2B5EF4-FFF2-40B4-BE49-F238E27FC236}">
              <a16:creationId xmlns:a16="http://schemas.microsoft.com/office/drawing/2014/main" xmlns="" id="{0CE43553-F98A-48BE-AE89-7823A82CFFE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67" name="Text Box 58">
          <a:extLst>
            <a:ext uri="{FF2B5EF4-FFF2-40B4-BE49-F238E27FC236}">
              <a16:creationId xmlns:a16="http://schemas.microsoft.com/office/drawing/2014/main" xmlns="" id="{178FBA8C-6CDE-4680-90B2-0B093C8B85C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68" name="Text Box 59">
          <a:extLst>
            <a:ext uri="{FF2B5EF4-FFF2-40B4-BE49-F238E27FC236}">
              <a16:creationId xmlns:a16="http://schemas.microsoft.com/office/drawing/2014/main" xmlns="" id="{3749E0DD-161B-4965-AB93-9CC6122D3FF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69" name="Text Box 60">
          <a:extLst>
            <a:ext uri="{FF2B5EF4-FFF2-40B4-BE49-F238E27FC236}">
              <a16:creationId xmlns:a16="http://schemas.microsoft.com/office/drawing/2014/main" xmlns="" id="{F23F4B02-38EC-4753-82E1-58946328C8F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70" name="Text Box 61">
          <a:extLst>
            <a:ext uri="{FF2B5EF4-FFF2-40B4-BE49-F238E27FC236}">
              <a16:creationId xmlns:a16="http://schemas.microsoft.com/office/drawing/2014/main" xmlns="" id="{5E9A36C1-0128-41CA-99F7-24C0C3FF8FE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71" name="Text Box 62">
          <a:extLst>
            <a:ext uri="{FF2B5EF4-FFF2-40B4-BE49-F238E27FC236}">
              <a16:creationId xmlns:a16="http://schemas.microsoft.com/office/drawing/2014/main" xmlns="" id="{3DA6ED96-154D-4F80-9B47-626A1DB8684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72" name="Text Box 63">
          <a:extLst>
            <a:ext uri="{FF2B5EF4-FFF2-40B4-BE49-F238E27FC236}">
              <a16:creationId xmlns:a16="http://schemas.microsoft.com/office/drawing/2014/main" xmlns="" id="{1EC44972-861A-4218-8C31-01666A562DC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73" name="Text Box 64">
          <a:extLst>
            <a:ext uri="{FF2B5EF4-FFF2-40B4-BE49-F238E27FC236}">
              <a16:creationId xmlns:a16="http://schemas.microsoft.com/office/drawing/2014/main" xmlns="" id="{F1675603-8912-48C2-B3E8-7D9230BAEE0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74" name="Text Box 65">
          <a:extLst>
            <a:ext uri="{FF2B5EF4-FFF2-40B4-BE49-F238E27FC236}">
              <a16:creationId xmlns:a16="http://schemas.microsoft.com/office/drawing/2014/main" xmlns="" id="{97FFF2AD-4AED-4EFD-9802-9DEC9354F991}"/>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75" name="Text Box 66">
          <a:extLst>
            <a:ext uri="{FF2B5EF4-FFF2-40B4-BE49-F238E27FC236}">
              <a16:creationId xmlns:a16="http://schemas.microsoft.com/office/drawing/2014/main" xmlns="" id="{BF8DAA01-5E84-47C0-A2D0-0870CA80F1D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576" name="Text Box 67">
          <a:extLst>
            <a:ext uri="{FF2B5EF4-FFF2-40B4-BE49-F238E27FC236}">
              <a16:creationId xmlns:a16="http://schemas.microsoft.com/office/drawing/2014/main" xmlns="" id="{7909442B-63FA-485F-9B2E-71B09C74CD58}"/>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577" name="Text Box 68">
          <a:extLst>
            <a:ext uri="{FF2B5EF4-FFF2-40B4-BE49-F238E27FC236}">
              <a16:creationId xmlns:a16="http://schemas.microsoft.com/office/drawing/2014/main" xmlns="" id="{CB42C316-E843-4FDC-9B98-1CB20D467CF1}"/>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78" name="Text Box 69">
          <a:extLst>
            <a:ext uri="{FF2B5EF4-FFF2-40B4-BE49-F238E27FC236}">
              <a16:creationId xmlns:a16="http://schemas.microsoft.com/office/drawing/2014/main" xmlns="" id="{6E399D95-73F3-45E4-86C5-AC0363E722C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79" name="Text Box 70">
          <a:extLst>
            <a:ext uri="{FF2B5EF4-FFF2-40B4-BE49-F238E27FC236}">
              <a16:creationId xmlns:a16="http://schemas.microsoft.com/office/drawing/2014/main" xmlns="" id="{16605085-EC71-4BE8-9088-BA9AFEF2C7D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80" name="Text Box 71">
          <a:extLst>
            <a:ext uri="{FF2B5EF4-FFF2-40B4-BE49-F238E27FC236}">
              <a16:creationId xmlns:a16="http://schemas.microsoft.com/office/drawing/2014/main" xmlns="" id="{824AA17D-F1A1-4CAD-B4D8-CA4F65FFE63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81" name="Text Box 72">
          <a:extLst>
            <a:ext uri="{FF2B5EF4-FFF2-40B4-BE49-F238E27FC236}">
              <a16:creationId xmlns:a16="http://schemas.microsoft.com/office/drawing/2014/main" xmlns="" id="{72CE31D1-22C5-468B-9C3A-031D31F796B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82" name="Text Box 73">
          <a:extLst>
            <a:ext uri="{FF2B5EF4-FFF2-40B4-BE49-F238E27FC236}">
              <a16:creationId xmlns:a16="http://schemas.microsoft.com/office/drawing/2014/main" xmlns="" id="{B6D2EE2E-D70F-42E5-8EB5-85EB296777A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83" name="Text Box 74">
          <a:extLst>
            <a:ext uri="{FF2B5EF4-FFF2-40B4-BE49-F238E27FC236}">
              <a16:creationId xmlns:a16="http://schemas.microsoft.com/office/drawing/2014/main" xmlns="" id="{AE62A7B1-2391-454F-8783-37CCFBE816B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84" name="Text Box 75">
          <a:extLst>
            <a:ext uri="{FF2B5EF4-FFF2-40B4-BE49-F238E27FC236}">
              <a16:creationId xmlns:a16="http://schemas.microsoft.com/office/drawing/2014/main" xmlns="" id="{6526DEB7-F1BE-488B-AC28-ED1A8715DEC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85" name="Text Box 76">
          <a:extLst>
            <a:ext uri="{FF2B5EF4-FFF2-40B4-BE49-F238E27FC236}">
              <a16:creationId xmlns:a16="http://schemas.microsoft.com/office/drawing/2014/main" xmlns="" id="{4920A739-78FB-4C6D-AEB5-2F068880C8F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86" name="Text Box 77">
          <a:extLst>
            <a:ext uri="{FF2B5EF4-FFF2-40B4-BE49-F238E27FC236}">
              <a16:creationId xmlns:a16="http://schemas.microsoft.com/office/drawing/2014/main" xmlns="" id="{10315D97-81B7-4E1B-87A0-283C028D3C4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87" name="Text Box 78">
          <a:extLst>
            <a:ext uri="{FF2B5EF4-FFF2-40B4-BE49-F238E27FC236}">
              <a16:creationId xmlns:a16="http://schemas.microsoft.com/office/drawing/2014/main" xmlns="" id="{7FC6395D-B4F9-47C4-B65B-7ECF0F7B333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88" name="Text Box 79">
          <a:extLst>
            <a:ext uri="{FF2B5EF4-FFF2-40B4-BE49-F238E27FC236}">
              <a16:creationId xmlns:a16="http://schemas.microsoft.com/office/drawing/2014/main" xmlns="" id="{56635E9B-2C6A-4D0B-8ED2-B66D26085FB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89" name="Text Box 80">
          <a:extLst>
            <a:ext uri="{FF2B5EF4-FFF2-40B4-BE49-F238E27FC236}">
              <a16:creationId xmlns:a16="http://schemas.microsoft.com/office/drawing/2014/main" xmlns="" id="{D2B1D1C7-D0F4-432C-A2C6-F8BFAC05CB9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90" name="Text Box 81">
          <a:extLst>
            <a:ext uri="{FF2B5EF4-FFF2-40B4-BE49-F238E27FC236}">
              <a16:creationId xmlns:a16="http://schemas.microsoft.com/office/drawing/2014/main" xmlns="" id="{A17E1138-92B8-48C8-A910-5F16321C7A7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91" name="Text Box 82">
          <a:extLst>
            <a:ext uri="{FF2B5EF4-FFF2-40B4-BE49-F238E27FC236}">
              <a16:creationId xmlns:a16="http://schemas.microsoft.com/office/drawing/2014/main" xmlns="" id="{1595280E-F623-47D3-BDF8-7A7EEFF63E3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92" name="Text Box 83">
          <a:extLst>
            <a:ext uri="{FF2B5EF4-FFF2-40B4-BE49-F238E27FC236}">
              <a16:creationId xmlns:a16="http://schemas.microsoft.com/office/drawing/2014/main" xmlns="" id="{E5999A44-08FE-476E-8365-2F8263BDF15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93" name="Text Box 84">
          <a:extLst>
            <a:ext uri="{FF2B5EF4-FFF2-40B4-BE49-F238E27FC236}">
              <a16:creationId xmlns:a16="http://schemas.microsoft.com/office/drawing/2014/main" xmlns="" id="{4805AE77-23D8-4FF5-84D5-A4A3B509242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94" name="Text Box 85">
          <a:extLst>
            <a:ext uri="{FF2B5EF4-FFF2-40B4-BE49-F238E27FC236}">
              <a16:creationId xmlns:a16="http://schemas.microsoft.com/office/drawing/2014/main" xmlns="" id="{9C6077C2-2CF5-4C8A-9C12-95B3D9EC0BD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95" name="Text Box 86">
          <a:extLst>
            <a:ext uri="{FF2B5EF4-FFF2-40B4-BE49-F238E27FC236}">
              <a16:creationId xmlns:a16="http://schemas.microsoft.com/office/drawing/2014/main" xmlns="" id="{997F7BEB-2F89-47DB-89A3-85311975F79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96" name="Text Box 87">
          <a:extLst>
            <a:ext uri="{FF2B5EF4-FFF2-40B4-BE49-F238E27FC236}">
              <a16:creationId xmlns:a16="http://schemas.microsoft.com/office/drawing/2014/main" xmlns="" id="{AA315C0A-92AD-4BF2-A3F1-BE6E9D94784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97" name="Text Box 88">
          <a:extLst>
            <a:ext uri="{FF2B5EF4-FFF2-40B4-BE49-F238E27FC236}">
              <a16:creationId xmlns:a16="http://schemas.microsoft.com/office/drawing/2014/main" xmlns="" id="{A9B18CDA-AFC0-4DF7-AC61-F95F4E13D19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598" name="Text Box 89">
          <a:extLst>
            <a:ext uri="{FF2B5EF4-FFF2-40B4-BE49-F238E27FC236}">
              <a16:creationId xmlns:a16="http://schemas.microsoft.com/office/drawing/2014/main" xmlns="" id="{EBA93B43-1CD9-4490-81C5-F28E9916C85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599" name="Text Box 90">
          <a:extLst>
            <a:ext uri="{FF2B5EF4-FFF2-40B4-BE49-F238E27FC236}">
              <a16:creationId xmlns:a16="http://schemas.microsoft.com/office/drawing/2014/main" xmlns="" id="{18A85525-ED94-4F8A-9584-8849557706D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00" name="Text Box 91">
          <a:extLst>
            <a:ext uri="{FF2B5EF4-FFF2-40B4-BE49-F238E27FC236}">
              <a16:creationId xmlns:a16="http://schemas.microsoft.com/office/drawing/2014/main" xmlns="" id="{190ED7A8-A785-4129-8E81-6A5691B693C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01" name="Text Box 92">
          <a:extLst>
            <a:ext uri="{FF2B5EF4-FFF2-40B4-BE49-F238E27FC236}">
              <a16:creationId xmlns:a16="http://schemas.microsoft.com/office/drawing/2014/main" xmlns="" id="{A4A31892-020D-4DA2-8167-81BC9669AE2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02" name="Text Box 93">
          <a:extLst>
            <a:ext uri="{FF2B5EF4-FFF2-40B4-BE49-F238E27FC236}">
              <a16:creationId xmlns:a16="http://schemas.microsoft.com/office/drawing/2014/main" xmlns="" id="{D9422872-C5C5-4278-94A5-1663B2E3A64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03" name="Text Box 94">
          <a:extLst>
            <a:ext uri="{FF2B5EF4-FFF2-40B4-BE49-F238E27FC236}">
              <a16:creationId xmlns:a16="http://schemas.microsoft.com/office/drawing/2014/main" xmlns="" id="{5F929E29-78B7-4E7E-A455-A40D4A488C4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04" name="Text Box 95">
          <a:extLst>
            <a:ext uri="{FF2B5EF4-FFF2-40B4-BE49-F238E27FC236}">
              <a16:creationId xmlns:a16="http://schemas.microsoft.com/office/drawing/2014/main" xmlns="" id="{9860E2EC-5AD0-496A-B5C7-2896019E256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05" name="Text Box 96">
          <a:extLst>
            <a:ext uri="{FF2B5EF4-FFF2-40B4-BE49-F238E27FC236}">
              <a16:creationId xmlns:a16="http://schemas.microsoft.com/office/drawing/2014/main" xmlns="" id="{5C301BC6-33F8-497F-94CB-57398851ED1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06" name="Text Box 97">
          <a:extLst>
            <a:ext uri="{FF2B5EF4-FFF2-40B4-BE49-F238E27FC236}">
              <a16:creationId xmlns:a16="http://schemas.microsoft.com/office/drawing/2014/main" xmlns="" id="{B3106041-0E98-43EA-A747-02FC9170E31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07" name="Text Box 98">
          <a:extLst>
            <a:ext uri="{FF2B5EF4-FFF2-40B4-BE49-F238E27FC236}">
              <a16:creationId xmlns:a16="http://schemas.microsoft.com/office/drawing/2014/main" xmlns="" id="{48A0E1B7-EC3D-41EE-B4D5-6D0E0379A9A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08" name="Text Box 99">
          <a:extLst>
            <a:ext uri="{FF2B5EF4-FFF2-40B4-BE49-F238E27FC236}">
              <a16:creationId xmlns:a16="http://schemas.microsoft.com/office/drawing/2014/main" xmlns="" id="{6230CEE5-6B75-45D6-8ED2-F0FBF2C5386C}"/>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09" name="Text Box 100">
          <a:extLst>
            <a:ext uri="{FF2B5EF4-FFF2-40B4-BE49-F238E27FC236}">
              <a16:creationId xmlns:a16="http://schemas.microsoft.com/office/drawing/2014/main" xmlns="" id="{B26F7892-199C-4869-93D6-33EBC3B63C86}"/>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10" name="Text Box 101">
          <a:extLst>
            <a:ext uri="{FF2B5EF4-FFF2-40B4-BE49-F238E27FC236}">
              <a16:creationId xmlns:a16="http://schemas.microsoft.com/office/drawing/2014/main" xmlns="" id="{B84A745C-218D-43D9-8206-04055CF7C39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11" name="Text Box 102">
          <a:extLst>
            <a:ext uri="{FF2B5EF4-FFF2-40B4-BE49-F238E27FC236}">
              <a16:creationId xmlns:a16="http://schemas.microsoft.com/office/drawing/2014/main" xmlns="" id="{535A91B8-4237-43C2-8B95-F8CF3211C3C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12" name="Text Box 103">
          <a:extLst>
            <a:ext uri="{FF2B5EF4-FFF2-40B4-BE49-F238E27FC236}">
              <a16:creationId xmlns:a16="http://schemas.microsoft.com/office/drawing/2014/main" xmlns="" id="{A953AFEC-32CD-4204-9DC4-9C41DE8087A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13" name="Text Box 104">
          <a:extLst>
            <a:ext uri="{FF2B5EF4-FFF2-40B4-BE49-F238E27FC236}">
              <a16:creationId xmlns:a16="http://schemas.microsoft.com/office/drawing/2014/main" xmlns="" id="{5159AB19-30F5-4833-A88F-4A110F99E40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14" name="Text Box 105">
          <a:extLst>
            <a:ext uri="{FF2B5EF4-FFF2-40B4-BE49-F238E27FC236}">
              <a16:creationId xmlns:a16="http://schemas.microsoft.com/office/drawing/2014/main" xmlns="" id="{B65AD8F4-9E91-44E2-A29C-7E21E53CD3C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15" name="Text Box 106">
          <a:extLst>
            <a:ext uri="{FF2B5EF4-FFF2-40B4-BE49-F238E27FC236}">
              <a16:creationId xmlns:a16="http://schemas.microsoft.com/office/drawing/2014/main" xmlns="" id="{72E2BE8C-3C50-4436-A01F-6DCAAA1B382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16" name="Text Box 107">
          <a:extLst>
            <a:ext uri="{FF2B5EF4-FFF2-40B4-BE49-F238E27FC236}">
              <a16:creationId xmlns:a16="http://schemas.microsoft.com/office/drawing/2014/main" xmlns="" id="{7AABE249-BF48-4B1E-A9B8-AA3CFE8BD19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17" name="Text Box 108">
          <a:extLst>
            <a:ext uri="{FF2B5EF4-FFF2-40B4-BE49-F238E27FC236}">
              <a16:creationId xmlns:a16="http://schemas.microsoft.com/office/drawing/2014/main" xmlns="" id="{4882F486-298E-4738-A612-D89B444C6B1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18" name="Text Box 109">
          <a:extLst>
            <a:ext uri="{FF2B5EF4-FFF2-40B4-BE49-F238E27FC236}">
              <a16:creationId xmlns:a16="http://schemas.microsoft.com/office/drawing/2014/main" xmlns="" id="{17EF40E3-7ABA-4213-84EC-81BE38A05A2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19" name="Text Box 110">
          <a:extLst>
            <a:ext uri="{FF2B5EF4-FFF2-40B4-BE49-F238E27FC236}">
              <a16:creationId xmlns:a16="http://schemas.microsoft.com/office/drawing/2014/main" xmlns="" id="{29D9FE1C-8385-4180-A88A-FB67B180F0A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20" name="Text Box 111">
          <a:extLst>
            <a:ext uri="{FF2B5EF4-FFF2-40B4-BE49-F238E27FC236}">
              <a16:creationId xmlns:a16="http://schemas.microsoft.com/office/drawing/2014/main" xmlns="" id="{9C4717AF-1AD0-43EF-B597-2FE290BDD1B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21" name="Text Box 112">
          <a:extLst>
            <a:ext uri="{FF2B5EF4-FFF2-40B4-BE49-F238E27FC236}">
              <a16:creationId xmlns:a16="http://schemas.microsoft.com/office/drawing/2014/main" xmlns="" id="{2220F5FE-B6E5-4313-ACFB-79CD6D23585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22" name="Text Box 113">
          <a:extLst>
            <a:ext uri="{FF2B5EF4-FFF2-40B4-BE49-F238E27FC236}">
              <a16:creationId xmlns:a16="http://schemas.microsoft.com/office/drawing/2014/main" xmlns="" id="{1C6A406A-5F8E-4A4C-A72A-37ADE7E7D83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23" name="Text Box 114">
          <a:extLst>
            <a:ext uri="{FF2B5EF4-FFF2-40B4-BE49-F238E27FC236}">
              <a16:creationId xmlns:a16="http://schemas.microsoft.com/office/drawing/2014/main" xmlns="" id="{F969433A-A9F4-441C-BC4D-E165C996D4D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24" name="Text Box 115">
          <a:extLst>
            <a:ext uri="{FF2B5EF4-FFF2-40B4-BE49-F238E27FC236}">
              <a16:creationId xmlns:a16="http://schemas.microsoft.com/office/drawing/2014/main" xmlns="" id="{74989D8E-7ACC-4208-8B12-68797510AFD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25" name="Text Box 116">
          <a:extLst>
            <a:ext uri="{FF2B5EF4-FFF2-40B4-BE49-F238E27FC236}">
              <a16:creationId xmlns:a16="http://schemas.microsoft.com/office/drawing/2014/main" xmlns="" id="{FAA1C535-0D1F-44E2-8A48-EDF00A8C0864}"/>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26" name="Text Box 117">
          <a:extLst>
            <a:ext uri="{FF2B5EF4-FFF2-40B4-BE49-F238E27FC236}">
              <a16:creationId xmlns:a16="http://schemas.microsoft.com/office/drawing/2014/main" xmlns="" id="{2A558C0D-C3B5-4F4E-807E-BEFF7D05C498}"/>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27" name="Text Box 118">
          <a:extLst>
            <a:ext uri="{FF2B5EF4-FFF2-40B4-BE49-F238E27FC236}">
              <a16:creationId xmlns:a16="http://schemas.microsoft.com/office/drawing/2014/main" xmlns="" id="{58503CFB-91E2-4066-9020-728256FFB1B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28" name="Text Box 119">
          <a:extLst>
            <a:ext uri="{FF2B5EF4-FFF2-40B4-BE49-F238E27FC236}">
              <a16:creationId xmlns:a16="http://schemas.microsoft.com/office/drawing/2014/main" xmlns="" id="{F03666F4-3C26-4057-BDBA-44446185F46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29" name="Text Box 120">
          <a:extLst>
            <a:ext uri="{FF2B5EF4-FFF2-40B4-BE49-F238E27FC236}">
              <a16:creationId xmlns:a16="http://schemas.microsoft.com/office/drawing/2014/main" xmlns="" id="{369DFCBC-0AD6-48CE-9339-5DDA4893BB4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30" name="Text Box 121">
          <a:extLst>
            <a:ext uri="{FF2B5EF4-FFF2-40B4-BE49-F238E27FC236}">
              <a16:creationId xmlns:a16="http://schemas.microsoft.com/office/drawing/2014/main" xmlns="" id="{345ACCC2-CC24-46B6-8DB5-99782658A10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31" name="Text Box 122">
          <a:extLst>
            <a:ext uri="{FF2B5EF4-FFF2-40B4-BE49-F238E27FC236}">
              <a16:creationId xmlns:a16="http://schemas.microsoft.com/office/drawing/2014/main" xmlns="" id="{783947BC-854C-4C93-9292-41FC92E1357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32" name="Text Box 123">
          <a:extLst>
            <a:ext uri="{FF2B5EF4-FFF2-40B4-BE49-F238E27FC236}">
              <a16:creationId xmlns:a16="http://schemas.microsoft.com/office/drawing/2014/main" xmlns="" id="{0248B47D-3C4E-445E-848E-30C062AE125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33" name="Text Box 124">
          <a:extLst>
            <a:ext uri="{FF2B5EF4-FFF2-40B4-BE49-F238E27FC236}">
              <a16:creationId xmlns:a16="http://schemas.microsoft.com/office/drawing/2014/main" xmlns="" id="{A88AD6F6-E717-4DC4-8313-1BE4EA00BD5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34" name="Text Box 125">
          <a:extLst>
            <a:ext uri="{FF2B5EF4-FFF2-40B4-BE49-F238E27FC236}">
              <a16:creationId xmlns:a16="http://schemas.microsoft.com/office/drawing/2014/main" xmlns="" id="{6ABC28EB-9E53-4141-A7D4-18DE441E7DA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35" name="Text Box 126">
          <a:extLst>
            <a:ext uri="{FF2B5EF4-FFF2-40B4-BE49-F238E27FC236}">
              <a16:creationId xmlns:a16="http://schemas.microsoft.com/office/drawing/2014/main" xmlns="" id="{39E32958-A724-4A94-BF73-C34B1E99CC2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36" name="Text Box 127">
          <a:extLst>
            <a:ext uri="{FF2B5EF4-FFF2-40B4-BE49-F238E27FC236}">
              <a16:creationId xmlns:a16="http://schemas.microsoft.com/office/drawing/2014/main" xmlns="" id="{E2A209AF-42F0-4AF2-B690-008EAB5FE37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37" name="Text Box 128">
          <a:extLst>
            <a:ext uri="{FF2B5EF4-FFF2-40B4-BE49-F238E27FC236}">
              <a16:creationId xmlns:a16="http://schemas.microsoft.com/office/drawing/2014/main" xmlns="" id="{B863E5B3-5AB4-454A-88ED-9B54C0D7D53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38" name="Text Box 129">
          <a:extLst>
            <a:ext uri="{FF2B5EF4-FFF2-40B4-BE49-F238E27FC236}">
              <a16:creationId xmlns:a16="http://schemas.microsoft.com/office/drawing/2014/main" xmlns="" id="{C97316CA-54CE-4614-B00F-08F5D8F638C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39" name="Text Box 130">
          <a:extLst>
            <a:ext uri="{FF2B5EF4-FFF2-40B4-BE49-F238E27FC236}">
              <a16:creationId xmlns:a16="http://schemas.microsoft.com/office/drawing/2014/main" xmlns="" id="{71B86C8C-EF37-4022-906B-74F6282B032A}"/>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40" name="Text Box 131">
          <a:extLst>
            <a:ext uri="{FF2B5EF4-FFF2-40B4-BE49-F238E27FC236}">
              <a16:creationId xmlns:a16="http://schemas.microsoft.com/office/drawing/2014/main" xmlns="" id="{0C0750F8-CA0B-4651-A32F-2DB3852455A0}"/>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41" name="Text Box 132">
          <a:extLst>
            <a:ext uri="{FF2B5EF4-FFF2-40B4-BE49-F238E27FC236}">
              <a16:creationId xmlns:a16="http://schemas.microsoft.com/office/drawing/2014/main" xmlns="" id="{79406E63-5BD0-4E44-83AC-3DAB055C360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42" name="Text Box 133">
          <a:extLst>
            <a:ext uri="{FF2B5EF4-FFF2-40B4-BE49-F238E27FC236}">
              <a16:creationId xmlns:a16="http://schemas.microsoft.com/office/drawing/2014/main" xmlns="" id="{740EEB8C-0308-451B-969F-38A4A7D68E6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43" name="Text Box 134">
          <a:extLst>
            <a:ext uri="{FF2B5EF4-FFF2-40B4-BE49-F238E27FC236}">
              <a16:creationId xmlns:a16="http://schemas.microsoft.com/office/drawing/2014/main" xmlns="" id="{0B8AD6F6-9101-41B1-9E8F-F10125E1762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44" name="Text Box 135">
          <a:extLst>
            <a:ext uri="{FF2B5EF4-FFF2-40B4-BE49-F238E27FC236}">
              <a16:creationId xmlns:a16="http://schemas.microsoft.com/office/drawing/2014/main" xmlns="" id="{F15AAAD0-C2CB-4C5B-86A1-F274D72F4D1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45" name="Text Box 136">
          <a:extLst>
            <a:ext uri="{FF2B5EF4-FFF2-40B4-BE49-F238E27FC236}">
              <a16:creationId xmlns:a16="http://schemas.microsoft.com/office/drawing/2014/main" xmlns="" id="{EEF25D73-B7CE-48B3-BE06-5C9EE89DB229}"/>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46" name="Text Box 137">
          <a:extLst>
            <a:ext uri="{FF2B5EF4-FFF2-40B4-BE49-F238E27FC236}">
              <a16:creationId xmlns:a16="http://schemas.microsoft.com/office/drawing/2014/main" xmlns="" id="{4E7F35E4-0207-40E4-9902-B4079229861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47" name="Text Box 138">
          <a:extLst>
            <a:ext uri="{FF2B5EF4-FFF2-40B4-BE49-F238E27FC236}">
              <a16:creationId xmlns:a16="http://schemas.microsoft.com/office/drawing/2014/main" xmlns="" id="{8898B6FA-D0C5-4553-852F-2E902079C252}"/>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48" name="Text Box 139">
          <a:extLst>
            <a:ext uri="{FF2B5EF4-FFF2-40B4-BE49-F238E27FC236}">
              <a16:creationId xmlns:a16="http://schemas.microsoft.com/office/drawing/2014/main" xmlns="" id="{9D9BD9BC-2B7B-418B-A257-28967DDD537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49" name="Text Box 140">
          <a:extLst>
            <a:ext uri="{FF2B5EF4-FFF2-40B4-BE49-F238E27FC236}">
              <a16:creationId xmlns:a16="http://schemas.microsoft.com/office/drawing/2014/main" xmlns="" id="{D8855B9A-A8A5-4A4E-B5C8-5B4A430C921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50" name="Text Box 141">
          <a:extLst>
            <a:ext uri="{FF2B5EF4-FFF2-40B4-BE49-F238E27FC236}">
              <a16:creationId xmlns:a16="http://schemas.microsoft.com/office/drawing/2014/main" xmlns="" id="{78391F34-C5B2-4D89-A00E-A3043F425CE8}"/>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51" name="Text Box 142">
          <a:extLst>
            <a:ext uri="{FF2B5EF4-FFF2-40B4-BE49-F238E27FC236}">
              <a16:creationId xmlns:a16="http://schemas.microsoft.com/office/drawing/2014/main" xmlns="" id="{63C967CB-9D68-4B21-A58D-696BFBCB7F1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52" name="Text Box 143">
          <a:extLst>
            <a:ext uri="{FF2B5EF4-FFF2-40B4-BE49-F238E27FC236}">
              <a16:creationId xmlns:a16="http://schemas.microsoft.com/office/drawing/2014/main" xmlns="" id="{43BEBB4E-BFAD-420E-9AA2-CDEA0E95902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53" name="Text Box 144">
          <a:extLst>
            <a:ext uri="{FF2B5EF4-FFF2-40B4-BE49-F238E27FC236}">
              <a16:creationId xmlns:a16="http://schemas.microsoft.com/office/drawing/2014/main" xmlns="" id="{8EEDE156-1820-4557-A3A3-7E02FFF3AE4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54" name="Text Box 145">
          <a:extLst>
            <a:ext uri="{FF2B5EF4-FFF2-40B4-BE49-F238E27FC236}">
              <a16:creationId xmlns:a16="http://schemas.microsoft.com/office/drawing/2014/main" xmlns="" id="{9C2E4D71-EC7F-4D73-B0B6-5C5CBACD58A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55" name="Text Box 146">
          <a:extLst>
            <a:ext uri="{FF2B5EF4-FFF2-40B4-BE49-F238E27FC236}">
              <a16:creationId xmlns:a16="http://schemas.microsoft.com/office/drawing/2014/main" xmlns="" id="{50D792C3-6B58-47C0-81C0-72E3F94F202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56" name="Text Box 147">
          <a:extLst>
            <a:ext uri="{FF2B5EF4-FFF2-40B4-BE49-F238E27FC236}">
              <a16:creationId xmlns:a16="http://schemas.microsoft.com/office/drawing/2014/main" xmlns="" id="{03F89F5B-EC82-4F4E-9A73-FF034B840BE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57" name="Text Box 148">
          <a:extLst>
            <a:ext uri="{FF2B5EF4-FFF2-40B4-BE49-F238E27FC236}">
              <a16:creationId xmlns:a16="http://schemas.microsoft.com/office/drawing/2014/main" xmlns="" id="{98D54A42-1A50-4EE0-957D-FA98FEA7F36A}"/>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58" name="Text Box 149">
          <a:extLst>
            <a:ext uri="{FF2B5EF4-FFF2-40B4-BE49-F238E27FC236}">
              <a16:creationId xmlns:a16="http://schemas.microsoft.com/office/drawing/2014/main" xmlns="" id="{EEB0F070-2052-4C18-B4DB-1AA96B587795}"/>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59" name="Text Box 150">
          <a:extLst>
            <a:ext uri="{FF2B5EF4-FFF2-40B4-BE49-F238E27FC236}">
              <a16:creationId xmlns:a16="http://schemas.microsoft.com/office/drawing/2014/main" xmlns="" id="{EB739CEE-F5BC-4465-87D1-1F06EB960EAD}"/>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60" name="Text Box 151">
          <a:extLst>
            <a:ext uri="{FF2B5EF4-FFF2-40B4-BE49-F238E27FC236}">
              <a16:creationId xmlns:a16="http://schemas.microsoft.com/office/drawing/2014/main" xmlns="" id="{73A60B92-7891-4DC3-9917-B64E5E8A5D1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61" name="Text Box 152">
          <a:extLst>
            <a:ext uri="{FF2B5EF4-FFF2-40B4-BE49-F238E27FC236}">
              <a16:creationId xmlns:a16="http://schemas.microsoft.com/office/drawing/2014/main" xmlns="" id="{3F7809A5-0D58-438D-A433-7DF8C74C3E8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62" name="Text Box 153">
          <a:extLst>
            <a:ext uri="{FF2B5EF4-FFF2-40B4-BE49-F238E27FC236}">
              <a16:creationId xmlns:a16="http://schemas.microsoft.com/office/drawing/2014/main" xmlns="" id="{FF41A5BB-8B16-467E-9CE7-CC50257A992F}"/>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63" name="Text Box 154">
          <a:extLst>
            <a:ext uri="{FF2B5EF4-FFF2-40B4-BE49-F238E27FC236}">
              <a16:creationId xmlns:a16="http://schemas.microsoft.com/office/drawing/2014/main" xmlns="" id="{A41DA247-3D12-45E8-B79D-C9B1D502158B}"/>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64" name="Text Box 155">
          <a:extLst>
            <a:ext uri="{FF2B5EF4-FFF2-40B4-BE49-F238E27FC236}">
              <a16:creationId xmlns:a16="http://schemas.microsoft.com/office/drawing/2014/main" xmlns="" id="{C48ABAC2-10EB-48F2-9A0D-789F4DC81B0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65" name="Text Box 156">
          <a:extLst>
            <a:ext uri="{FF2B5EF4-FFF2-40B4-BE49-F238E27FC236}">
              <a16:creationId xmlns:a16="http://schemas.microsoft.com/office/drawing/2014/main" xmlns="" id="{CD54024F-DE94-47DD-A5D2-E98B6BC4D2CF}"/>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66" name="Text Box 157">
          <a:extLst>
            <a:ext uri="{FF2B5EF4-FFF2-40B4-BE49-F238E27FC236}">
              <a16:creationId xmlns:a16="http://schemas.microsoft.com/office/drawing/2014/main" xmlns="" id="{8ECADE8B-B3AD-4F59-A2E7-15140CFCEFC9}"/>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67" name="Text Box 158">
          <a:extLst>
            <a:ext uri="{FF2B5EF4-FFF2-40B4-BE49-F238E27FC236}">
              <a16:creationId xmlns:a16="http://schemas.microsoft.com/office/drawing/2014/main" xmlns="" id="{DA165BE0-D957-41FB-BDBE-75221A8F3FF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68" name="Text Box 159">
          <a:extLst>
            <a:ext uri="{FF2B5EF4-FFF2-40B4-BE49-F238E27FC236}">
              <a16:creationId xmlns:a16="http://schemas.microsoft.com/office/drawing/2014/main" xmlns="" id="{A058E80F-842F-4926-9367-8E01B0DDA0C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69" name="Text Box 160">
          <a:extLst>
            <a:ext uri="{FF2B5EF4-FFF2-40B4-BE49-F238E27FC236}">
              <a16:creationId xmlns:a16="http://schemas.microsoft.com/office/drawing/2014/main" xmlns="" id="{FA6D1A8B-5D5B-4B11-B6F9-5F5C467F108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70" name="Text Box 161">
          <a:extLst>
            <a:ext uri="{FF2B5EF4-FFF2-40B4-BE49-F238E27FC236}">
              <a16:creationId xmlns:a16="http://schemas.microsoft.com/office/drawing/2014/main" xmlns="" id="{A773D6B5-FB98-4C20-9BCB-D758E569FBD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71" name="Text Box 162">
          <a:extLst>
            <a:ext uri="{FF2B5EF4-FFF2-40B4-BE49-F238E27FC236}">
              <a16:creationId xmlns:a16="http://schemas.microsoft.com/office/drawing/2014/main" xmlns="" id="{D356DDD9-7CB3-4461-8031-C34CDAF4A84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72" name="Text Box 163">
          <a:extLst>
            <a:ext uri="{FF2B5EF4-FFF2-40B4-BE49-F238E27FC236}">
              <a16:creationId xmlns:a16="http://schemas.microsoft.com/office/drawing/2014/main" xmlns="" id="{69965F7C-9775-4D46-9EBF-3CE981C611F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73" name="Text Box 164">
          <a:extLst>
            <a:ext uri="{FF2B5EF4-FFF2-40B4-BE49-F238E27FC236}">
              <a16:creationId xmlns:a16="http://schemas.microsoft.com/office/drawing/2014/main" xmlns="" id="{07E57B86-1BA6-4B57-9E26-65F187B5D316}"/>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74" name="Text Box 165">
          <a:extLst>
            <a:ext uri="{FF2B5EF4-FFF2-40B4-BE49-F238E27FC236}">
              <a16:creationId xmlns:a16="http://schemas.microsoft.com/office/drawing/2014/main" xmlns="" id="{831E5B28-CA23-4644-852D-6B4DE80622EC}"/>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73</xdr:row>
      <xdr:rowOff>152401</xdr:rowOff>
    </xdr:to>
    <xdr:sp macro="" textlink="">
      <xdr:nvSpPr>
        <xdr:cNvPr id="2675" name="Text Box 166">
          <a:extLst>
            <a:ext uri="{FF2B5EF4-FFF2-40B4-BE49-F238E27FC236}">
              <a16:creationId xmlns:a16="http://schemas.microsoft.com/office/drawing/2014/main" xmlns="" id="{4B087546-1A27-44ED-B15E-C0F4D4AD9327}"/>
            </a:ext>
          </a:extLst>
        </xdr:cNvPr>
        <xdr:cNvSpPr txBox="1">
          <a:spLocks noChangeArrowheads="1"/>
        </xdr:cNvSpPr>
      </xdr:nvSpPr>
      <xdr:spPr bwMode="auto">
        <a:xfrm>
          <a:off x="539750" y="16992600"/>
          <a:ext cx="7620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76" name="Text Box 167">
          <a:extLst>
            <a:ext uri="{FF2B5EF4-FFF2-40B4-BE49-F238E27FC236}">
              <a16:creationId xmlns:a16="http://schemas.microsoft.com/office/drawing/2014/main" xmlns="" id="{1F8EC0DD-E052-4054-AF2A-A424C06C814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77" name="Text Box 168">
          <a:extLst>
            <a:ext uri="{FF2B5EF4-FFF2-40B4-BE49-F238E27FC236}">
              <a16:creationId xmlns:a16="http://schemas.microsoft.com/office/drawing/2014/main" xmlns="" id="{22990554-6AC8-4F6E-9CD3-AAFFC52A6984}"/>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78" name="Text Box 169">
          <a:extLst>
            <a:ext uri="{FF2B5EF4-FFF2-40B4-BE49-F238E27FC236}">
              <a16:creationId xmlns:a16="http://schemas.microsoft.com/office/drawing/2014/main" xmlns="" id="{4012ED13-0F2B-4E20-9F66-A844CD1A6221}"/>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79" name="Text Box 170">
          <a:extLst>
            <a:ext uri="{FF2B5EF4-FFF2-40B4-BE49-F238E27FC236}">
              <a16:creationId xmlns:a16="http://schemas.microsoft.com/office/drawing/2014/main" xmlns="" id="{1D0198D8-8481-49C8-9B07-A73F254E0017}"/>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80" name="Text Box 171">
          <a:extLst>
            <a:ext uri="{FF2B5EF4-FFF2-40B4-BE49-F238E27FC236}">
              <a16:creationId xmlns:a16="http://schemas.microsoft.com/office/drawing/2014/main" xmlns="" id="{B6F6F7AB-43DC-4E2B-A1D7-F9593B99B9EC}"/>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81" name="Text Box 172">
          <a:extLst>
            <a:ext uri="{FF2B5EF4-FFF2-40B4-BE49-F238E27FC236}">
              <a16:creationId xmlns:a16="http://schemas.microsoft.com/office/drawing/2014/main" xmlns="" id="{99B1C4EC-0D52-4050-9AE4-C041CD82E3E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82" name="Text Box 173">
          <a:extLst>
            <a:ext uri="{FF2B5EF4-FFF2-40B4-BE49-F238E27FC236}">
              <a16:creationId xmlns:a16="http://schemas.microsoft.com/office/drawing/2014/main" xmlns="" id="{5CB8AAAD-4B18-4D86-9D2A-5AEF691C968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83" name="Text Box 174">
          <a:extLst>
            <a:ext uri="{FF2B5EF4-FFF2-40B4-BE49-F238E27FC236}">
              <a16:creationId xmlns:a16="http://schemas.microsoft.com/office/drawing/2014/main" xmlns="" id="{00E2B451-DA28-4B26-A058-CDA8344AA642}"/>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84" name="Text Box 175">
          <a:extLst>
            <a:ext uri="{FF2B5EF4-FFF2-40B4-BE49-F238E27FC236}">
              <a16:creationId xmlns:a16="http://schemas.microsoft.com/office/drawing/2014/main" xmlns="" id="{8F5992D9-726D-43D1-B52F-53A5D4C1C916}"/>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85" name="Text Box 176">
          <a:extLst>
            <a:ext uri="{FF2B5EF4-FFF2-40B4-BE49-F238E27FC236}">
              <a16:creationId xmlns:a16="http://schemas.microsoft.com/office/drawing/2014/main" xmlns="" id="{F5E2031E-E338-4A17-820A-C5070042A95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86" name="Text Box 177">
          <a:extLst>
            <a:ext uri="{FF2B5EF4-FFF2-40B4-BE49-F238E27FC236}">
              <a16:creationId xmlns:a16="http://schemas.microsoft.com/office/drawing/2014/main" xmlns="" id="{EC1FF800-C9F1-434C-8298-CA860805585A}"/>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87" name="Text Box 178">
          <a:extLst>
            <a:ext uri="{FF2B5EF4-FFF2-40B4-BE49-F238E27FC236}">
              <a16:creationId xmlns:a16="http://schemas.microsoft.com/office/drawing/2014/main" xmlns="" id="{1DD1C6B1-396D-43E1-8E9A-11FFFDE4EEC7}"/>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88" name="Text Box 179">
          <a:extLst>
            <a:ext uri="{FF2B5EF4-FFF2-40B4-BE49-F238E27FC236}">
              <a16:creationId xmlns:a16="http://schemas.microsoft.com/office/drawing/2014/main" xmlns="" id="{20B36CE0-F40B-43D6-BEE0-FAEACC3E5784}"/>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89" name="Text Box 180">
          <a:extLst>
            <a:ext uri="{FF2B5EF4-FFF2-40B4-BE49-F238E27FC236}">
              <a16:creationId xmlns:a16="http://schemas.microsoft.com/office/drawing/2014/main" xmlns="" id="{A9D5D70D-5FFB-49AA-A946-6A441B3C37E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90" name="Text Box 181">
          <a:extLst>
            <a:ext uri="{FF2B5EF4-FFF2-40B4-BE49-F238E27FC236}">
              <a16:creationId xmlns:a16="http://schemas.microsoft.com/office/drawing/2014/main" xmlns="" id="{1E6DB81E-5D03-4AB5-B81B-B0A2D038A30D}"/>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91" name="Text Box 182">
          <a:extLst>
            <a:ext uri="{FF2B5EF4-FFF2-40B4-BE49-F238E27FC236}">
              <a16:creationId xmlns:a16="http://schemas.microsoft.com/office/drawing/2014/main" xmlns="" id="{56C93445-7DA2-42DE-BB67-86E90541A38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92" name="Text Box 183">
          <a:extLst>
            <a:ext uri="{FF2B5EF4-FFF2-40B4-BE49-F238E27FC236}">
              <a16:creationId xmlns:a16="http://schemas.microsoft.com/office/drawing/2014/main" xmlns="" id="{486E8DA7-F1D4-4F18-9935-8EB7EFF6FB7E}"/>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93" name="Text Box 184">
          <a:extLst>
            <a:ext uri="{FF2B5EF4-FFF2-40B4-BE49-F238E27FC236}">
              <a16:creationId xmlns:a16="http://schemas.microsoft.com/office/drawing/2014/main" xmlns="" id="{266CDCA1-A9AE-43A2-9353-52462D95836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94" name="Text Box 185">
          <a:extLst>
            <a:ext uri="{FF2B5EF4-FFF2-40B4-BE49-F238E27FC236}">
              <a16:creationId xmlns:a16="http://schemas.microsoft.com/office/drawing/2014/main" xmlns="" id="{098F24CA-6A86-4E33-81CF-D2C274C5AE0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95" name="Text Box 186">
          <a:extLst>
            <a:ext uri="{FF2B5EF4-FFF2-40B4-BE49-F238E27FC236}">
              <a16:creationId xmlns:a16="http://schemas.microsoft.com/office/drawing/2014/main" xmlns="" id="{27BC89EE-0E94-4221-A847-95E051FE312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696" name="Text Box 187">
          <a:extLst>
            <a:ext uri="{FF2B5EF4-FFF2-40B4-BE49-F238E27FC236}">
              <a16:creationId xmlns:a16="http://schemas.microsoft.com/office/drawing/2014/main" xmlns="" id="{B40AE49F-5C20-4415-ACE3-04A943827B68}"/>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97" name="Text Box 188">
          <a:extLst>
            <a:ext uri="{FF2B5EF4-FFF2-40B4-BE49-F238E27FC236}">
              <a16:creationId xmlns:a16="http://schemas.microsoft.com/office/drawing/2014/main" xmlns="" id="{6E25E741-C4AB-417E-897B-1FC86700AE8C}"/>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98" name="Text Box 189">
          <a:extLst>
            <a:ext uri="{FF2B5EF4-FFF2-40B4-BE49-F238E27FC236}">
              <a16:creationId xmlns:a16="http://schemas.microsoft.com/office/drawing/2014/main" xmlns="" id="{226FEE45-41E5-4B3B-B188-7B0203591FDB}"/>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699" name="Text Box 190">
          <a:extLst>
            <a:ext uri="{FF2B5EF4-FFF2-40B4-BE49-F238E27FC236}">
              <a16:creationId xmlns:a16="http://schemas.microsoft.com/office/drawing/2014/main" xmlns="" id="{44DF4DE3-9CED-4030-8AF6-63A91EBC51F5}"/>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00" name="Text Box 191">
          <a:extLst>
            <a:ext uri="{FF2B5EF4-FFF2-40B4-BE49-F238E27FC236}">
              <a16:creationId xmlns:a16="http://schemas.microsoft.com/office/drawing/2014/main" xmlns="" id="{C91AC050-7F57-42FD-B141-921C43D1DFF3}"/>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73</xdr:row>
      <xdr:rowOff>152401</xdr:rowOff>
    </xdr:to>
    <xdr:sp macro="" textlink="">
      <xdr:nvSpPr>
        <xdr:cNvPr id="2701" name="Text Box 192">
          <a:extLst>
            <a:ext uri="{FF2B5EF4-FFF2-40B4-BE49-F238E27FC236}">
              <a16:creationId xmlns:a16="http://schemas.microsoft.com/office/drawing/2014/main" xmlns="" id="{575DD0E4-4D95-4867-98EA-0DFCF2B57F20}"/>
            </a:ext>
          </a:extLst>
        </xdr:cNvPr>
        <xdr:cNvSpPr txBox="1">
          <a:spLocks noChangeArrowheads="1"/>
        </xdr:cNvSpPr>
      </xdr:nvSpPr>
      <xdr:spPr bwMode="auto">
        <a:xfrm>
          <a:off x="59055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702" name="Text Box 194">
          <a:extLst>
            <a:ext uri="{FF2B5EF4-FFF2-40B4-BE49-F238E27FC236}">
              <a16:creationId xmlns:a16="http://schemas.microsoft.com/office/drawing/2014/main" xmlns="" id="{B7DC36A0-93EB-4C54-B157-F1445F525E4E}"/>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73</xdr:row>
      <xdr:rowOff>152401</xdr:rowOff>
    </xdr:to>
    <xdr:sp macro="" textlink="">
      <xdr:nvSpPr>
        <xdr:cNvPr id="2703" name="Text Box 195">
          <a:extLst>
            <a:ext uri="{FF2B5EF4-FFF2-40B4-BE49-F238E27FC236}">
              <a16:creationId xmlns:a16="http://schemas.microsoft.com/office/drawing/2014/main" xmlns="" id="{411DED13-ABB2-4F71-9F4F-8BEA423EFD25}"/>
            </a:ext>
          </a:extLst>
        </xdr:cNvPr>
        <xdr:cNvSpPr txBox="1">
          <a:spLocks noChangeArrowheads="1"/>
        </xdr:cNvSpPr>
      </xdr:nvSpPr>
      <xdr:spPr bwMode="auto">
        <a:xfrm>
          <a:off x="533400" y="16992600"/>
          <a:ext cx="107950" cy="790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704" name="Text Box 2">
          <a:extLst>
            <a:ext uri="{FF2B5EF4-FFF2-40B4-BE49-F238E27FC236}">
              <a16:creationId xmlns:a16="http://schemas.microsoft.com/office/drawing/2014/main" xmlns="" id="{58998CE6-A85E-49E9-8692-458C35FDEEE3}"/>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05" name="Text Box 3">
          <a:extLst>
            <a:ext uri="{FF2B5EF4-FFF2-40B4-BE49-F238E27FC236}">
              <a16:creationId xmlns:a16="http://schemas.microsoft.com/office/drawing/2014/main" xmlns="" id="{4CA620AD-5691-4256-91B3-C7CE1127C3D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06" name="Text Box 4">
          <a:extLst>
            <a:ext uri="{FF2B5EF4-FFF2-40B4-BE49-F238E27FC236}">
              <a16:creationId xmlns:a16="http://schemas.microsoft.com/office/drawing/2014/main" xmlns="" id="{EA11C915-9217-4E40-ADE5-8DD6371D0C5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07" name="Text Box 5">
          <a:extLst>
            <a:ext uri="{FF2B5EF4-FFF2-40B4-BE49-F238E27FC236}">
              <a16:creationId xmlns:a16="http://schemas.microsoft.com/office/drawing/2014/main" xmlns="" id="{53D7F4FA-5E1F-4412-A4EC-45AF68D0D7E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08" name="Text Box 6">
          <a:extLst>
            <a:ext uri="{FF2B5EF4-FFF2-40B4-BE49-F238E27FC236}">
              <a16:creationId xmlns:a16="http://schemas.microsoft.com/office/drawing/2014/main" xmlns="" id="{006358E7-8938-4FE0-85F8-07C6931AB847}"/>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09" name="Text Box 7">
          <a:extLst>
            <a:ext uri="{FF2B5EF4-FFF2-40B4-BE49-F238E27FC236}">
              <a16:creationId xmlns:a16="http://schemas.microsoft.com/office/drawing/2014/main" xmlns="" id="{0C6C4A1C-10A2-4E93-95C0-3261629DC87F}"/>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10" name="Text Box 8">
          <a:extLst>
            <a:ext uri="{FF2B5EF4-FFF2-40B4-BE49-F238E27FC236}">
              <a16:creationId xmlns:a16="http://schemas.microsoft.com/office/drawing/2014/main" xmlns="" id="{D49F25E5-2227-41C1-9019-12EF91A01A1D}"/>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11" name="Text Box 9">
          <a:extLst>
            <a:ext uri="{FF2B5EF4-FFF2-40B4-BE49-F238E27FC236}">
              <a16:creationId xmlns:a16="http://schemas.microsoft.com/office/drawing/2014/main" xmlns="" id="{82109E91-4A02-4C76-995C-BE22D886F3A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12" name="Text Box 10">
          <a:extLst>
            <a:ext uri="{FF2B5EF4-FFF2-40B4-BE49-F238E27FC236}">
              <a16:creationId xmlns:a16="http://schemas.microsoft.com/office/drawing/2014/main" xmlns="" id="{F5F3CDBA-01B6-4AB5-B543-71CFCA18C81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13" name="Text Box 11">
          <a:extLst>
            <a:ext uri="{FF2B5EF4-FFF2-40B4-BE49-F238E27FC236}">
              <a16:creationId xmlns:a16="http://schemas.microsoft.com/office/drawing/2014/main" xmlns="" id="{7AA77FD2-9483-4106-A962-FA0CE9C97FBD}"/>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14" name="Text Box 12">
          <a:extLst>
            <a:ext uri="{FF2B5EF4-FFF2-40B4-BE49-F238E27FC236}">
              <a16:creationId xmlns:a16="http://schemas.microsoft.com/office/drawing/2014/main" xmlns="" id="{9E982FDF-4A56-4319-9D0C-62099E1180D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15" name="Text Box 13">
          <a:extLst>
            <a:ext uri="{FF2B5EF4-FFF2-40B4-BE49-F238E27FC236}">
              <a16:creationId xmlns:a16="http://schemas.microsoft.com/office/drawing/2014/main" xmlns="" id="{A3615118-3C9D-4FCE-B094-C2CE266F1B7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16" name="Text Box 14">
          <a:extLst>
            <a:ext uri="{FF2B5EF4-FFF2-40B4-BE49-F238E27FC236}">
              <a16:creationId xmlns:a16="http://schemas.microsoft.com/office/drawing/2014/main" xmlns="" id="{DD37C6FA-BC6A-4D6B-B734-207B8DAF1F7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17" name="Text Box 15">
          <a:extLst>
            <a:ext uri="{FF2B5EF4-FFF2-40B4-BE49-F238E27FC236}">
              <a16:creationId xmlns:a16="http://schemas.microsoft.com/office/drawing/2014/main" xmlns="" id="{7F6B9EB9-9E62-447C-81C9-D4A0B7551B6F}"/>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18" name="Text Box 16">
          <a:extLst>
            <a:ext uri="{FF2B5EF4-FFF2-40B4-BE49-F238E27FC236}">
              <a16:creationId xmlns:a16="http://schemas.microsoft.com/office/drawing/2014/main" xmlns="" id="{92D28BDD-CBDC-4DD2-8348-8AD4D5662771}"/>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19" name="Text Box 17">
          <a:extLst>
            <a:ext uri="{FF2B5EF4-FFF2-40B4-BE49-F238E27FC236}">
              <a16:creationId xmlns:a16="http://schemas.microsoft.com/office/drawing/2014/main" xmlns="" id="{4C8B4054-4C85-4030-AB88-DBCFEBA07713}"/>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720" name="Text Box 18">
          <a:extLst>
            <a:ext uri="{FF2B5EF4-FFF2-40B4-BE49-F238E27FC236}">
              <a16:creationId xmlns:a16="http://schemas.microsoft.com/office/drawing/2014/main" xmlns="" id="{FB5C281B-A123-483E-9C3B-C9045D036180}"/>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721" name="Text Box 19">
          <a:extLst>
            <a:ext uri="{FF2B5EF4-FFF2-40B4-BE49-F238E27FC236}">
              <a16:creationId xmlns:a16="http://schemas.microsoft.com/office/drawing/2014/main" xmlns="" id="{93837A05-D5C8-49FF-8140-CDED6AE29510}"/>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22" name="Text Box 20">
          <a:extLst>
            <a:ext uri="{FF2B5EF4-FFF2-40B4-BE49-F238E27FC236}">
              <a16:creationId xmlns:a16="http://schemas.microsoft.com/office/drawing/2014/main" xmlns="" id="{3686136D-BB5C-4E40-BB56-707A647A829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23" name="Text Box 21">
          <a:extLst>
            <a:ext uri="{FF2B5EF4-FFF2-40B4-BE49-F238E27FC236}">
              <a16:creationId xmlns:a16="http://schemas.microsoft.com/office/drawing/2014/main" xmlns="" id="{1E4AA874-0AEA-4A73-8A6D-A0017CDBE55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24" name="Text Box 22">
          <a:extLst>
            <a:ext uri="{FF2B5EF4-FFF2-40B4-BE49-F238E27FC236}">
              <a16:creationId xmlns:a16="http://schemas.microsoft.com/office/drawing/2014/main" xmlns="" id="{2EFC2C05-C4E2-4C82-9CBD-21649BA7482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25" name="Text Box 23">
          <a:extLst>
            <a:ext uri="{FF2B5EF4-FFF2-40B4-BE49-F238E27FC236}">
              <a16:creationId xmlns:a16="http://schemas.microsoft.com/office/drawing/2014/main" xmlns="" id="{10391DC7-6435-4F9E-97D0-E6283059265D}"/>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26" name="Text Box 24">
          <a:extLst>
            <a:ext uri="{FF2B5EF4-FFF2-40B4-BE49-F238E27FC236}">
              <a16:creationId xmlns:a16="http://schemas.microsoft.com/office/drawing/2014/main" xmlns="" id="{92884467-0E4A-4545-A584-21766C8B071C}"/>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27" name="Text Box 25">
          <a:extLst>
            <a:ext uri="{FF2B5EF4-FFF2-40B4-BE49-F238E27FC236}">
              <a16:creationId xmlns:a16="http://schemas.microsoft.com/office/drawing/2014/main" xmlns="" id="{CE4732D4-3730-4E93-9158-E3B65B71A2C0}"/>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28" name="Text Box 26">
          <a:extLst>
            <a:ext uri="{FF2B5EF4-FFF2-40B4-BE49-F238E27FC236}">
              <a16:creationId xmlns:a16="http://schemas.microsoft.com/office/drawing/2014/main" xmlns="" id="{19021F05-FB7B-41B5-B5EB-BF49C9DDBEF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29" name="Text Box 27">
          <a:extLst>
            <a:ext uri="{FF2B5EF4-FFF2-40B4-BE49-F238E27FC236}">
              <a16:creationId xmlns:a16="http://schemas.microsoft.com/office/drawing/2014/main" xmlns="" id="{4764B38D-89C3-4BC4-9453-CB58E030992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30" name="Text Box 28">
          <a:extLst>
            <a:ext uri="{FF2B5EF4-FFF2-40B4-BE49-F238E27FC236}">
              <a16:creationId xmlns:a16="http://schemas.microsoft.com/office/drawing/2014/main" xmlns="" id="{F9DD67CD-6F9C-4922-B1D0-4464CA47A39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31" name="Text Box 29">
          <a:extLst>
            <a:ext uri="{FF2B5EF4-FFF2-40B4-BE49-F238E27FC236}">
              <a16:creationId xmlns:a16="http://schemas.microsoft.com/office/drawing/2014/main" xmlns="" id="{1D945292-81E6-47DA-914E-6F54F3CDF3F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32" name="Text Box 30">
          <a:extLst>
            <a:ext uri="{FF2B5EF4-FFF2-40B4-BE49-F238E27FC236}">
              <a16:creationId xmlns:a16="http://schemas.microsoft.com/office/drawing/2014/main" xmlns="" id="{8B5DE852-2CA4-483A-AB06-37179BF47DE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33" name="Text Box 31">
          <a:extLst>
            <a:ext uri="{FF2B5EF4-FFF2-40B4-BE49-F238E27FC236}">
              <a16:creationId xmlns:a16="http://schemas.microsoft.com/office/drawing/2014/main" xmlns="" id="{0BB6BD7A-F5E0-4F0D-89B3-8A91B9D786A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34" name="Text Box 32">
          <a:extLst>
            <a:ext uri="{FF2B5EF4-FFF2-40B4-BE49-F238E27FC236}">
              <a16:creationId xmlns:a16="http://schemas.microsoft.com/office/drawing/2014/main" xmlns="" id="{1F970422-E53B-4860-85E0-43F6A001B303}"/>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35" name="Text Box 33">
          <a:extLst>
            <a:ext uri="{FF2B5EF4-FFF2-40B4-BE49-F238E27FC236}">
              <a16:creationId xmlns:a16="http://schemas.microsoft.com/office/drawing/2014/main" xmlns="" id="{6116BAB6-9F93-4FA6-B535-35A9BAEAFA26}"/>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36" name="Text Box 34">
          <a:extLst>
            <a:ext uri="{FF2B5EF4-FFF2-40B4-BE49-F238E27FC236}">
              <a16:creationId xmlns:a16="http://schemas.microsoft.com/office/drawing/2014/main" xmlns="" id="{3B31BB3F-20B6-4D6D-B1F2-24F67BFF9BD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37" name="Text Box 35">
          <a:extLst>
            <a:ext uri="{FF2B5EF4-FFF2-40B4-BE49-F238E27FC236}">
              <a16:creationId xmlns:a16="http://schemas.microsoft.com/office/drawing/2014/main" xmlns="" id="{1DAAB3D9-7E9B-4290-84A0-F35827D1523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38" name="Text Box 36">
          <a:extLst>
            <a:ext uri="{FF2B5EF4-FFF2-40B4-BE49-F238E27FC236}">
              <a16:creationId xmlns:a16="http://schemas.microsoft.com/office/drawing/2014/main" xmlns="" id="{ECF05E83-04BD-49EF-8C43-5CFD7F6402B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39" name="Text Box 37">
          <a:extLst>
            <a:ext uri="{FF2B5EF4-FFF2-40B4-BE49-F238E27FC236}">
              <a16:creationId xmlns:a16="http://schemas.microsoft.com/office/drawing/2014/main" xmlns="" id="{8DF725F9-DBCB-4EB4-BA8E-CC6ACEA332CD}"/>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40" name="Text Box 38">
          <a:extLst>
            <a:ext uri="{FF2B5EF4-FFF2-40B4-BE49-F238E27FC236}">
              <a16:creationId xmlns:a16="http://schemas.microsoft.com/office/drawing/2014/main" xmlns="" id="{CE65CEC7-ABBE-4EC3-883B-43CECF466F1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41" name="Text Box 39">
          <a:extLst>
            <a:ext uri="{FF2B5EF4-FFF2-40B4-BE49-F238E27FC236}">
              <a16:creationId xmlns:a16="http://schemas.microsoft.com/office/drawing/2014/main" xmlns="" id="{4642F03E-0A21-4DEA-9C9D-96D8FCCA9CC7}"/>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42" name="Text Box 40">
          <a:extLst>
            <a:ext uri="{FF2B5EF4-FFF2-40B4-BE49-F238E27FC236}">
              <a16:creationId xmlns:a16="http://schemas.microsoft.com/office/drawing/2014/main" xmlns="" id="{9E7157D4-2010-4730-BCFD-D32DF6719A5A}"/>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43" name="Text Box 41">
          <a:extLst>
            <a:ext uri="{FF2B5EF4-FFF2-40B4-BE49-F238E27FC236}">
              <a16:creationId xmlns:a16="http://schemas.microsoft.com/office/drawing/2014/main" xmlns="" id="{CB8E1141-113C-4141-81D6-158008F7930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44" name="Text Box 42">
          <a:extLst>
            <a:ext uri="{FF2B5EF4-FFF2-40B4-BE49-F238E27FC236}">
              <a16:creationId xmlns:a16="http://schemas.microsoft.com/office/drawing/2014/main" xmlns="" id="{CE882504-A440-43FA-87D0-5582F6A6F6A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45" name="Text Box 43">
          <a:extLst>
            <a:ext uri="{FF2B5EF4-FFF2-40B4-BE49-F238E27FC236}">
              <a16:creationId xmlns:a16="http://schemas.microsoft.com/office/drawing/2014/main" xmlns="" id="{0ECE21BE-2759-4B88-B1B4-1263E7A6BAE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46" name="Text Box 44">
          <a:extLst>
            <a:ext uri="{FF2B5EF4-FFF2-40B4-BE49-F238E27FC236}">
              <a16:creationId xmlns:a16="http://schemas.microsoft.com/office/drawing/2014/main" xmlns="" id="{61972C5A-C1D4-4667-BA3B-7740124071C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47" name="Text Box 45">
          <a:extLst>
            <a:ext uri="{FF2B5EF4-FFF2-40B4-BE49-F238E27FC236}">
              <a16:creationId xmlns:a16="http://schemas.microsoft.com/office/drawing/2014/main" xmlns="" id="{928F9434-70F4-45A8-B885-F383FF59DAD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48" name="Text Box 46">
          <a:extLst>
            <a:ext uri="{FF2B5EF4-FFF2-40B4-BE49-F238E27FC236}">
              <a16:creationId xmlns:a16="http://schemas.microsoft.com/office/drawing/2014/main" xmlns="" id="{6B4278A3-F9C1-42B2-9B60-9B7D879F22A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49" name="Text Box 47">
          <a:extLst>
            <a:ext uri="{FF2B5EF4-FFF2-40B4-BE49-F238E27FC236}">
              <a16:creationId xmlns:a16="http://schemas.microsoft.com/office/drawing/2014/main" xmlns="" id="{6153E1A2-F6BC-4D1B-AC84-ED2D5CEE7BF6}"/>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50" name="Text Box 48">
          <a:extLst>
            <a:ext uri="{FF2B5EF4-FFF2-40B4-BE49-F238E27FC236}">
              <a16:creationId xmlns:a16="http://schemas.microsoft.com/office/drawing/2014/main" xmlns="" id="{68D673D6-2773-42F4-9D14-E4ACA6EA22C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51" name="Text Box 49">
          <a:extLst>
            <a:ext uri="{FF2B5EF4-FFF2-40B4-BE49-F238E27FC236}">
              <a16:creationId xmlns:a16="http://schemas.microsoft.com/office/drawing/2014/main" xmlns="" id="{F8611408-6D09-48A7-B0E9-68227581BFA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752" name="Text Box 50">
          <a:extLst>
            <a:ext uri="{FF2B5EF4-FFF2-40B4-BE49-F238E27FC236}">
              <a16:creationId xmlns:a16="http://schemas.microsoft.com/office/drawing/2014/main" xmlns="" id="{16E7DAE6-814E-410F-AB49-45549F186E6B}"/>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753" name="Text Box 51">
          <a:extLst>
            <a:ext uri="{FF2B5EF4-FFF2-40B4-BE49-F238E27FC236}">
              <a16:creationId xmlns:a16="http://schemas.microsoft.com/office/drawing/2014/main" xmlns="" id="{36EBD449-0838-4E3A-A84D-F950D85F65C5}"/>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54" name="Text Box 52">
          <a:extLst>
            <a:ext uri="{FF2B5EF4-FFF2-40B4-BE49-F238E27FC236}">
              <a16:creationId xmlns:a16="http://schemas.microsoft.com/office/drawing/2014/main" xmlns="" id="{8B45A261-4A99-4839-B7D5-DA1D883FC03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55" name="Text Box 53">
          <a:extLst>
            <a:ext uri="{FF2B5EF4-FFF2-40B4-BE49-F238E27FC236}">
              <a16:creationId xmlns:a16="http://schemas.microsoft.com/office/drawing/2014/main" xmlns="" id="{1A3B3015-4A8C-42AE-A3DC-F6BE665BB11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56" name="Text Box 54">
          <a:extLst>
            <a:ext uri="{FF2B5EF4-FFF2-40B4-BE49-F238E27FC236}">
              <a16:creationId xmlns:a16="http://schemas.microsoft.com/office/drawing/2014/main" xmlns="" id="{722EDF6C-6B0B-4DEC-ADFF-908610A83BF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57" name="Text Box 55">
          <a:extLst>
            <a:ext uri="{FF2B5EF4-FFF2-40B4-BE49-F238E27FC236}">
              <a16:creationId xmlns:a16="http://schemas.microsoft.com/office/drawing/2014/main" xmlns="" id="{B407737B-A8DC-4612-80B4-5DB3BC5DB061}"/>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58" name="Text Box 56">
          <a:extLst>
            <a:ext uri="{FF2B5EF4-FFF2-40B4-BE49-F238E27FC236}">
              <a16:creationId xmlns:a16="http://schemas.microsoft.com/office/drawing/2014/main" xmlns="" id="{139BB6DF-6D6E-4FE6-8843-8558CF433D61}"/>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59" name="Text Box 57">
          <a:extLst>
            <a:ext uri="{FF2B5EF4-FFF2-40B4-BE49-F238E27FC236}">
              <a16:creationId xmlns:a16="http://schemas.microsoft.com/office/drawing/2014/main" xmlns="" id="{EC39102A-1B48-4AFA-8385-883F3F94D86C}"/>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60" name="Text Box 58">
          <a:extLst>
            <a:ext uri="{FF2B5EF4-FFF2-40B4-BE49-F238E27FC236}">
              <a16:creationId xmlns:a16="http://schemas.microsoft.com/office/drawing/2014/main" xmlns="" id="{E3FF17FF-AE22-4DA4-AD25-DE562485881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61" name="Text Box 59">
          <a:extLst>
            <a:ext uri="{FF2B5EF4-FFF2-40B4-BE49-F238E27FC236}">
              <a16:creationId xmlns:a16="http://schemas.microsoft.com/office/drawing/2014/main" xmlns="" id="{EE1D19A0-7003-4DEC-A425-80D66A6F061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62" name="Text Box 60">
          <a:extLst>
            <a:ext uri="{FF2B5EF4-FFF2-40B4-BE49-F238E27FC236}">
              <a16:creationId xmlns:a16="http://schemas.microsoft.com/office/drawing/2014/main" xmlns="" id="{FCC12E62-8B90-4004-AE41-7EE7CE27F54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63" name="Text Box 61">
          <a:extLst>
            <a:ext uri="{FF2B5EF4-FFF2-40B4-BE49-F238E27FC236}">
              <a16:creationId xmlns:a16="http://schemas.microsoft.com/office/drawing/2014/main" xmlns="" id="{724899FF-AABF-4AF7-B99C-C468E371E36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64" name="Text Box 62">
          <a:extLst>
            <a:ext uri="{FF2B5EF4-FFF2-40B4-BE49-F238E27FC236}">
              <a16:creationId xmlns:a16="http://schemas.microsoft.com/office/drawing/2014/main" xmlns="" id="{806AD539-99BA-4A5F-9656-E45572971F2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65" name="Text Box 63">
          <a:extLst>
            <a:ext uri="{FF2B5EF4-FFF2-40B4-BE49-F238E27FC236}">
              <a16:creationId xmlns:a16="http://schemas.microsoft.com/office/drawing/2014/main" xmlns="" id="{B350B875-CD95-4B9B-BC71-66D38BC2F7C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66" name="Text Box 64">
          <a:extLst>
            <a:ext uri="{FF2B5EF4-FFF2-40B4-BE49-F238E27FC236}">
              <a16:creationId xmlns:a16="http://schemas.microsoft.com/office/drawing/2014/main" xmlns="" id="{409E4744-1EED-4DAB-9DDA-10AE88158E8D}"/>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67" name="Text Box 65">
          <a:extLst>
            <a:ext uri="{FF2B5EF4-FFF2-40B4-BE49-F238E27FC236}">
              <a16:creationId xmlns:a16="http://schemas.microsoft.com/office/drawing/2014/main" xmlns="" id="{2B91D492-BAB9-4991-8808-B9D9497E8E71}"/>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68" name="Text Box 66">
          <a:extLst>
            <a:ext uri="{FF2B5EF4-FFF2-40B4-BE49-F238E27FC236}">
              <a16:creationId xmlns:a16="http://schemas.microsoft.com/office/drawing/2014/main" xmlns="" id="{F1B4BD5F-C372-4283-B6D7-D8D498362394}"/>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769" name="Text Box 67">
          <a:extLst>
            <a:ext uri="{FF2B5EF4-FFF2-40B4-BE49-F238E27FC236}">
              <a16:creationId xmlns:a16="http://schemas.microsoft.com/office/drawing/2014/main" xmlns="" id="{B647B974-18C2-4C2B-88D2-82E3DA7A3D73}"/>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770" name="Text Box 68">
          <a:extLst>
            <a:ext uri="{FF2B5EF4-FFF2-40B4-BE49-F238E27FC236}">
              <a16:creationId xmlns:a16="http://schemas.microsoft.com/office/drawing/2014/main" xmlns="" id="{4E8492EB-562C-4431-8794-D092AA8F32EA}"/>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71" name="Text Box 69">
          <a:extLst>
            <a:ext uri="{FF2B5EF4-FFF2-40B4-BE49-F238E27FC236}">
              <a16:creationId xmlns:a16="http://schemas.microsoft.com/office/drawing/2014/main" xmlns="" id="{5A64D774-8E18-485A-BDEA-530B1F534FE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72" name="Text Box 70">
          <a:extLst>
            <a:ext uri="{FF2B5EF4-FFF2-40B4-BE49-F238E27FC236}">
              <a16:creationId xmlns:a16="http://schemas.microsoft.com/office/drawing/2014/main" xmlns="" id="{28EE9E04-0CAF-436E-B012-2730CA2A80CD}"/>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73" name="Text Box 71">
          <a:extLst>
            <a:ext uri="{FF2B5EF4-FFF2-40B4-BE49-F238E27FC236}">
              <a16:creationId xmlns:a16="http://schemas.microsoft.com/office/drawing/2014/main" xmlns="" id="{DDCC65F6-1B24-4621-B7AA-5D6DF2B2955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74" name="Text Box 72">
          <a:extLst>
            <a:ext uri="{FF2B5EF4-FFF2-40B4-BE49-F238E27FC236}">
              <a16:creationId xmlns:a16="http://schemas.microsoft.com/office/drawing/2014/main" xmlns="" id="{995C2783-62FF-4970-B428-AB97DE0C0381}"/>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75" name="Text Box 73">
          <a:extLst>
            <a:ext uri="{FF2B5EF4-FFF2-40B4-BE49-F238E27FC236}">
              <a16:creationId xmlns:a16="http://schemas.microsoft.com/office/drawing/2014/main" xmlns="" id="{B59ED7A7-2002-4B9E-B259-0403966F1753}"/>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76" name="Text Box 74">
          <a:extLst>
            <a:ext uri="{FF2B5EF4-FFF2-40B4-BE49-F238E27FC236}">
              <a16:creationId xmlns:a16="http://schemas.microsoft.com/office/drawing/2014/main" xmlns="" id="{3999FBC0-B063-47EB-8E30-1CB9B116851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77" name="Text Box 75">
          <a:extLst>
            <a:ext uri="{FF2B5EF4-FFF2-40B4-BE49-F238E27FC236}">
              <a16:creationId xmlns:a16="http://schemas.microsoft.com/office/drawing/2014/main" xmlns="" id="{FED8D2A9-D0F6-4B48-A3A7-61183F71924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78" name="Text Box 76">
          <a:extLst>
            <a:ext uri="{FF2B5EF4-FFF2-40B4-BE49-F238E27FC236}">
              <a16:creationId xmlns:a16="http://schemas.microsoft.com/office/drawing/2014/main" xmlns="" id="{2E364320-7836-4775-B0B0-F9586DF0E54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79" name="Text Box 77">
          <a:extLst>
            <a:ext uri="{FF2B5EF4-FFF2-40B4-BE49-F238E27FC236}">
              <a16:creationId xmlns:a16="http://schemas.microsoft.com/office/drawing/2014/main" xmlns="" id="{12D30CC9-622C-40BD-8D8D-8554743BED0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80" name="Text Box 78">
          <a:extLst>
            <a:ext uri="{FF2B5EF4-FFF2-40B4-BE49-F238E27FC236}">
              <a16:creationId xmlns:a16="http://schemas.microsoft.com/office/drawing/2014/main" xmlns="" id="{DC779724-60F9-4347-972D-AE62C0A8DA1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81" name="Text Box 79">
          <a:extLst>
            <a:ext uri="{FF2B5EF4-FFF2-40B4-BE49-F238E27FC236}">
              <a16:creationId xmlns:a16="http://schemas.microsoft.com/office/drawing/2014/main" xmlns="" id="{2148F7CE-5821-4563-87F4-CF008690C4F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82" name="Text Box 80">
          <a:extLst>
            <a:ext uri="{FF2B5EF4-FFF2-40B4-BE49-F238E27FC236}">
              <a16:creationId xmlns:a16="http://schemas.microsoft.com/office/drawing/2014/main" xmlns="" id="{0BE70B66-3481-4235-A0D2-2505A2C3663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83" name="Text Box 81">
          <a:extLst>
            <a:ext uri="{FF2B5EF4-FFF2-40B4-BE49-F238E27FC236}">
              <a16:creationId xmlns:a16="http://schemas.microsoft.com/office/drawing/2014/main" xmlns="" id="{1BA86785-CD6F-4A3F-BF2D-485623F7EACC}"/>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84" name="Text Box 82">
          <a:extLst>
            <a:ext uri="{FF2B5EF4-FFF2-40B4-BE49-F238E27FC236}">
              <a16:creationId xmlns:a16="http://schemas.microsoft.com/office/drawing/2014/main" xmlns="" id="{07AA40FB-6ACF-4FB9-9AB1-A8BE65C074F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85" name="Text Box 83">
          <a:extLst>
            <a:ext uri="{FF2B5EF4-FFF2-40B4-BE49-F238E27FC236}">
              <a16:creationId xmlns:a16="http://schemas.microsoft.com/office/drawing/2014/main" xmlns="" id="{81633EF1-C15D-49FD-90F6-7A8627297650}"/>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86" name="Text Box 84">
          <a:extLst>
            <a:ext uri="{FF2B5EF4-FFF2-40B4-BE49-F238E27FC236}">
              <a16:creationId xmlns:a16="http://schemas.microsoft.com/office/drawing/2014/main" xmlns="" id="{6161A6FF-8357-4933-BC1C-86D2698FF74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87" name="Text Box 85">
          <a:extLst>
            <a:ext uri="{FF2B5EF4-FFF2-40B4-BE49-F238E27FC236}">
              <a16:creationId xmlns:a16="http://schemas.microsoft.com/office/drawing/2014/main" xmlns="" id="{97CF095B-C6E1-46D2-BCC7-83A14017DA9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88" name="Text Box 86">
          <a:extLst>
            <a:ext uri="{FF2B5EF4-FFF2-40B4-BE49-F238E27FC236}">
              <a16:creationId xmlns:a16="http://schemas.microsoft.com/office/drawing/2014/main" xmlns="" id="{5C7827AB-293B-4CDD-9E6E-A030A252210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89" name="Text Box 87">
          <a:extLst>
            <a:ext uri="{FF2B5EF4-FFF2-40B4-BE49-F238E27FC236}">
              <a16:creationId xmlns:a16="http://schemas.microsoft.com/office/drawing/2014/main" xmlns="" id="{BD6D1F77-7E99-495D-9538-0F2B04A8F2B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90" name="Text Box 88">
          <a:extLst>
            <a:ext uri="{FF2B5EF4-FFF2-40B4-BE49-F238E27FC236}">
              <a16:creationId xmlns:a16="http://schemas.microsoft.com/office/drawing/2014/main" xmlns="" id="{CA388B10-2D6C-42CE-86E3-B1026EAAC83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91" name="Text Box 89">
          <a:extLst>
            <a:ext uri="{FF2B5EF4-FFF2-40B4-BE49-F238E27FC236}">
              <a16:creationId xmlns:a16="http://schemas.microsoft.com/office/drawing/2014/main" xmlns="" id="{BB8990B0-F90E-48AF-AC4B-E4BECE02741C}"/>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92" name="Text Box 90">
          <a:extLst>
            <a:ext uri="{FF2B5EF4-FFF2-40B4-BE49-F238E27FC236}">
              <a16:creationId xmlns:a16="http://schemas.microsoft.com/office/drawing/2014/main" xmlns="" id="{41D63438-1457-4D49-96E5-7AFFF288732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93" name="Text Box 91">
          <a:extLst>
            <a:ext uri="{FF2B5EF4-FFF2-40B4-BE49-F238E27FC236}">
              <a16:creationId xmlns:a16="http://schemas.microsoft.com/office/drawing/2014/main" xmlns="" id="{DC067BA3-FF1C-4E07-863A-E77B62656B7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94" name="Text Box 92">
          <a:extLst>
            <a:ext uri="{FF2B5EF4-FFF2-40B4-BE49-F238E27FC236}">
              <a16:creationId xmlns:a16="http://schemas.microsoft.com/office/drawing/2014/main" xmlns="" id="{1F334895-855A-4F67-9252-428A44D74C6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95" name="Text Box 93">
          <a:extLst>
            <a:ext uri="{FF2B5EF4-FFF2-40B4-BE49-F238E27FC236}">
              <a16:creationId xmlns:a16="http://schemas.microsoft.com/office/drawing/2014/main" xmlns="" id="{030752F9-CE6A-4B9F-A831-B6AAC473BF5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96" name="Text Box 94">
          <a:extLst>
            <a:ext uri="{FF2B5EF4-FFF2-40B4-BE49-F238E27FC236}">
              <a16:creationId xmlns:a16="http://schemas.microsoft.com/office/drawing/2014/main" xmlns="" id="{8925E6D4-7F91-439E-8DEB-B057F766210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797" name="Text Box 95">
          <a:extLst>
            <a:ext uri="{FF2B5EF4-FFF2-40B4-BE49-F238E27FC236}">
              <a16:creationId xmlns:a16="http://schemas.microsoft.com/office/drawing/2014/main" xmlns="" id="{1C9F8E73-74BC-4FE4-9D0A-24294E8D8E2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98" name="Text Box 96">
          <a:extLst>
            <a:ext uri="{FF2B5EF4-FFF2-40B4-BE49-F238E27FC236}">
              <a16:creationId xmlns:a16="http://schemas.microsoft.com/office/drawing/2014/main" xmlns="" id="{F7EB3D39-2992-4097-975B-42397EAC224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799" name="Text Box 97">
          <a:extLst>
            <a:ext uri="{FF2B5EF4-FFF2-40B4-BE49-F238E27FC236}">
              <a16:creationId xmlns:a16="http://schemas.microsoft.com/office/drawing/2014/main" xmlns="" id="{D5561F95-0831-4CDB-A9CA-B17938F5C82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00" name="Text Box 98">
          <a:extLst>
            <a:ext uri="{FF2B5EF4-FFF2-40B4-BE49-F238E27FC236}">
              <a16:creationId xmlns:a16="http://schemas.microsoft.com/office/drawing/2014/main" xmlns="" id="{A45AF7CD-D899-403F-9353-332FBD05EEB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801" name="Text Box 99">
          <a:extLst>
            <a:ext uri="{FF2B5EF4-FFF2-40B4-BE49-F238E27FC236}">
              <a16:creationId xmlns:a16="http://schemas.microsoft.com/office/drawing/2014/main" xmlns="" id="{1C4932C7-DAFC-4F6A-A92A-9ADA13ABA072}"/>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802" name="Text Box 100">
          <a:extLst>
            <a:ext uri="{FF2B5EF4-FFF2-40B4-BE49-F238E27FC236}">
              <a16:creationId xmlns:a16="http://schemas.microsoft.com/office/drawing/2014/main" xmlns="" id="{9641FA34-1E0E-4A67-B2CE-055C8C4BF3DB}"/>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03" name="Text Box 101">
          <a:extLst>
            <a:ext uri="{FF2B5EF4-FFF2-40B4-BE49-F238E27FC236}">
              <a16:creationId xmlns:a16="http://schemas.microsoft.com/office/drawing/2014/main" xmlns="" id="{B016BF8A-EEF5-4444-8A93-E4197A5EAF2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04" name="Text Box 102">
          <a:extLst>
            <a:ext uri="{FF2B5EF4-FFF2-40B4-BE49-F238E27FC236}">
              <a16:creationId xmlns:a16="http://schemas.microsoft.com/office/drawing/2014/main" xmlns="" id="{BD2EA787-EBF5-4523-9417-EE38E585642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05" name="Text Box 103">
          <a:extLst>
            <a:ext uri="{FF2B5EF4-FFF2-40B4-BE49-F238E27FC236}">
              <a16:creationId xmlns:a16="http://schemas.microsoft.com/office/drawing/2014/main" xmlns="" id="{4878245A-7B1B-4EC3-A5C6-13E1ADB316B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06" name="Text Box 104">
          <a:extLst>
            <a:ext uri="{FF2B5EF4-FFF2-40B4-BE49-F238E27FC236}">
              <a16:creationId xmlns:a16="http://schemas.microsoft.com/office/drawing/2014/main" xmlns="" id="{70E478A2-A2F0-440F-AD22-7DE2110AEC8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07" name="Text Box 105">
          <a:extLst>
            <a:ext uri="{FF2B5EF4-FFF2-40B4-BE49-F238E27FC236}">
              <a16:creationId xmlns:a16="http://schemas.microsoft.com/office/drawing/2014/main" xmlns="" id="{5F8130F8-A4D1-4EAF-9A1D-F6D3A5F7A857}"/>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08" name="Text Box 106">
          <a:extLst>
            <a:ext uri="{FF2B5EF4-FFF2-40B4-BE49-F238E27FC236}">
              <a16:creationId xmlns:a16="http://schemas.microsoft.com/office/drawing/2014/main" xmlns="" id="{04BC88E6-DAFF-43FA-8D1A-C71BBE4D5D3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09" name="Text Box 107">
          <a:extLst>
            <a:ext uri="{FF2B5EF4-FFF2-40B4-BE49-F238E27FC236}">
              <a16:creationId xmlns:a16="http://schemas.microsoft.com/office/drawing/2014/main" xmlns="" id="{7FF70614-3843-4017-9210-1706BEC7117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10" name="Text Box 108">
          <a:extLst>
            <a:ext uri="{FF2B5EF4-FFF2-40B4-BE49-F238E27FC236}">
              <a16:creationId xmlns:a16="http://schemas.microsoft.com/office/drawing/2014/main" xmlns="" id="{BA76DEDE-1769-4466-A8DA-4B4121F8669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11" name="Text Box 109">
          <a:extLst>
            <a:ext uri="{FF2B5EF4-FFF2-40B4-BE49-F238E27FC236}">
              <a16:creationId xmlns:a16="http://schemas.microsoft.com/office/drawing/2014/main" xmlns="" id="{DDB49BF0-AA7A-433D-9D96-0C401E0E87F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12" name="Text Box 110">
          <a:extLst>
            <a:ext uri="{FF2B5EF4-FFF2-40B4-BE49-F238E27FC236}">
              <a16:creationId xmlns:a16="http://schemas.microsoft.com/office/drawing/2014/main" xmlns="" id="{935F455A-DDF5-47B0-A240-86AD6391A7C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13" name="Text Box 111">
          <a:extLst>
            <a:ext uri="{FF2B5EF4-FFF2-40B4-BE49-F238E27FC236}">
              <a16:creationId xmlns:a16="http://schemas.microsoft.com/office/drawing/2014/main" xmlns="" id="{D0B5AC28-AD1F-4800-A9D5-4E875521691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14" name="Text Box 112">
          <a:extLst>
            <a:ext uri="{FF2B5EF4-FFF2-40B4-BE49-F238E27FC236}">
              <a16:creationId xmlns:a16="http://schemas.microsoft.com/office/drawing/2014/main" xmlns="" id="{2FD47EBD-3E6D-493E-9B21-3C4BCB7F605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15" name="Text Box 113">
          <a:extLst>
            <a:ext uri="{FF2B5EF4-FFF2-40B4-BE49-F238E27FC236}">
              <a16:creationId xmlns:a16="http://schemas.microsoft.com/office/drawing/2014/main" xmlns="" id="{9A8A03B5-FC7E-41DD-B9AB-DC0BE6D3386E}"/>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16" name="Text Box 114">
          <a:extLst>
            <a:ext uri="{FF2B5EF4-FFF2-40B4-BE49-F238E27FC236}">
              <a16:creationId xmlns:a16="http://schemas.microsoft.com/office/drawing/2014/main" xmlns="" id="{1C2C2D3D-D6E6-45AF-8215-BC5F76EDBD23}"/>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17" name="Text Box 115">
          <a:extLst>
            <a:ext uri="{FF2B5EF4-FFF2-40B4-BE49-F238E27FC236}">
              <a16:creationId xmlns:a16="http://schemas.microsoft.com/office/drawing/2014/main" xmlns="" id="{486896BF-AC20-4D89-8C1A-6F2E09D270AF}"/>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818" name="Text Box 116">
          <a:extLst>
            <a:ext uri="{FF2B5EF4-FFF2-40B4-BE49-F238E27FC236}">
              <a16:creationId xmlns:a16="http://schemas.microsoft.com/office/drawing/2014/main" xmlns="" id="{D8BA82C2-4369-43C5-9934-F1C89ECC307A}"/>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819" name="Text Box 117">
          <a:extLst>
            <a:ext uri="{FF2B5EF4-FFF2-40B4-BE49-F238E27FC236}">
              <a16:creationId xmlns:a16="http://schemas.microsoft.com/office/drawing/2014/main" xmlns="" id="{E0639FE9-475B-4BA5-9AD4-16B1E13188F3}"/>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20" name="Text Box 118">
          <a:extLst>
            <a:ext uri="{FF2B5EF4-FFF2-40B4-BE49-F238E27FC236}">
              <a16:creationId xmlns:a16="http://schemas.microsoft.com/office/drawing/2014/main" xmlns="" id="{B5ADA153-1AA1-4D44-851F-CF48D7717D9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21" name="Text Box 119">
          <a:extLst>
            <a:ext uri="{FF2B5EF4-FFF2-40B4-BE49-F238E27FC236}">
              <a16:creationId xmlns:a16="http://schemas.microsoft.com/office/drawing/2014/main" xmlns="" id="{E0B540D8-404D-4565-BBF2-C7CDE26E012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22" name="Text Box 120">
          <a:extLst>
            <a:ext uri="{FF2B5EF4-FFF2-40B4-BE49-F238E27FC236}">
              <a16:creationId xmlns:a16="http://schemas.microsoft.com/office/drawing/2014/main" xmlns="" id="{DF3C4C4D-0F0F-4E2E-A4F5-27011957625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23" name="Text Box 121">
          <a:extLst>
            <a:ext uri="{FF2B5EF4-FFF2-40B4-BE49-F238E27FC236}">
              <a16:creationId xmlns:a16="http://schemas.microsoft.com/office/drawing/2014/main" xmlns="" id="{23FF5334-7183-4B6C-96BD-71ACDFE7B000}"/>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24" name="Text Box 122">
          <a:extLst>
            <a:ext uri="{FF2B5EF4-FFF2-40B4-BE49-F238E27FC236}">
              <a16:creationId xmlns:a16="http://schemas.microsoft.com/office/drawing/2014/main" xmlns="" id="{2F618C72-0A2F-44BD-80F8-5DA88F9E464A}"/>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25" name="Text Box 123">
          <a:extLst>
            <a:ext uri="{FF2B5EF4-FFF2-40B4-BE49-F238E27FC236}">
              <a16:creationId xmlns:a16="http://schemas.microsoft.com/office/drawing/2014/main" xmlns="" id="{912A80A3-2997-4722-9941-AA5A632B581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26" name="Text Box 124">
          <a:extLst>
            <a:ext uri="{FF2B5EF4-FFF2-40B4-BE49-F238E27FC236}">
              <a16:creationId xmlns:a16="http://schemas.microsoft.com/office/drawing/2014/main" xmlns="" id="{304AB831-065D-4134-BF90-C87C36EE01A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27" name="Text Box 125">
          <a:extLst>
            <a:ext uri="{FF2B5EF4-FFF2-40B4-BE49-F238E27FC236}">
              <a16:creationId xmlns:a16="http://schemas.microsoft.com/office/drawing/2014/main" xmlns="" id="{D0F257F1-8BD5-4781-AD32-64BEC7EEAE1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28" name="Text Box 126">
          <a:extLst>
            <a:ext uri="{FF2B5EF4-FFF2-40B4-BE49-F238E27FC236}">
              <a16:creationId xmlns:a16="http://schemas.microsoft.com/office/drawing/2014/main" xmlns="" id="{77A6C4AF-59FC-4463-A1A0-DADF013925D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29" name="Text Box 127">
          <a:extLst>
            <a:ext uri="{FF2B5EF4-FFF2-40B4-BE49-F238E27FC236}">
              <a16:creationId xmlns:a16="http://schemas.microsoft.com/office/drawing/2014/main" xmlns="" id="{3D55E8BC-954B-405F-BDE5-776BA3CC696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30" name="Text Box 128">
          <a:extLst>
            <a:ext uri="{FF2B5EF4-FFF2-40B4-BE49-F238E27FC236}">
              <a16:creationId xmlns:a16="http://schemas.microsoft.com/office/drawing/2014/main" xmlns="" id="{528CCDBC-89D5-4528-8D0A-A0FD070F610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31" name="Text Box 129">
          <a:extLst>
            <a:ext uri="{FF2B5EF4-FFF2-40B4-BE49-F238E27FC236}">
              <a16:creationId xmlns:a16="http://schemas.microsoft.com/office/drawing/2014/main" xmlns="" id="{E40907E2-C927-4937-995C-6E5D38BDC12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32" name="Text Box 130">
          <a:extLst>
            <a:ext uri="{FF2B5EF4-FFF2-40B4-BE49-F238E27FC236}">
              <a16:creationId xmlns:a16="http://schemas.microsoft.com/office/drawing/2014/main" xmlns="" id="{D0B5D578-D7F6-4F4A-A803-C5D2B8AB1934}"/>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33" name="Text Box 131">
          <a:extLst>
            <a:ext uri="{FF2B5EF4-FFF2-40B4-BE49-F238E27FC236}">
              <a16:creationId xmlns:a16="http://schemas.microsoft.com/office/drawing/2014/main" xmlns="" id="{45386E80-150B-472A-95AD-6BAA598EA76A}"/>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34" name="Text Box 132">
          <a:extLst>
            <a:ext uri="{FF2B5EF4-FFF2-40B4-BE49-F238E27FC236}">
              <a16:creationId xmlns:a16="http://schemas.microsoft.com/office/drawing/2014/main" xmlns="" id="{D3CE6DC6-656F-4A65-A955-1E701B893E3E}"/>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35" name="Text Box 133">
          <a:extLst>
            <a:ext uri="{FF2B5EF4-FFF2-40B4-BE49-F238E27FC236}">
              <a16:creationId xmlns:a16="http://schemas.microsoft.com/office/drawing/2014/main" xmlns="" id="{C7F33950-6D58-4C73-9DAF-6B737B89046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36" name="Text Box 134">
          <a:extLst>
            <a:ext uri="{FF2B5EF4-FFF2-40B4-BE49-F238E27FC236}">
              <a16:creationId xmlns:a16="http://schemas.microsoft.com/office/drawing/2014/main" xmlns="" id="{79320B88-AF58-410C-ACF9-F1479E68688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37" name="Text Box 135">
          <a:extLst>
            <a:ext uri="{FF2B5EF4-FFF2-40B4-BE49-F238E27FC236}">
              <a16:creationId xmlns:a16="http://schemas.microsoft.com/office/drawing/2014/main" xmlns="" id="{9CBE336F-22C4-473F-9FEB-2AD297BE972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38" name="Text Box 136">
          <a:extLst>
            <a:ext uri="{FF2B5EF4-FFF2-40B4-BE49-F238E27FC236}">
              <a16:creationId xmlns:a16="http://schemas.microsoft.com/office/drawing/2014/main" xmlns="" id="{01303EB3-5251-4F56-8113-0E073E0EF49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39" name="Text Box 137">
          <a:extLst>
            <a:ext uri="{FF2B5EF4-FFF2-40B4-BE49-F238E27FC236}">
              <a16:creationId xmlns:a16="http://schemas.microsoft.com/office/drawing/2014/main" xmlns="" id="{4D627721-4324-4138-A036-17E7B4F75D4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40" name="Text Box 138">
          <a:extLst>
            <a:ext uri="{FF2B5EF4-FFF2-40B4-BE49-F238E27FC236}">
              <a16:creationId xmlns:a16="http://schemas.microsoft.com/office/drawing/2014/main" xmlns="" id="{707BD84E-E345-40F8-95D7-07A8C97C687A}"/>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41" name="Text Box 139">
          <a:extLst>
            <a:ext uri="{FF2B5EF4-FFF2-40B4-BE49-F238E27FC236}">
              <a16:creationId xmlns:a16="http://schemas.microsoft.com/office/drawing/2014/main" xmlns="" id="{759C84C0-132D-4328-8C9C-34FCF91FBB1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42" name="Text Box 140">
          <a:extLst>
            <a:ext uri="{FF2B5EF4-FFF2-40B4-BE49-F238E27FC236}">
              <a16:creationId xmlns:a16="http://schemas.microsoft.com/office/drawing/2014/main" xmlns="" id="{4F58060B-AC51-4C1D-9AE4-24A68A37160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43" name="Text Box 141">
          <a:extLst>
            <a:ext uri="{FF2B5EF4-FFF2-40B4-BE49-F238E27FC236}">
              <a16:creationId xmlns:a16="http://schemas.microsoft.com/office/drawing/2014/main" xmlns="" id="{8E3EBF22-5DC5-4AE9-848D-7C9BE519B59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44" name="Text Box 142">
          <a:extLst>
            <a:ext uri="{FF2B5EF4-FFF2-40B4-BE49-F238E27FC236}">
              <a16:creationId xmlns:a16="http://schemas.microsoft.com/office/drawing/2014/main" xmlns="" id="{11AD5349-0050-49D2-A826-F0F88B61395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45" name="Text Box 143">
          <a:extLst>
            <a:ext uri="{FF2B5EF4-FFF2-40B4-BE49-F238E27FC236}">
              <a16:creationId xmlns:a16="http://schemas.microsoft.com/office/drawing/2014/main" xmlns="" id="{3D3F9B71-EE5B-4677-9D4D-71EAB10C236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46" name="Text Box 144">
          <a:extLst>
            <a:ext uri="{FF2B5EF4-FFF2-40B4-BE49-F238E27FC236}">
              <a16:creationId xmlns:a16="http://schemas.microsoft.com/office/drawing/2014/main" xmlns="" id="{4970BFE9-1D01-4B39-B871-4CFB23A801E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47" name="Text Box 145">
          <a:extLst>
            <a:ext uri="{FF2B5EF4-FFF2-40B4-BE49-F238E27FC236}">
              <a16:creationId xmlns:a16="http://schemas.microsoft.com/office/drawing/2014/main" xmlns="" id="{B6790B0E-E5D1-4816-9BDD-C7DE6E53732C}"/>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48" name="Text Box 146">
          <a:extLst>
            <a:ext uri="{FF2B5EF4-FFF2-40B4-BE49-F238E27FC236}">
              <a16:creationId xmlns:a16="http://schemas.microsoft.com/office/drawing/2014/main" xmlns="" id="{122001B9-9651-43A3-A64C-4C12A19DDBB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49" name="Text Box 147">
          <a:extLst>
            <a:ext uri="{FF2B5EF4-FFF2-40B4-BE49-F238E27FC236}">
              <a16:creationId xmlns:a16="http://schemas.microsoft.com/office/drawing/2014/main" xmlns="" id="{6F693617-2D33-4A72-9A94-777FDCBE9B0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850" name="Text Box 148">
          <a:extLst>
            <a:ext uri="{FF2B5EF4-FFF2-40B4-BE49-F238E27FC236}">
              <a16:creationId xmlns:a16="http://schemas.microsoft.com/office/drawing/2014/main" xmlns="" id="{A21A87C7-9EA9-4760-82E4-E005D00DD410}"/>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851" name="Text Box 149">
          <a:extLst>
            <a:ext uri="{FF2B5EF4-FFF2-40B4-BE49-F238E27FC236}">
              <a16:creationId xmlns:a16="http://schemas.microsoft.com/office/drawing/2014/main" xmlns="" id="{9E61EB3C-1921-40FF-85A3-66BD5EEEED6D}"/>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52" name="Text Box 150">
          <a:extLst>
            <a:ext uri="{FF2B5EF4-FFF2-40B4-BE49-F238E27FC236}">
              <a16:creationId xmlns:a16="http://schemas.microsoft.com/office/drawing/2014/main" xmlns="" id="{B24CA50D-9DBD-4C4B-A884-5F9DD9C1735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53" name="Text Box 151">
          <a:extLst>
            <a:ext uri="{FF2B5EF4-FFF2-40B4-BE49-F238E27FC236}">
              <a16:creationId xmlns:a16="http://schemas.microsoft.com/office/drawing/2014/main" xmlns="" id="{B5E92450-BE58-4FAE-A9F6-2D1DB31EAB0D}"/>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54" name="Text Box 152">
          <a:extLst>
            <a:ext uri="{FF2B5EF4-FFF2-40B4-BE49-F238E27FC236}">
              <a16:creationId xmlns:a16="http://schemas.microsoft.com/office/drawing/2014/main" xmlns="" id="{48B81321-5CD1-4F50-B342-C5DDCE1B9BC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55" name="Text Box 153">
          <a:extLst>
            <a:ext uri="{FF2B5EF4-FFF2-40B4-BE49-F238E27FC236}">
              <a16:creationId xmlns:a16="http://schemas.microsoft.com/office/drawing/2014/main" xmlns="" id="{16F7F6F7-6216-4AC6-91F4-0114387148C4}"/>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56" name="Text Box 154">
          <a:extLst>
            <a:ext uri="{FF2B5EF4-FFF2-40B4-BE49-F238E27FC236}">
              <a16:creationId xmlns:a16="http://schemas.microsoft.com/office/drawing/2014/main" xmlns="" id="{F5601132-C97C-4F58-825D-7488EE32C15B}"/>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57" name="Text Box 155">
          <a:extLst>
            <a:ext uri="{FF2B5EF4-FFF2-40B4-BE49-F238E27FC236}">
              <a16:creationId xmlns:a16="http://schemas.microsoft.com/office/drawing/2014/main" xmlns="" id="{95869521-ABCD-48B6-8CDC-45C6F8BE6A1F}"/>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58" name="Text Box 156">
          <a:extLst>
            <a:ext uri="{FF2B5EF4-FFF2-40B4-BE49-F238E27FC236}">
              <a16:creationId xmlns:a16="http://schemas.microsoft.com/office/drawing/2014/main" xmlns="" id="{BAA17F79-796B-46EA-9E3C-7A2A7AA1272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59" name="Text Box 157">
          <a:extLst>
            <a:ext uri="{FF2B5EF4-FFF2-40B4-BE49-F238E27FC236}">
              <a16:creationId xmlns:a16="http://schemas.microsoft.com/office/drawing/2014/main" xmlns="" id="{E406D258-1B18-4AB9-B9C3-CB5D306672E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60" name="Text Box 158">
          <a:extLst>
            <a:ext uri="{FF2B5EF4-FFF2-40B4-BE49-F238E27FC236}">
              <a16:creationId xmlns:a16="http://schemas.microsoft.com/office/drawing/2014/main" xmlns="" id="{03FDD555-6FBC-4384-A91F-DEBD435AA49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61" name="Text Box 159">
          <a:extLst>
            <a:ext uri="{FF2B5EF4-FFF2-40B4-BE49-F238E27FC236}">
              <a16:creationId xmlns:a16="http://schemas.microsoft.com/office/drawing/2014/main" xmlns="" id="{48007F3D-D198-4A43-B839-83CF979BA6E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62" name="Text Box 160">
          <a:extLst>
            <a:ext uri="{FF2B5EF4-FFF2-40B4-BE49-F238E27FC236}">
              <a16:creationId xmlns:a16="http://schemas.microsoft.com/office/drawing/2014/main" xmlns="" id="{A31C4B1C-B242-4A76-88AB-F3004F97AA6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63" name="Text Box 161">
          <a:extLst>
            <a:ext uri="{FF2B5EF4-FFF2-40B4-BE49-F238E27FC236}">
              <a16:creationId xmlns:a16="http://schemas.microsoft.com/office/drawing/2014/main" xmlns="" id="{9255F137-4AAA-403C-BCCB-A9D8814FCB5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64" name="Text Box 162">
          <a:extLst>
            <a:ext uri="{FF2B5EF4-FFF2-40B4-BE49-F238E27FC236}">
              <a16:creationId xmlns:a16="http://schemas.microsoft.com/office/drawing/2014/main" xmlns="" id="{4BA6F829-C379-4807-AB36-D1196340870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65" name="Text Box 163">
          <a:extLst>
            <a:ext uri="{FF2B5EF4-FFF2-40B4-BE49-F238E27FC236}">
              <a16:creationId xmlns:a16="http://schemas.microsoft.com/office/drawing/2014/main" xmlns="" id="{33FAAC51-FF2F-4AC2-B8F8-52564754A28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66" name="Text Box 164">
          <a:extLst>
            <a:ext uri="{FF2B5EF4-FFF2-40B4-BE49-F238E27FC236}">
              <a16:creationId xmlns:a16="http://schemas.microsoft.com/office/drawing/2014/main" xmlns="" id="{8A431134-C28F-46DB-8FD4-5CE50176FA06}"/>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867" name="Text Box 165">
          <a:extLst>
            <a:ext uri="{FF2B5EF4-FFF2-40B4-BE49-F238E27FC236}">
              <a16:creationId xmlns:a16="http://schemas.microsoft.com/office/drawing/2014/main" xmlns="" id="{FCD9AEC7-82DE-46B9-BD40-C7172D7B781E}"/>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868" name="Text Box 166">
          <a:extLst>
            <a:ext uri="{FF2B5EF4-FFF2-40B4-BE49-F238E27FC236}">
              <a16:creationId xmlns:a16="http://schemas.microsoft.com/office/drawing/2014/main" xmlns="" id="{A334578B-6C9B-49DC-8A98-FBCCC88E045D}"/>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69" name="Text Box 167">
          <a:extLst>
            <a:ext uri="{FF2B5EF4-FFF2-40B4-BE49-F238E27FC236}">
              <a16:creationId xmlns:a16="http://schemas.microsoft.com/office/drawing/2014/main" xmlns="" id="{6A19F0E4-B727-4B52-A9AC-10A8BE4D9D3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70" name="Text Box 168">
          <a:extLst>
            <a:ext uri="{FF2B5EF4-FFF2-40B4-BE49-F238E27FC236}">
              <a16:creationId xmlns:a16="http://schemas.microsoft.com/office/drawing/2014/main" xmlns="" id="{F5998292-9FD6-4C19-BEB1-596F1660561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71" name="Text Box 169">
          <a:extLst>
            <a:ext uri="{FF2B5EF4-FFF2-40B4-BE49-F238E27FC236}">
              <a16:creationId xmlns:a16="http://schemas.microsoft.com/office/drawing/2014/main" xmlns="" id="{94C801CB-C8FE-4198-A065-C597918D221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72" name="Text Box 170">
          <a:extLst>
            <a:ext uri="{FF2B5EF4-FFF2-40B4-BE49-F238E27FC236}">
              <a16:creationId xmlns:a16="http://schemas.microsoft.com/office/drawing/2014/main" xmlns="" id="{8D4810BE-C0C0-456C-AE0E-AB9A8997C6B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73" name="Text Box 171">
          <a:extLst>
            <a:ext uri="{FF2B5EF4-FFF2-40B4-BE49-F238E27FC236}">
              <a16:creationId xmlns:a16="http://schemas.microsoft.com/office/drawing/2014/main" xmlns="" id="{3A853119-23F8-48C0-A853-7F340087742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74" name="Text Box 172">
          <a:extLst>
            <a:ext uri="{FF2B5EF4-FFF2-40B4-BE49-F238E27FC236}">
              <a16:creationId xmlns:a16="http://schemas.microsoft.com/office/drawing/2014/main" xmlns="" id="{D24D11E1-FA62-4DBC-ACAF-D0952B6A7E4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75" name="Text Box 173">
          <a:extLst>
            <a:ext uri="{FF2B5EF4-FFF2-40B4-BE49-F238E27FC236}">
              <a16:creationId xmlns:a16="http://schemas.microsoft.com/office/drawing/2014/main" xmlns="" id="{E8851B79-125A-4794-A2A9-0F4347C5EC1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76" name="Text Box 174">
          <a:extLst>
            <a:ext uri="{FF2B5EF4-FFF2-40B4-BE49-F238E27FC236}">
              <a16:creationId xmlns:a16="http://schemas.microsoft.com/office/drawing/2014/main" xmlns="" id="{67C3BF6D-D277-4F5B-83B3-64D4A6B243F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77" name="Text Box 175">
          <a:extLst>
            <a:ext uri="{FF2B5EF4-FFF2-40B4-BE49-F238E27FC236}">
              <a16:creationId xmlns:a16="http://schemas.microsoft.com/office/drawing/2014/main" xmlns="" id="{B31FC537-CDBD-463C-A97D-60770EA20DA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78" name="Text Box 176">
          <a:extLst>
            <a:ext uri="{FF2B5EF4-FFF2-40B4-BE49-F238E27FC236}">
              <a16:creationId xmlns:a16="http://schemas.microsoft.com/office/drawing/2014/main" xmlns="" id="{5D24863C-3CCA-4B69-AEF0-F4C521B1790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79" name="Text Box 177">
          <a:extLst>
            <a:ext uri="{FF2B5EF4-FFF2-40B4-BE49-F238E27FC236}">
              <a16:creationId xmlns:a16="http://schemas.microsoft.com/office/drawing/2014/main" xmlns="" id="{7FB87362-0472-4043-BF25-8895DFF8376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80" name="Text Box 178">
          <a:extLst>
            <a:ext uri="{FF2B5EF4-FFF2-40B4-BE49-F238E27FC236}">
              <a16:creationId xmlns:a16="http://schemas.microsoft.com/office/drawing/2014/main" xmlns="" id="{0EFEE79D-6EB4-4B95-B8B4-EEEE455EF1D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81" name="Text Box 179">
          <a:extLst>
            <a:ext uri="{FF2B5EF4-FFF2-40B4-BE49-F238E27FC236}">
              <a16:creationId xmlns:a16="http://schemas.microsoft.com/office/drawing/2014/main" xmlns="" id="{2D90CC68-D22B-4789-A156-6BE2FED85F2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82" name="Text Box 180">
          <a:extLst>
            <a:ext uri="{FF2B5EF4-FFF2-40B4-BE49-F238E27FC236}">
              <a16:creationId xmlns:a16="http://schemas.microsoft.com/office/drawing/2014/main" xmlns="" id="{DAA3DBCF-345E-45BA-9731-C6D5D1CDD4C7}"/>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83" name="Text Box 181">
          <a:extLst>
            <a:ext uri="{FF2B5EF4-FFF2-40B4-BE49-F238E27FC236}">
              <a16:creationId xmlns:a16="http://schemas.microsoft.com/office/drawing/2014/main" xmlns="" id="{A3C3D1BB-C9E8-4B49-88B8-409E4685F5BF}"/>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84" name="Text Box 182">
          <a:extLst>
            <a:ext uri="{FF2B5EF4-FFF2-40B4-BE49-F238E27FC236}">
              <a16:creationId xmlns:a16="http://schemas.microsoft.com/office/drawing/2014/main" xmlns="" id="{9C01E00A-1229-4498-9BF2-89C60D8FB40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85" name="Text Box 183">
          <a:extLst>
            <a:ext uri="{FF2B5EF4-FFF2-40B4-BE49-F238E27FC236}">
              <a16:creationId xmlns:a16="http://schemas.microsoft.com/office/drawing/2014/main" xmlns="" id="{9E2AE64E-6D80-4759-8292-26151A52D76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86" name="Text Box 184">
          <a:extLst>
            <a:ext uri="{FF2B5EF4-FFF2-40B4-BE49-F238E27FC236}">
              <a16:creationId xmlns:a16="http://schemas.microsoft.com/office/drawing/2014/main" xmlns="" id="{F5AF6F8E-A59B-497B-B32E-95663CD6D7A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87" name="Text Box 185">
          <a:extLst>
            <a:ext uri="{FF2B5EF4-FFF2-40B4-BE49-F238E27FC236}">
              <a16:creationId xmlns:a16="http://schemas.microsoft.com/office/drawing/2014/main" xmlns="" id="{C64CFD29-DEA0-478E-8CB1-172451459C0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88" name="Text Box 186">
          <a:extLst>
            <a:ext uri="{FF2B5EF4-FFF2-40B4-BE49-F238E27FC236}">
              <a16:creationId xmlns:a16="http://schemas.microsoft.com/office/drawing/2014/main" xmlns="" id="{DE802E8B-CAFE-415B-AA73-3883AD854904}"/>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89" name="Text Box 187">
          <a:extLst>
            <a:ext uri="{FF2B5EF4-FFF2-40B4-BE49-F238E27FC236}">
              <a16:creationId xmlns:a16="http://schemas.microsoft.com/office/drawing/2014/main" xmlns="" id="{9193D7E5-D52E-4EB4-828C-849BF25995E7}"/>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90" name="Text Box 188">
          <a:extLst>
            <a:ext uri="{FF2B5EF4-FFF2-40B4-BE49-F238E27FC236}">
              <a16:creationId xmlns:a16="http://schemas.microsoft.com/office/drawing/2014/main" xmlns="" id="{E0447FEA-C57E-43E6-8E46-CA7B1766DA9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91" name="Text Box 189">
          <a:extLst>
            <a:ext uri="{FF2B5EF4-FFF2-40B4-BE49-F238E27FC236}">
              <a16:creationId xmlns:a16="http://schemas.microsoft.com/office/drawing/2014/main" xmlns="" id="{6886EAA4-0F94-4F9F-BDE6-5B358AEB892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92" name="Text Box 190">
          <a:extLst>
            <a:ext uri="{FF2B5EF4-FFF2-40B4-BE49-F238E27FC236}">
              <a16:creationId xmlns:a16="http://schemas.microsoft.com/office/drawing/2014/main" xmlns="" id="{1B67CFC9-FA34-43B1-992F-DD0AD4F2BD2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93" name="Text Box 191">
          <a:extLst>
            <a:ext uri="{FF2B5EF4-FFF2-40B4-BE49-F238E27FC236}">
              <a16:creationId xmlns:a16="http://schemas.microsoft.com/office/drawing/2014/main" xmlns="" id="{A26D2C2B-C477-441A-B9A9-BD80504F985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94" name="Text Box 192">
          <a:extLst>
            <a:ext uri="{FF2B5EF4-FFF2-40B4-BE49-F238E27FC236}">
              <a16:creationId xmlns:a16="http://schemas.microsoft.com/office/drawing/2014/main" xmlns="" id="{39F4BD0D-A4BF-4D8A-B371-5D076D47FB1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95" name="Text Box 194">
          <a:extLst>
            <a:ext uri="{FF2B5EF4-FFF2-40B4-BE49-F238E27FC236}">
              <a16:creationId xmlns:a16="http://schemas.microsoft.com/office/drawing/2014/main" xmlns="" id="{86D1100E-41E6-4E1D-81DB-EA015B1D19A3}"/>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896" name="Text Box 195">
          <a:extLst>
            <a:ext uri="{FF2B5EF4-FFF2-40B4-BE49-F238E27FC236}">
              <a16:creationId xmlns:a16="http://schemas.microsoft.com/office/drawing/2014/main" xmlns="" id="{F72886AA-EEAB-44B3-98FA-3F81D3CCFEA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897" name="Text Box 2">
          <a:extLst>
            <a:ext uri="{FF2B5EF4-FFF2-40B4-BE49-F238E27FC236}">
              <a16:creationId xmlns:a16="http://schemas.microsoft.com/office/drawing/2014/main" xmlns="" id="{4132AAD7-EE0D-460C-90B9-DBD42575A21B}"/>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98" name="Text Box 3">
          <a:extLst>
            <a:ext uri="{FF2B5EF4-FFF2-40B4-BE49-F238E27FC236}">
              <a16:creationId xmlns:a16="http://schemas.microsoft.com/office/drawing/2014/main" xmlns="" id="{8FFD51A9-C04B-4188-A8CB-CDCCC26DB3A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899" name="Text Box 4">
          <a:extLst>
            <a:ext uri="{FF2B5EF4-FFF2-40B4-BE49-F238E27FC236}">
              <a16:creationId xmlns:a16="http://schemas.microsoft.com/office/drawing/2014/main" xmlns="" id="{FC00D3B4-DC69-4AD0-9B71-C759102BC78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00" name="Text Box 5">
          <a:extLst>
            <a:ext uri="{FF2B5EF4-FFF2-40B4-BE49-F238E27FC236}">
              <a16:creationId xmlns:a16="http://schemas.microsoft.com/office/drawing/2014/main" xmlns="" id="{0733D1F6-EE61-4484-9AAC-68A170A76F2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01" name="Text Box 6">
          <a:extLst>
            <a:ext uri="{FF2B5EF4-FFF2-40B4-BE49-F238E27FC236}">
              <a16:creationId xmlns:a16="http://schemas.microsoft.com/office/drawing/2014/main" xmlns="" id="{E0B192FF-E3D6-4E4B-8859-12A663F83176}"/>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02" name="Text Box 7">
          <a:extLst>
            <a:ext uri="{FF2B5EF4-FFF2-40B4-BE49-F238E27FC236}">
              <a16:creationId xmlns:a16="http://schemas.microsoft.com/office/drawing/2014/main" xmlns="" id="{92709933-744A-43DB-80FE-8D368035617D}"/>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03" name="Text Box 8">
          <a:extLst>
            <a:ext uri="{FF2B5EF4-FFF2-40B4-BE49-F238E27FC236}">
              <a16:creationId xmlns:a16="http://schemas.microsoft.com/office/drawing/2014/main" xmlns="" id="{31F82D1A-F1AE-4A39-BCAA-D47D8581DAC1}"/>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04" name="Text Box 9">
          <a:extLst>
            <a:ext uri="{FF2B5EF4-FFF2-40B4-BE49-F238E27FC236}">
              <a16:creationId xmlns:a16="http://schemas.microsoft.com/office/drawing/2014/main" xmlns="" id="{84052997-8616-46F5-B144-1789E931A86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05" name="Text Box 10">
          <a:extLst>
            <a:ext uri="{FF2B5EF4-FFF2-40B4-BE49-F238E27FC236}">
              <a16:creationId xmlns:a16="http://schemas.microsoft.com/office/drawing/2014/main" xmlns="" id="{E61B92DF-BEE7-4AC6-AE26-3FBB3D9B69B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06" name="Text Box 11">
          <a:extLst>
            <a:ext uri="{FF2B5EF4-FFF2-40B4-BE49-F238E27FC236}">
              <a16:creationId xmlns:a16="http://schemas.microsoft.com/office/drawing/2014/main" xmlns="" id="{AF297F84-9A9F-4BC1-B182-7EC6A294211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07" name="Text Box 12">
          <a:extLst>
            <a:ext uri="{FF2B5EF4-FFF2-40B4-BE49-F238E27FC236}">
              <a16:creationId xmlns:a16="http://schemas.microsoft.com/office/drawing/2014/main" xmlns="" id="{30FC311C-D768-4880-8F95-0FF7F776AB8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08" name="Text Box 13">
          <a:extLst>
            <a:ext uri="{FF2B5EF4-FFF2-40B4-BE49-F238E27FC236}">
              <a16:creationId xmlns:a16="http://schemas.microsoft.com/office/drawing/2014/main" xmlns="" id="{64F64AF1-4AFD-4DE4-808D-49F13FFDFD3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09" name="Text Box 14">
          <a:extLst>
            <a:ext uri="{FF2B5EF4-FFF2-40B4-BE49-F238E27FC236}">
              <a16:creationId xmlns:a16="http://schemas.microsoft.com/office/drawing/2014/main" xmlns="" id="{3058B439-E566-4DAA-986A-C82F624DEF2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10" name="Text Box 15">
          <a:extLst>
            <a:ext uri="{FF2B5EF4-FFF2-40B4-BE49-F238E27FC236}">
              <a16:creationId xmlns:a16="http://schemas.microsoft.com/office/drawing/2014/main" xmlns="" id="{195BCE23-968B-4F54-A082-A23D2830780C}"/>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11" name="Text Box 16">
          <a:extLst>
            <a:ext uri="{FF2B5EF4-FFF2-40B4-BE49-F238E27FC236}">
              <a16:creationId xmlns:a16="http://schemas.microsoft.com/office/drawing/2014/main" xmlns="" id="{EBCBA65D-9DF7-4E86-99BD-476F2B69319A}"/>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12" name="Text Box 17">
          <a:extLst>
            <a:ext uri="{FF2B5EF4-FFF2-40B4-BE49-F238E27FC236}">
              <a16:creationId xmlns:a16="http://schemas.microsoft.com/office/drawing/2014/main" xmlns="" id="{C66729AE-E691-4733-8492-0D2FEB812C6B}"/>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913" name="Text Box 18">
          <a:extLst>
            <a:ext uri="{FF2B5EF4-FFF2-40B4-BE49-F238E27FC236}">
              <a16:creationId xmlns:a16="http://schemas.microsoft.com/office/drawing/2014/main" xmlns="" id="{92FC640C-9DB4-4CC8-86B7-2A5FDDCF6B8A}"/>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914" name="Text Box 19">
          <a:extLst>
            <a:ext uri="{FF2B5EF4-FFF2-40B4-BE49-F238E27FC236}">
              <a16:creationId xmlns:a16="http://schemas.microsoft.com/office/drawing/2014/main" xmlns="" id="{6A4D845B-66A6-4B4B-9A5E-F19A1C3FB350}"/>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15" name="Text Box 20">
          <a:extLst>
            <a:ext uri="{FF2B5EF4-FFF2-40B4-BE49-F238E27FC236}">
              <a16:creationId xmlns:a16="http://schemas.microsoft.com/office/drawing/2014/main" xmlns="" id="{B94AF662-57EE-4C38-A83F-E7B0529D394D}"/>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16" name="Text Box 21">
          <a:extLst>
            <a:ext uri="{FF2B5EF4-FFF2-40B4-BE49-F238E27FC236}">
              <a16:creationId xmlns:a16="http://schemas.microsoft.com/office/drawing/2014/main" xmlns="" id="{75C21C62-0702-41F9-BE54-D6C86B4FB03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17" name="Text Box 22">
          <a:extLst>
            <a:ext uri="{FF2B5EF4-FFF2-40B4-BE49-F238E27FC236}">
              <a16:creationId xmlns:a16="http://schemas.microsoft.com/office/drawing/2014/main" xmlns="" id="{FE63CE41-4F72-49F8-9367-0EF37C46614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18" name="Text Box 23">
          <a:extLst>
            <a:ext uri="{FF2B5EF4-FFF2-40B4-BE49-F238E27FC236}">
              <a16:creationId xmlns:a16="http://schemas.microsoft.com/office/drawing/2014/main" xmlns="" id="{2D630651-BCD0-4578-BFC0-5C3DED57F47F}"/>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19" name="Text Box 24">
          <a:extLst>
            <a:ext uri="{FF2B5EF4-FFF2-40B4-BE49-F238E27FC236}">
              <a16:creationId xmlns:a16="http://schemas.microsoft.com/office/drawing/2014/main" xmlns="" id="{58AF7865-4190-45EF-9A14-13C635956EFB}"/>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20" name="Text Box 25">
          <a:extLst>
            <a:ext uri="{FF2B5EF4-FFF2-40B4-BE49-F238E27FC236}">
              <a16:creationId xmlns:a16="http://schemas.microsoft.com/office/drawing/2014/main" xmlns="" id="{E43620E7-EC10-4879-8E2F-5AF3CB708AB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21" name="Text Box 26">
          <a:extLst>
            <a:ext uri="{FF2B5EF4-FFF2-40B4-BE49-F238E27FC236}">
              <a16:creationId xmlns:a16="http://schemas.microsoft.com/office/drawing/2014/main" xmlns="" id="{DE93843C-BAF1-4E61-9F22-5E323499FEB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22" name="Text Box 27">
          <a:extLst>
            <a:ext uri="{FF2B5EF4-FFF2-40B4-BE49-F238E27FC236}">
              <a16:creationId xmlns:a16="http://schemas.microsoft.com/office/drawing/2014/main" xmlns="" id="{68FF69A2-D36B-4D2F-B219-CB305D0913E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23" name="Text Box 28">
          <a:extLst>
            <a:ext uri="{FF2B5EF4-FFF2-40B4-BE49-F238E27FC236}">
              <a16:creationId xmlns:a16="http://schemas.microsoft.com/office/drawing/2014/main" xmlns="" id="{356F08B5-0A5E-4548-A943-B8C4A575393D}"/>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24" name="Text Box 29">
          <a:extLst>
            <a:ext uri="{FF2B5EF4-FFF2-40B4-BE49-F238E27FC236}">
              <a16:creationId xmlns:a16="http://schemas.microsoft.com/office/drawing/2014/main" xmlns="" id="{8587617F-884C-4B37-916C-1561E1485E7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25" name="Text Box 30">
          <a:extLst>
            <a:ext uri="{FF2B5EF4-FFF2-40B4-BE49-F238E27FC236}">
              <a16:creationId xmlns:a16="http://schemas.microsoft.com/office/drawing/2014/main" xmlns="" id="{89BE26F7-AF77-4E2D-9261-2EFE1576480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26" name="Text Box 31">
          <a:extLst>
            <a:ext uri="{FF2B5EF4-FFF2-40B4-BE49-F238E27FC236}">
              <a16:creationId xmlns:a16="http://schemas.microsoft.com/office/drawing/2014/main" xmlns="" id="{523BFBC0-A660-4BEB-B3A1-66CD9E5A296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27" name="Text Box 32">
          <a:extLst>
            <a:ext uri="{FF2B5EF4-FFF2-40B4-BE49-F238E27FC236}">
              <a16:creationId xmlns:a16="http://schemas.microsoft.com/office/drawing/2014/main" xmlns="" id="{C8ADC0CB-DCA2-4E62-ACDD-3ED2B5BA8D3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28" name="Text Box 33">
          <a:extLst>
            <a:ext uri="{FF2B5EF4-FFF2-40B4-BE49-F238E27FC236}">
              <a16:creationId xmlns:a16="http://schemas.microsoft.com/office/drawing/2014/main" xmlns="" id="{FBCFA350-CF74-4162-A5F0-AC1B6A135F6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29" name="Text Box 34">
          <a:extLst>
            <a:ext uri="{FF2B5EF4-FFF2-40B4-BE49-F238E27FC236}">
              <a16:creationId xmlns:a16="http://schemas.microsoft.com/office/drawing/2014/main" xmlns="" id="{3B0732B7-FFE1-4211-9980-D67AFFC08FD0}"/>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30" name="Text Box 35">
          <a:extLst>
            <a:ext uri="{FF2B5EF4-FFF2-40B4-BE49-F238E27FC236}">
              <a16:creationId xmlns:a16="http://schemas.microsoft.com/office/drawing/2014/main" xmlns="" id="{EEA91BB0-2068-45FC-8BA5-E5274DAC027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31" name="Text Box 36">
          <a:extLst>
            <a:ext uri="{FF2B5EF4-FFF2-40B4-BE49-F238E27FC236}">
              <a16:creationId xmlns:a16="http://schemas.microsoft.com/office/drawing/2014/main" xmlns="" id="{578AC16A-0597-4347-9959-A439DF30825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32" name="Text Box 37">
          <a:extLst>
            <a:ext uri="{FF2B5EF4-FFF2-40B4-BE49-F238E27FC236}">
              <a16:creationId xmlns:a16="http://schemas.microsoft.com/office/drawing/2014/main" xmlns="" id="{663DD326-80B5-4007-A854-F95025CF28B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33" name="Text Box 38">
          <a:extLst>
            <a:ext uri="{FF2B5EF4-FFF2-40B4-BE49-F238E27FC236}">
              <a16:creationId xmlns:a16="http://schemas.microsoft.com/office/drawing/2014/main" xmlns="" id="{7FAFDEA5-3195-4B5C-A9BE-8646E7D4A080}"/>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34" name="Text Box 39">
          <a:extLst>
            <a:ext uri="{FF2B5EF4-FFF2-40B4-BE49-F238E27FC236}">
              <a16:creationId xmlns:a16="http://schemas.microsoft.com/office/drawing/2014/main" xmlns="" id="{0196F619-663F-487B-A716-9E1B1CC3141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35" name="Text Box 40">
          <a:extLst>
            <a:ext uri="{FF2B5EF4-FFF2-40B4-BE49-F238E27FC236}">
              <a16:creationId xmlns:a16="http://schemas.microsoft.com/office/drawing/2014/main" xmlns="" id="{4DCDAB61-DF73-4101-948B-F5082EC19146}"/>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36" name="Text Box 41">
          <a:extLst>
            <a:ext uri="{FF2B5EF4-FFF2-40B4-BE49-F238E27FC236}">
              <a16:creationId xmlns:a16="http://schemas.microsoft.com/office/drawing/2014/main" xmlns="" id="{38E3E59E-0328-4C5C-BBE3-C9C19E3EE72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37" name="Text Box 42">
          <a:extLst>
            <a:ext uri="{FF2B5EF4-FFF2-40B4-BE49-F238E27FC236}">
              <a16:creationId xmlns:a16="http://schemas.microsoft.com/office/drawing/2014/main" xmlns="" id="{270861D0-8406-4224-B16F-7BDFF79038D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38" name="Text Box 43">
          <a:extLst>
            <a:ext uri="{FF2B5EF4-FFF2-40B4-BE49-F238E27FC236}">
              <a16:creationId xmlns:a16="http://schemas.microsoft.com/office/drawing/2014/main" xmlns="" id="{985CB99C-A106-4685-9A49-896B836DB7A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39" name="Text Box 44">
          <a:extLst>
            <a:ext uri="{FF2B5EF4-FFF2-40B4-BE49-F238E27FC236}">
              <a16:creationId xmlns:a16="http://schemas.microsoft.com/office/drawing/2014/main" xmlns="" id="{C62B4AC1-61E8-488C-B972-2F3DC53ACF7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40" name="Text Box 45">
          <a:extLst>
            <a:ext uri="{FF2B5EF4-FFF2-40B4-BE49-F238E27FC236}">
              <a16:creationId xmlns:a16="http://schemas.microsoft.com/office/drawing/2014/main" xmlns="" id="{835A3299-ED6E-480B-BFA3-1A82081E5AB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41" name="Text Box 46">
          <a:extLst>
            <a:ext uri="{FF2B5EF4-FFF2-40B4-BE49-F238E27FC236}">
              <a16:creationId xmlns:a16="http://schemas.microsoft.com/office/drawing/2014/main" xmlns="" id="{C5995D7F-83B7-4E68-A118-4D3B739AB0C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42" name="Text Box 47">
          <a:extLst>
            <a:ext uri="{FF2B5EF4-FFF2-40B4-BE49-F238E27FC236}">
              <a16:creationId xmlns:a16="http://schemas.microsoft.com/office/drawing/2014/main" xmlns="" id="{16449C99-57D1-4759-B474-64DB2F189533}"/>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43" name="Text Box 48">
          <a:extLst>
            <a:ext uri="{FF2B5EF4-FFF2-40B4-BE49-F238E27FC236}">
              <a16:creationId xmlns:a16="http://schemas.microsoft.com/office/drawing/2014/main" xmlns="" id="{74292FAF-E12C-419D-9EF4-9EFBAC71951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44" name="Text Box 49">
          <a:extLst>
            <a:ext uri="{FF2B5EF4-FFF2-40B4-BE49-F238E27FC236}">
              <a16:creationId xmlns:a16="http://schemas.microsoft.com/office/drawing/2014/main" xmlns="" id="{7821F6DE-33DA-4DA5-9770-C466AD11DAA6}"/>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945" name="Text Box 50">
          <a:extLst>
            <a:ext uri="{FF2B5EF4-FFF2-40B4-BE49-F238E27FC236}">
              <a16:creationId xmlns:a16="http://schemas.microsoft.com/office/drawing/2014/main" xmlns="" id="{71A651EE-D812-458B-A152-A7E5B65AD7C8}"/>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946" name="Text Box 51">
          <a:extLst>
            <a:ext uri="{FF2B5EF4-FFF2-40B4-BE49-F238E27FC236}">
              <a16:creationId xmlns:a16="http://schemas.microsoft.com/office/drawing/2014/main" xmlns="" id="{0C74EABF-C0B3-40C9-8723-7324FF0E36AF}"/>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47" name="Text Box 52">
          <a:extLst>
            <a:ext uri="{FF2B5EF4-FFF2-40B4-BE49-F238E27FC236}">
              <a16:creationId xmlns:a16="http://schemas.microsoft.com/office/drawing/2014/main" xmlns="" id="{ECA7536B-E3FA-4B98-B027-E0178D9DF57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48" name="Text Box 53">
          <a:extLst>
            <a:ext uri="{FF2B5EF4-FFF2-40B4-BE49-F238E27FC236}">
              <a16:creationId xmlns:a16="http://schemas.microsoft.com/office/drawing/2014/main" xmlns="" id="{5828D5EA-FFE1-4591-8AB4-E81BE685987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49" name="Text Box 54">
          <a:extLst>
            <a:ext uri="{FF2B5EF4-FFF2-40B4-BE49-F238E27FC236}">
              <a16:creationId xmlns:a16="http://schemas.microsoft.com/office/drawing/2014/main" xmlns="" id="{C0ACE244-A989-47E4-A001-123AADA4179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50" name="Text Box 55">
          <a:extLst>
            <a:ext uri="{FF2B5EF4-FFF2-40B4-BE49-F238E27FC236}">
              <a16:creationId xmlns:a16="http://schemas.microsoft.com/office/drawing/2014/main" xmlns="" id="{583D4B52-A374-4A56-BA88-C8EADE56F26D}"/>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51" name="Text Box 56">
          <a:extLst>
            <a:ext uri="{FF2B5EF4-FFF2-40B4-BE49-F238E27FC236}">
              <a16:creationId xmlns:a16="http://schemas.microsoft.com/office/drawing/2014/main" xmlns="" id="{FFFEAFB4-597E-4E8E-8A4F-065C99CB3D7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52" name="Text Box 57">
          <a:extLst>
            <a:ext uri="{FF2B5EF4-FFF2-40B4-BE49-F238E27FC236}">
              <a16:creationId xmlns:a16="http://schemas.microsoft.com/office/drawing/2014/main" xmlns="" id="{9603A2EF-392D-4E0E-B532-099F65B07DEB}"/>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53" name="Text Box 58">
          <a:extLst>
            <a:ext uri="{FF2B5EF4-FFF2-40B4-BE49-F238E27FC236}">
              <a16:creationId xmlns:a16="http://schemas.microsoft.com/office/drawing/2014/main" xmlns="" id="{FA695FB2-EEFD-4A81-8C4B-2314DC681D9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54" name="Text Box 59">
          <a:extLst>
            <a:ext uri="{FF2B5EF4-FFF2-40B4-BE49-F238E27FC236}">
              <a16:creationId xmlns:a16="http://schemas.microsoft.com/office/drawing/2014/main" xmlns="" id="{4D9FC880-1A67-413C-809D-5E3E6D4463C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55" name="Text Box 60">
          <a:extLst>
            <a:ext uri="{FF2B5EF4-FFF2-40B4-BE49-F238E27FC236}">
              <a16:creationId xmlns:a16="http://schemas.microsoft.com/office/drawing/2014/main" xmlns="" id="{1BF9152A-A54D-43BE-B53C-40A0E8AE052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56" name="Text Box 61">
          <a:extLst>
            <a:ext uri="{FF2B5EF4-FFF2-40B4-BE49-F238E27FC236}">
              <a16:creationId xmlns:a16="http://schemas.microsoft.com/office/drawing/2014/main" xmlns="" id="{3AA12E95-7437-4478-8AD1-303B84FDEA1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57" name="Text Box 62">
          <a:extLst>
            <a:ext uri="{FF2B5EF4-FFF2-40B4-BE49-F238E27FC236}">
              <a16:creationId xmlns:a16="http://schemas.microsoft.com/office/drawing/2014/main" xmlns="" id="{A02B96A1-7B7D-4E04-91B7-C16CA6F0E87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58" name="Text Box 63">
          <a:extLst>
            <a:ext uri="{FF2B5EF4-FFF2-40B4-BE49-F238E27FC236}">
              <a16:creationId xmlns:a16="http://schemas.microsoft.com/office/drawing/2014/main" xmlns="" id="{B8BE8C33-7F0A-4FA5-8CF2-4741391EFA8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59" name="Text Box 64">
          <a:extLst>
            <a:ext uri="{FF2B5EF4-FFF2-40B4-BE49-F238E27FC236}">
              <a16:creationId xmlns:a16="http://schemas.microsoft.com/office/drawing/2014/main" xmlns="" id="{2157C7EE-7C1E-49BD-BB08-9E98D3BD850E}"/>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60" name="Text Box 65">
          <a:extLst>
            <a:ext uri="{FF2B5EF4-FFF2-40B4-BE49-F238E27FC236}">
              <a16:creationId xmlns:a16="http://schemas.microsoft.com/office/drawing/2014/main" xmlns="" id="{02E40A14-7516-4338-975A-CB5B0433EFC1}"/>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61" name="Text Box 66">
          <a:extLst>
            <a:ext uri="{FF2B5EF4-FFF2-40B4-BE49-F238E27FC236}">
              <a16:creationId xmlns:a16="http://schemas.microsoft.com/office/drawing/2014/main" xmlns="" id="{AE7FBB18-368B-432A-AA95-7C3898424DF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962" name="Text Box 67">
          <a:extLst>
            <a:ext uri="{FF2B5EF4-FFF2-40B4-BE49-F238E27FC236}">
              <a16:creationId xmlns:a16="http://schemas.microsoft.com/office/drawing/2014/main" xmlns="" id="{DA4BBDEF-A9B0-4BA1-8AE5-7965BE83DEB2}"/>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963" name="Text Box 68">
          <a:extLst>
            <a:ext uri="{FF2B5EF4-FFF2-40B4-BE49-F238E27FC236}">
              <a16:creationId xmlns:a16="http://schemas.microsoft.com/office/drawing/2014/main" xmlns="" id="{C3C2A2E4-7F96-4D75-BBA0-CC785ACD0577}"/>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64" name="Text Box 69">
          <a:extLst>
            <a:ext uri="{FF2B5EF4-FFF2-40B4-BE49-F238E27FC236}">
              <a16:creationId xmlns:a16="http://schemas.microsoft.com/office/drawing/2014/main" xmlns="" id="{741EB739-0FD1-430C-AA94-75B597CDCFD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65" name="Text Box 70">
          <a:extLst>
            <a:ext uri="{FF2B5EF4-FFF2-40B4-BE49-F238E27FC236}">
              <a16:creationId xmlns:a16="http://schemas.microsoft.com/office/drawing/2014/main" xmlns="" id="{D5516AD1-4473-490D-B17C-262523EF3D7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66" name="Text Box 71">
          <a:extLst>
            <a:ext uri="{FF2B5EF4-FFF2-40B4-BE49-F238E27FC236}">
              <a16:creationId xmlns:a16="http://schemas.microsoft.com/office/drawing/2014/main" xmlns="" id="{B4FC4C05-2F78-4ADB-B466-C0BE7C264DC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67" name="Text Box 72">
          <a:extLst>
            <a:ext uri="{FF2B5EF4-FFF2-40B4-BE49-F238E27FC236}">
              <a16:creationId xmlns:a16="http://schemas.microsoft.com/office/drawing/2014/main" xmlns="" id="{2581D0F7-48BF-4FC6-8D0B-2B8A4140ED6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68" name="Text Box 73">
          <a:extLst>
            <a:ext uri="{FF2B5EF4-FFF2-40B4-BE49-F238E27FC236}">
              <a16:creationId xmlns:a16="http://schemas.microsoft.com/office/drawing/2014/main" xmlns="" id="{C9DBBB70-035F-40DD-B884-CCDC0B7981D7}"/>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69" name="Text Box 74">
          <a:extLst>
            <a:ext uri="{FF2B5EF4-FFF2-40B4-BE49-F238E27FC236}">
              <a16:creationId xmlns:a16="http://schemas.microsoft.com/office/drawing/2014/main" xmlns="" id="{1326C089-D944-4054-9F5A-C7E6C8FDC98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70" name="Text Box 75">
          <a:extLst>
            <a:ext uri="{FF2B5EF4-FFF2-40B4-BE49-F238E27FC236}">
              <a16:creationId xmlns:a16="http://schemas.microsoft.com/office/drawing/2014/main" xmlns="" id="{094225F5-F0F5-4681-971C-05C5616911F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71" name="Text Box 76">
          <a:extLst>
            <a:ext uri="{FF2B5EF4-FFF2-40B4-BE49-F238E27FC236}">
              <a16:creationId xmlns:a16="http://schemas.microsoft.com/office/drawing/2014/main" xmlns="" id="{4D04F7D1-1441-403E-B898-D15F0383A8D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72" name="Text Box 77">
          <a:extLst>
            <a:ext uri="{FF2B5EF4-FFF2-40B4-BE49-F238E27FC236}">
              <a16:creationId xmlns:a16="http://schemas.microsoft.com/office/drawing/2014/main" xmlns="" id="{96CFF0B3-6696-4AED-AEF2-534C8E30B39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73" name="Text Box 78">
          <a:extLst>
            <a:ext uri="{FF2B5EF4-FFF2-40B4-BE49-F238E27FC236}">
              <a16:creationId xmlns:a16="http://schemas.microsoft.com/office/drawing/2014/main" xmlns="" id="{B75CC5FA-2046-463F-B9F1-AA6C4D996D2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74" name="Text Box 79">
          <a:extLst>
            <a:ext uri="{FF2B5EF4-FFF2-40B4-BE49-F238E27FC236}">
              <a16:creationId xmlns:a16="http://schemas.microsoft.com/office/drawing/2014/main" xmlns="" id="{7331AE3A-7649-41A2-8812-70F51F503DA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75" name="Text Box 80">
          <a:extLst>
            <a:ext uri="{FF2B5EF4-FFF2-40B4-BE49-F238E27FC236}">
              <a16:creationId xmlns:a16="http://schemas.microsoft.com/office/drawing/2014/main" xmlns="" id="{F8CA47F4-6023-4418-99AF-8A1B1E7FC4A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76" name="Text Box 81">
          <a:extLst>
            <a:ext uri="{FF2B5EF4-FFF2-40B4-BE49-F238E27FC236}">
              <a16:creationId xmlns:a16="http://schemas.microsoft.com/office/drawing/2014/main" xmlns="" id="{14A8F284-6EC3-47FC-BB5B-3C28DBCE91B1}"/>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77" name="Text Box 82">
          <a:extLst>
            <a:ext uri="{FF2B5EF4-FFF2-40B4-BE49-F238E27FC236}">
              <a16:creationId xmlns:a16="http://schemas.microsoft.com/office/drawing/2014/main" xmlns="" id="{877504B2-D6CD-4CDB-93B4-A43628CE431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78" name="Text Box 83">
          <a:extLst>
            <a:ext uri="{FF2B5EF4-FFF2-40B4-BE49-F238E27FC236}">
              <a16:creationId xmlns:a16="http://schemas.microsoft.com/office/drawing/2014/main" xmlns="" id="{F00D8D86-B545-4D0A-A633-1A7D913A2F7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79" name="Text Box 84">
          <a:extLst>
            <a:ext uri="{FF2B5EF4-FFF2-40B4-BE49-F238E27FC236}">
              <a16:creationId xmlns:a16="http://schemas.microsoft.com/office/drawing/2014/main" xmlns="" id="{E8882F4D-24E6-4423-9409-7B628EC583C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80" name="Text Box 85">
          <a:extLst>
            <a:ext uri="{FF2B5EF4-FFF2-40B4-BE49-F238E27FC236}">
              <a16:creationId xmlns:a16="http://schemas.microsoft.com/office/drawing/2014/main" xmlns="" id="{A9977901-E71F-4677-B8DD-9BAF3F1D29E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81" name="Text Box 86">
          <a:extLst>
            <a:ext uri="{FF2B5EF4-FFF2-40B4-BE49-F238E27FC236}">
              <a16:creationId xmlns:a16="http://schemas.microsoft.com/office/drawing/2014/main" xmlns="" id="{95EB87F5-9667-44F5-94CB-CED1CA2F681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82" name="Text Box 87">
          <a:extLst>
            <a:ext uri="{FF2B5EF4-FFF2-40B4-BE49-F238E27FC236}">
              <a16:creationId xmlns:a16="http://schemas.microsoft.com/office/drawing/2014/main" xmlns="" id="{C4D1E71D-49EB-45BB-888E-B404296A91AB}"/>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83" name="Text Box 88">
          <a:extLst>
            <a:ext uri="{FF2B5EF4-FFF2-40B4-BE49-F238E27FC236}">
              <a16:creationId xmlns:a16="http://schemas.microsoft.com/office/drawing/2014/main" xmlns="" id="{2A654BBB-E69F-4F25-86DD-09444ACA93DA}"/>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84" name="Text Box 89">
          <a:extLst>
            <a:ext uri="{FF2B5EF4-FFF2-40B4-BE49-F238E27FC236}">
              <a16:creationId xmlns:a16="http://schemas.microsoft.com/office/drawing/2014/main" xmlns="" id="{4389A6B6-043D-41D1-8DF8-C02D0D461554}"/>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85" name="Text Box 90">
          <a:extLst>
            <a:ext uri="{FF2B5EF4-FFF2-40B4-BE49-F238E27FC236}">
              <a16:creationId xmlns:a16="http://schemas.microsoft.com/office/drawing/2014/main" xmlns="" id="{8B265589-BA65-437E-9934-4F1DEE3D222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86" name="Text Box 91">
          <a:extLst>
            <a:ext uri="{FF2B5EF4-FFF2-40B4-BE49-F238E27FC236}">
              <a16:creationId xmlns:a16="http://schemas.microsoft.com/office/drawing/2014/main" xmlns="" id="{CB8985F2-6099-4A2C-B1CC-231F5CB3A34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87" name="Text Box 92">
          <a:extLst>
            <a:ext uri="{FF2B5EF4-FFF2-40B4-BE49-F238E27FC236}">
              <a16:creationId xmlns:a16="http://schemas.microsoft.com/office/drawing/2014/main" xmlns="" id="{8F703AAA-1F1C-4B8D-AA35-54C26A07FB3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88" name="Text Box 93">
          <a:extLst>
            <a:ext uri="{FF2B5EF4-FFF2-40B4-BE49-F238E27FC236}">
              <a16:creationId xmlns:a16="http://schemas.microsoft.com/office/drawing/2014/main" xmlns="" id="{759224A2-A22A-496D-8391-5B9EFA7A218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89" name="Text Box 94">
          <a:extLst>
            <a:ext uri="{FF2B5EF4-FFF2-40B4-BE49-F238E27FC236}">
              <a16:creationId xmlns:a16="http://schemas.microsoft.com/office/drawing/2014/main" xmlns="" id="{68C8FD63-5DD1-4755-B2D8-7DFB6C26079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90" name="Text Box 95">
          <a:extLst>
            <a:ext uri="{FF2B5EF4-FFF2-40B4-BE49-F238E27FC236}">
              <a16:creationId xmlns:a16="http://schemas.microsoft.com/office/drawing/2014/main" xmlns="" id="{DFC892B9-A4ED-4852-8548-50B7A5ED3F9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91" name="Text Box 96">
          <a:extLst>
            <a:ext uri="{FF2B5EF4-FFF2-40B4-BE49-F238E27FC236}">
              <a16:creationId xmlns:a16="http://schemas.microsoft.com/office/drawing/2014/main" xmlns="" id="{A6D30866-F0F7-4FC8-BFF9-5BB26A24E91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92" name="Text Box 97">
          <a:extLst>
            <a:ext uri="{FF2B5EF4-FFF2-40B4-BE49-F238E27FC236}">
              <a16:creationId xmlns:a16="http://schemas.microsoft.com/office/drawing/2014/main" xmlns="" id="{E5E3FF9F-C5FC-4ADE-8143-FABDCED0E8D0}"/>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93" name="Text Box 98">
          <a:extLst>
            <a:ext uri="{FF2B5EF4-FFF2-40B4-BE49-F238E27FC236}">
              <a16:creationId xmlns:a16="http://schemas.microsoft.com/office/drawing/2014/main" xmlns="" id="{FDBEA3D6-0160-4690-8088-5366953409D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994" name="Text Box 99">
          <a:extLst>
            <a:ext uri="{FF2B5EF4-FFF2-40B4-BE49-F238E27FC236}">
              <a16:creationId xmlns:a16="http://schemas.microsoft.com/office/drawing/2014/main" xmlns="" id="{106A8F51-FA34-4C44-8349-8D8FE3583F5F}"/>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2995" name="Text Box 100">
          <a:extLst>
            <a:ext uri="{FF2B5EF4-FFF2-40B4-BE49-F238E27FC236}">
              <a16:creationId xmlns:a16="http://schemas.microsoft.com/office/drawing/2014/main" xmlns="" id="{22450ED8-8C5A-40B0-B8EB-0451814545F9}"/>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96" name="Text Box 101">
          <a:extLst>
            <a:ext uri="{FF2B5EF4-FFF2-40B4-BE49-F238E27FC236}">
              <a16:creationId xmlns:a16="http://schemas.microsoft.com/office/drawing/2014/main" xmlns="" id="{7679861D-4B5F-4188-BD52-0BB588152BA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97" name="Text Box 102">
          <a:extLst>
            <a:ext uri="{FF2B5EF4-FFF2-40B4-BE49-F238E27FC236}">
              <a16:creationId xmlns:a16="http://schemas.microsoft.com/office/drawing/2014/main" xmlns="" id="{BB79CADF-5B05-440C-8CC3-034FED797E3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2998" name="Text Box 103">
          <a:extLst>
            <a:ext uri="{FF2B5EF4-FFF2-40B4-BE49-F238E27FC236}">
              <a16:creationId xmlns:a16="http://schemas.microsoft.com/office/drawing/2014/main" xmlns="" id="{01F94611-7C90-4587-984F-CB482778E23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2999" name="Text Box 104">
          <a:extLst>
            <a:ext uri="{FF2B5EF4-FFF2-40B4-BE49-F238E27FC236}">
              <a16:creationId xmlns:a16="http://schemas.microsoft.com/office/drawing/2014/main" xmlns="" id="{7A4F2155-C07B-496C-9C6D-B3D75A1E85A7}"/>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00" name="Text Box 105">
          <a:extLst>
            <a:ext uri="{FF2B5EF4-FFF2-40B4-BE49-F238E27FC236}">
              <a16:creationId xmlns:a16="http://schemas.microsoft.com/office/drawing/2014/main" xmlns="" id="{2691D697-62F1-457D-ACCD-3FEB5D7A7A8B}"/>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01" name="Text Box 106">
          <a:extLst>
            <a:ext uri="{FF2B5EF4-FFF2-40B4-BE49-F238E27FC236}">
              <a16:creationId xmlns:a16="http://schemas.microsoft.com/office/drawing/2014/main" xmlns="" id="{059F980B-E7B8-45F0-A364-D7EFFCCE43DD}"/>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02" name="Text Box 107">
          <a:extLst>
            <a:ext uri="{FF2B5EF4-FFF2-40B4-BE49-F238E27FC236}">
              <a16:creationId xmlns:a16="http://schemas.microsoft.com/office/drawing/2014/main" xmlns="" id="{E5F49138-6BC0-4F3A-9864-F985FEF7075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03" name="Text Box 108">
          <a:extLst>
            <a:ext uri="{FF2B5EF4-FFF2-40B4-BE49-F238E27FC236}">
              <a16:creationId xmlns:a16="http://schemas.microsoft.com/office/drawing/2014/main" xmlns="" id="{E38A0CB3-E890-47BC-84AB-2CD979E3AAF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04" name="Text Box 109">
          <a:extLst>
            <a:ext uri="{FF2B5EF4-FFF2-40B4-BE49-F238E27FC236}">
              <a16:creationId xmlns:a16="http://schemas.microsoft.com/office/drawing/2014/main" xmlns="" id="{483304FC-038E-45F9-9B17-85E41EA7AFF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05" name="Text Box 110">
          <a:extLst>
            <a:ext uri="{FF2B5EF4-FFF2-40B4-BE49-F238E27FC236}">
              <a16:creationId xmlns:a16="http://schemas.microsoft.com/office/drawing/2014/main" xmlns="" id="{E011412A-0492-4981-86C3-85B75F82643D}"/>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06" name="Text Box 111">
          <a:extLst>
            <a:ext uri="{FF2B5EF4-FFF2-40B4-BE49-F238E27FC236}">
              <a16:creationId xmlns:a16="http://schemas.microsoft.com/office/drawing/2014/main" xmlns="" id="{4F120720-465A-4EC4-B9AB-D7A645AD293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07" name="Text Box 112">
          <a:extLst>
            <a:ext uri="{FF2B5EF4-FFF2-40B4-BE49-F238E27FC236}">
              <a16:creationId xmlns:a16="http://schemas.microsoft.com/office/drawing/2014/main" xmlns="" id="{1A44B9F2-362B-4845-9C5A-FF9856A27C8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08" name="Text Box 113">
          <a:extLst>
            <a:ext uri="{FF2B5EF4-FFF2-40B4-BE49-F238E27FC236}">
              <a16:creationId xmlns:a16="http://schemas.microsoft.com/office/drawing/2014/main" xmlns="" id="{67C74FDA-4ABD-4092-98C6-654AF54E838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09" name="Text Box 114">
          <a:extLst>
            <a:ext uri="{FF2B5EF4-FFF2-40B4-BE49-F238E27FC236}">
              <a16:creationId xmlns:a16="http://schemas.microsoft.com/office/drawing/2014/main" xmlns="" id="{E877F963-C328-46CE-B4E8-9F0F777EAD1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10" name="Text Box 115">
          <a:extLst>
            <a:ext uri="{FF2B5EF4-FFF2-40B4-BE49-F238E27FC236}">
              <a16:creationId xmlns:a16="http://schemas.microsoft.com/office/drawing/2014/main" xmlns="" id="{5D8CC6F0-3B73-4649-94B7-91383C75D70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3011" name="Text Box 116">
          <a:extLst>
            <a:ext uri="{FF2B5EF4-FFF2-40B4-BE49-F238E27FC236}">
              <a16:creationId xmlns:a16="http://schemas.microsoft.com/office/drawing/2014/main" xmlns="" id="{3CFAC5C7-1B81-49BE-B054-3312C6F19DCA}"/>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3012" name="Text Box 117">
          <a:extLst>
            <a:ext uri="{FF2B5EF4-FFF2-40B4-BE49-F238E27FC236}">
              <a16:creationId xmlns:a16="http://schemas.microsoft.com/office/drawing/2014/main" xmlns="" id="{7C993E66-FB92-48FE-945D-F5FE0CE48343}"/>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13" name="Text Box 118">
          <a:extLst>
            <a:ext uri="{FF2B5EF4-FFF2-40B4-BE49-F238E27FC236}">
              <a16:creationId xmlns:a16="http://schemas.microsoft.com/office/drawing/2014/main" xmlns="" id="{D76A65BE-B201-4F4F-BB4D-CC9B5CA89AA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14" name="Text Box 119">
          <a:extLst>
            <a:ext uri="{FF2B5EF4-FFF2-40B4-BE49-F238E27FC236}">
              <a16:creationId xmlns:a16="http://schemas.microsoft.com/office/drawing/2014/main" xmlns="" id="{0045F093-165A-42C1-A763-32BE8CC2E9B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15" name="Text Box 120">
          <a:extLst>
            <a:ext uri="{FF2B5EF4-FFF2-40B4-BE49-F238E27FC236}">
              <a16:creationId xmlns:a16="http://schemas.microsoft.com/office/drawing/2014/main" xmlns="" id="{7339AB21-1A48-4457-A5BF-A4491536606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16" name="Text Box 121">
          <a:extLst>
            <a:ext uri="{FF2B5EF4-FFF2-40B4-BE49-F238E27FC236}">
              <a16:creationId xmlns:a16="http://schemas.microsoft.com/office/drawing/2014/main" xmlns="" id="{DF55E9E0-909E-4A10-8187-6D2932655333}"/>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17" name="Text Box 122">
          <a:extLst>
            <a:ext uri="{FF2B5EF4-FFF2-40B4-BE49-F238E27FC236}">
              <a16:creationId xmlns:a16="http://schemas.microsoft.com/office/drawing/2014/main" xmlns="" id="{52F2616C-D696-4A93-B6E3-4E118AB38293}"/>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18" name="Text Box 123">
          <a:extLst>
            <a:ext uri="{FF2B5EF4-FFF2-40B4-BE49-F238E27FC236}">
              <a16:creationId xmlns:a16="http://schemas.microsoft.com/office/drawing/2014/main" xmlns="" id="{17D6BB1A-6FB9-4A80-A11A-8FAC7B011B6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19" name="Text Box 124">
          <a:extLst>
            <a:ext uri="{FF2B5EF4-FFF2-40B4-BE49-F238E27FC236}">
              <a16:creationId xmlns:a16="http://schemas.microsoft.com/office/drawing/2014/main" xmlns="" id="{D16CCF2C-E551-48FB-AEDE-3E0CD9E2E52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20" name="Text Box 125">
          <a:extLst>
            <a:ext uri="{FF2B5EF4-FFF2-40B4-BE49-F238E27FC236}">
              <a16:creationId xmlns:a16="http://schemas.microsoft.com/office/drawing/2014/main" xmlns="" id="{723FE4A7-14D0-49B3-8EEB-BB0A8039E09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21" name="Text Box 126">
          <a:extLst>
            <a:ext uri="{FF2B5EF4-FFF2-40B4-BE49-F238E27FC236}">
              <a16:creationId xmlns:a16="http://schemas.microsoft.com/office/drawing/2014/main" xmlns="" id="{EE47F281-2B9E-42B7-BAFD-8B34183AE21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22" name="Text Box 127">
          <a:extLst>
            <a:ext uri="{FF2B5EF4-FFF2-40B4-BE49-F238E27FC236}">
              <a16:creationId xmlns:a16="http://schemas.microsoft.com/office/drawing/2014/main" xmlns="" id="{A03E8713-C197-45A0-B5E8-D853B9EA08A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23" name="Text Box 128">
          <a:extLst>
            <a:ext uri="{FF2B5EF4-FFF2-40B4-BE49-F238E27FC236}">
              <a16:creationId xmlns:a16="http://schemas.microsoft.com/office/drawing/2014/main" xmlns="" id="{F55F9DCA-B9A8-4F58-B7BF-EB81E9F29E3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24" name="Text Box 129">
          <a:extLst>
            <a:ext uri="{FF2B5EF4-FFF2-40B4-BE49-F238E27FC236}">
              <a16:creationId xmlns:a16="http://schemas.microsoft.com/office/drawing/2014/main" xmlns="" id="{A0CD0D04-6493-4492-BC7F-175B130B583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25" name="Text Box 130">
          <a:extLst>
            <a:ext uri="{FF2B5EF4-FFF2-40B4-BE49-F238E27FC236}">
              <a16:creationId xmlns:a16="http://schemas.microsoft.com/office/drawing/2014/main" xmlns="" id="{805501CC-CF53-42E5-B80B-7156BA5E744A}"/>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26" name="Text Box 131">
          <a:extLst>
            <a:ext uri="{FF2B5EF4-FFF2-40B4-BE49-F238E27FC236}">
              <a16:creationId xmlns:a16="http://schemas.microsoft.com/office/drawing/2014/main" xmlns="" id="{017F390A-808E-404C-88C1-8532082A9B4E}"/>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27" name="Text Box 132">
          <a:extLst>
            <a:ext uri="{FF2B5EF4-FFF2-40B4-BE49-F238E27FC236}">
              <a16:creationId xmlns:a16="http://schemas.microsoft.com/office/drawing/2014/main" xmlns="" id="{B2189B0B-D003-4965-A5EE-C0FA58FC283F}"/>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28" name="Text Box 133">
          <a:extLst>
            <a:ext uri="{FF2B5EF4-FFF2-40B4-BE49-F238E27FC236}">
              <a16:creationId xmlns:a16="http://schemas.microsoft.com/office/drawing/2014/main" xmlns="" id="{A47C3E0B-D750-458A-AED0-8A8B6A27B89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29" name="Text Box 134">
          <a:extLst>
            <a:ext uri="{FF2B5EF4-FFF2-40B4-BE49-F238E27FC236}">
              <a16:creationId xmlns:a16="http://schemas.microsoft.com/office/drawing/2014/main" xmlns="" id="{73C64E28-0919-4A69-AD14-1D76260A14B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30" name="Text Box 135">
          <a:extLst>
            <a:ext uri="{FF2B5EF4-FFF2-40B4-BE49-F238E27FC236}">
              <a16:creationId xmlns:a16="http://schemas.microsoft.com/office/drawing/2014/main" xmlns="" id="{BC7A003F-C1C2-44F8-ADF1-0716836A74CE}"/>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31" name="Text Box 136">
          <a:extLst>
            <a:ext uri="{FF2B5EF4-FFF2-40B4-BE49-F238E27FC236}">
              <a16:creationId xmlns:a16="http://schemas.microsoft.com/office/drawing/2014/main" xmlns="" id="{7EEA2D46-75F0-4EC4-B03A-0C32FFA5211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32" name="Text Box 137">
          <a:extLst>
            <a:ext uri="{FF2B5EF4-FFF2-40B4-BE49-F238E27FC236}">
              <a16:creationId xmlns:a16="http://schemas.microsoft.com/office/drawing/2014/main" xmlns="" id="{F31E8353-7506-4EE4-8E39-5850E2A35374}"/>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33" name="Text Box 138">
          <a:extLst>
            <a:ext uri="{FF2B5EF4-FFF2-40B4-BE49-F238E27FC236}">
              <a16:creationId xmlns:a16="http://schemas.microsoft.com/office/drawing/2014/main" xmlns="" id="{562B6D03-85CE-4D84-95A8-D60A7957686F}"/>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34" name="Text Box 139">
          <a:extLst>
            <a:ext uri="{FF2B5EF4-FFF2-40B4-BE49-F238E27FC236}">
              <a16:creationId xmlns:a16="http://schemas.microsoft.com/office/drawing/2014/main" xmlns="" id="{30200EB4-4970-44BA-B48A-F047980F919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35" name="Text Box 140">
          <a:extLst>
            <a:ext uri="{FF2B5EF4-FFF2-40B4-BE49-F238E27FC236}">
              <a16:creationId xmlns:a16="http://schemas.microsoft.com/office/drawing/2014/main" xmlns="" id="{276E9943-8862-48D7-8BFC-618A9D508EE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36" name="Text Box 141">
          <a:extLst>
            <a:ext uri="{FF2B5EF4-FFF2-40B4-BE49-F238E27FC236}">
              <a16:creationId xmlns:a16="http://schemas.microsoft.com/office/drawing/2014/main" xmlns="" id="{D29C91F5-CE8D-486D-807B-02F249795A1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37" name="Text Box 142">
          <a:extLst>
            <a:ext uri="{FF2B5EF4-FFF2-40B4-BE49-F238E27FC236}">
              <a16:creationId xmlns:a16="http://schemas.microsoft.com/office/drawing/2014/main" xmlns="" id="{457D7B74-F819-4E18-ABF8-25C579AE63E8}"/>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38" name="Text Box 143">
          <a:extLst>
            <a:ext uri="{FF2B5EF4-FFF2-40B4-BE49-F238E27FC236}">
              <a16:creationId xmlns:a16="http://schemas.microsoft.com/office/drawing/2014/main" xmlns="" id="{938DF38D-D210-4115-8ACC-37F79A3C7F41}"/>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39" name="Text Box 144">
          <a:extLst>
            <a:ext uri="{FF2B5EF4-FFF2-40B4-BE49-F238E27FC236}">
              <a16:creationId xmlns:a16="http://schemas.microsoft.com/office/drawing/2014/main" xmlns="" id="{D6749053-22C6-4CAA-8342-D2CC206CDE8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40" name="Text Box 145">
          <a:extLst>
            <a:ext uri="{FF2B5EF4-FFF2-40B4-BE49-F238E27FC236}">
              <a16:creationId xmlns:a16="http://schemas.microsoft.com/office/drawing/2014/main" xmlns="" id="{BE35705D-B331-4656-8688-1BEB96B37EC4}"/>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41" name="Text Box 146">
          <a:extLst>
            <a:ext uri="{FF2B5EF4-FFF2-40B4-BE49-F238E27FC236}">
              <a16:creationId xmlns:a16="http://schemas.microsoft.com/office/drawing/2014/main" xmlns="" id="{A160ECAB-5BF8-4874-B62F-F2EB0CF28D2A}"/>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42" name="Text Box 147">
          <a:extLst>
            <a:ext uri="{FF2B5EF4-FFF2-40B4-BE49-F238E27FC236}">
              <a16:creationId xmlns:a16="http://schemas.microsoft.com/office/drawing/2014/main" xmlns="" id="{1913C512-E86C-45F3-A9FA-90BF3CAAEE4B}"/>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3043" name="Text Box 148">
          <a:extLst>
            <a:ext uri="{FF2B5EF4-FFF2-40B4-BE49-F238E27FC236}">
              <a16:creationId xmlns:a16="http://schemas.microsoft.com/office/drawing/2014/main" xmlns="" id="{42E454E6-F5E3-496F-95B5-08D65C1F6277}"/>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3044" name="Text Box 149">
          <a:extLst>
            <a:ext uri="{FF2B5EF4-FFF2-40B4-BE49-F238E27FC236}">
              <a16:creationId xmlns:a16="http://schemas.microsoft.com/office/drawing/2014/main" xmlns="" id="{C3A0DD6C-787E-49DD-8DFB-9BEF6CE500A0}"/>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45" name="Text Box 150">
          <a:extLst>
            <a:ext uri="{FF2B5EF4-FFF2-40B4-BE49-F238E27FC236}">
              <a16:creationId xmlns:a16="http://schemas.microsoft.com/office/drawing/2014/main" xmlns="" id="{BBB2B6AA-4733-4CCE-8BBE-15A9DB93088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46" name="Text Box 151">
          <a:extLst>
            <a:ext uri="{FF2B5EF4-FFF2-40B4-BE49-F238E27FC236}">
              <a16:creationId xmlns:a16="http://schemas.microsoft.com/office/drawing/2014/main" xmlns="" id="{A1E26632-98CA-4AA1-B134-83B3246C56D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47" name="Text Box 152">
          <a:extLst>
            <a:ext uri="{FF2B5EF4-FFF2-40B4-BE49-F238E27FC236}">
              <a16:creationId xmlns:a16="http://schemas.microsoft.com/office/drawing/2014/main" xmlns="" id="{55514D45-B0EE-4DA3-A279-11A5167BAC6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48" name="Text Box 153">
          <a:extLst>
            <a:ext uri="{FF2B5EF4-FFF2-40B4-BE49-F238E27FC236}">
              <a16:creationId xmlns:a16="http://schemas.microsoft.com/office/drawing/2014/main" xmlns="" id="{19E6669A-DCDF-4AF8-940F-D870D812A1F6}"/>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49" name="Text Box 154">
          <a:extLst>
            <a:ext uri="{FF2B5EF4-FFF2-40B4-BE49-F238E27FC236}">
              <a16:creationId xmlns:a16="http://schemas.microsoft.com/office/drawing/2014/main" xmlns="" id="{1D3D53D2-F32B-43E7-A983-1ECD2A0BB07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50" name="Text Box 155">
          <a:extLst>
            <a:ext uri="{FF2B5EF4-FFF2-40B4-BE49-F238E27FC236}">
              <a16:creationId xmlns:a16="http://schemas.microsoft.com/office/drawing/2014/main" xmlns="" id="{07941F36-C5C3-495E-A35F-5A68ABDC0151}"/>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51" name="Text Box 156">
          <a:extLst>
            <a:ext uri="{FF2B5EF4-FFF2-40B4-BE49-F238E27FC236}">
              <a16:creationId xmlns:a16="http://schemas.microsoft.com/office/drawing/2014/main" xmlns="" id="{469C2858-B6A0-4F2F-BC86-C41AE4FA274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52" name="Text Box 157">
          <a:extLst>
            <a:ext uri="{FF2B5EF4-FFF2-40B4-BE49-F238E27FC236}">
              <a16:creationId xmlns:a16="http://schemas.microsoft.com/office/drawing/2014/main" xmlns="" id="{F95ECA8A-7CEA-4956-9BBB-270CC3E9640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53" name="Text Box 158">
          <a:extLst>
            <a:ext uri="{FF2B5EF4-FFF2-40B4-BE49-F238E27FC236}">
              <a16:creationId xmlns:a16="http://schemas.microsoft.com/office/drawing/2014/main" xmlns="" id="{22AEC8C1-E347-417D-AE6E-322F1EA4767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54" name="Text Box 159">
          <a:extLst>
            <a:ext uri="{FF2B5EF4-FFF2-40B4-BE49-F238E27FC236}">
              <a16:creationId xmlns:a16="http://schemas.microsoft.com/office/drawing/2014/main" xmlns="" id="{7AAD7A3B-818E-4C05-A02E-9705AF7DD71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55" name="Text Box 160">
          <a:extLst>
            <a:ext uri="{FF2B5EF4-FFF2-40B4-BE49-F238E27FC236}">
              <a16:creationId xmlns:a16="http://schemas.microsoft.com/office/drawing/2014/main" xmlns="" id="{13D3BE2F-C9BA-4C5C-8495-E1CD22800BA9}"/>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56" name="Text Box 161">
          <a:extLst>
            <a:ext uri="{FF2B5EF4-FFF2-40B4-BE49-F238E27FC236}">
              <a16:creationId xmlns:a16="http://schemas.microsoft.com/office/drawing/2014/main" xmlns="" id="{6AEDC3FC-3C7D-4AE4-8649-73BF856DED6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57" name="Text Box 162">
          <a:extLst>
            <a:ext uri="{FF2B5EF4-FFF2-40B4-BE49-F238E27FC236}">
              <a16:creationId xmlns:a16="http://schemas.microsoft.com/office/drawing/2014/main" xmlns="" id="{CB2EAEC4-5AAD-483C-B9C3-ED570809851D}"/>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58" name="Text Box 163">
          <a:extLst>
            <a:ext uri="{FF2B5EF4-FFF2-40B4-BE49-F238E27FC236}">
              <a16:creationId xmlns:a16="http://schemas.microsoft.com/office/drawing/2014/main" xmlns="" id="{D0D9F33E-176B-4203-A911-62DF2DE800A0}"/>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59" name="Text Box 164">
          <a:extLst>
            <a:ext uri="{FF2B5EF4-FFF2-40B4-BE49-F238E27FC236}">
              <a16:creationId xmlns:a16="http://schemas.microsoft.com/office/drawing/2014/main" xmlns="" id="{4C89BFBA-D1F3-4639-8FCD-7350289260A6}"/>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3060" name="Text Box 165">
          <a:extLst>
            <a:ext uri="{FF2B5EF4-FFF2-40B4-BE49-F238E27FC236}">
              <a16:creationId xmlns:a16="http://schemas.microsoft.com/office/drawing/2014/main" xmlns="" id="{78084607-6E5E-487C-B1D6-C0EEC84B8643}"/>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194</xdr:row>
      <xdr:rowOff>19051</xdr:rowOff>
    </xdr:to>
    <xdr:sp macro="" textlink="">
      <xdr:nvSpPr>
        <xdr:cNvPr id="3061" name="Text Box 166">
          <a:extLst>
            <a:ext uri="{FF2B5EF4-FFF2-40B4-BE49-F238E27FC236}">
              <a16:creationId xmlns:a16="http://schemas.microsoft.com/office/drawing/2014/main" xmlns="" id="{A90D9590-8E4F-4F45-BB67-5A9B1F7B37CB}"/>
            </a:ext>
          </a:extLst>
        </xdr:cNvPr>
        <xdr:cNvSpPr txBox="1">
          <a:spLocks noChangeArrowheads="1"/>
        </xdr:cNvSpPr>
      </xdr:nvSpPr>
      <xdr:spPr bwMode="auto">
        <a:xfrm>
          <a:off x="539750" y="16992600"/>
          <a:ext cx="762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62" name="Text Box 167">
          <a:extLst>
            <a:ext uri="{FF2B5EF4-FFF2-40B4-BE49-F238E27FC236}">
              <a16:creationId xmlns:a16="http://schemas.microsoft.com/office/drawing/2014/main" xmlns="" id="{FF24D4EC-B6EA-4E6A-BF93-96E9AF8A9906}"/>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63" name="Text Box 168">
          <a:extLst>
            <a:ext uri="{FF2B5EF4-FFF2-40B4-BE49-F238E27FC236}">
              <a16:creationId xmlns:a16="http://schemas.microsoft.com/office/drawing/2014/main" xmlns="" id="{3F706B09-7BCF-4B3A-9F87-96049B72DB65}"/>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64" name="Text Box 169">
          <a:extLst>
            <a:ext uri="{FF2B5EF4-FFF2-40B4-BE49-F238E27FC236}">
              <a16:creationId xmlns:a16="http://schemas.microsoft.com/office/drawing/2014/main" xmlns="" id="{43DE81A8-E5F7-47BA-81E1-9539068DE3C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65" name="Text Box 170">
          <a:extLst>
            <a:ext uri="{FF2B5EF4-FFF2-40B4-BE49-F238E27FC236}">
              <a16:creationId xmlns:a16="http://schemas.microsoft.com/office/drawing/2014/main" xmlns="" id="{507A87CE-9C88-4525-86B1-1FBA37BDBFF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66" name="Text Box 171">
          <a:extLst>
            <a:ext uri="{FF2B5EF4-FFF2-40B4-BE49-F238E27FC236}">
              <a16:creationId xmlns:a16="http://schemas.microsoft.com/office/drawing/2014/main" xmlns="" id="{933F8ED5-93A8-4F9E-B74D-4628007E9555}"/>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67" name="Text Box 172">
          <a:extLst>
            <a:ext uri="{FF2B5EF4-FFF2-40B4-BE49-F238E27FC236}">
              <a16:creationId xmlns:a16="http://schemas.microsoft.com/office/drawing/2014/main" xmlns="" id="{8CB8D34B-2B4E-470A-95FF-5F1198208A0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68" name="Text Box 173">
          <a:extLst>
            <a:ext uri="{FF2B5EF4-FFF2-40B4-BE49-F238E27FC236}">
              <a16:creationId xmlns:a16="http://schemas.microsoft.com/office/drawing/2014/main" xmlns="" id="{41BAC600-2FD8-40B4-B939-E9AB367BCE17}"/>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69" name="Text Box 174">
          <a:extLst>
            <a:ext uri="{FF2B5EF4-FFF2-40B4-BE49-F238E27FC236}">
              <a16:creationId xmlns:a16="http://schemas.microsoft.com/office/drawing/2014/main" xmlns="" id="{8BBCC0C1-760A-4592-A977-FC60433990A3}"/>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70" name="Text Box 175">
          <a:extLst>
            <a:ext uri="{FF2B5EF4-FFF2-40B4-BE49-F238E27FC236}">
              <a16:creationId xmlns:a16="http://schemas.microsoft.com/office/drawing/2014/main" xmlns="" id="{6BA1D3B2-6556-49F5-8AC9-C69C48C3F00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71" name="Text Box 176">
          <a:extLst>
            <a:ext uri="{FF2B5EF4-FFF2-40B4-BE49-F238E27FC236}">
              <a16:creationId xmlns:a16="http://schemas.microsoft.com/office/drawing/2014/main" xmlns="" id="{1477A1A0-FF5C-4883-83FF-4AADCB2460BD}"/>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72" name="Text Box 177">
          <a:extLst>
            <a:ext uri="{FF2B5EF4-FFF2-40B4-BE49-F238E27FC236}">
              <a16:creationId xmlns:a16="http://schemas.microsoft.com/office/drawing/2014/main" xmlns="" id="{74D6B435-8312-4A60-88D1-1E5FAF3CED3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73" name="Text Box 178">
          <a:extLst>
            <a:ext uri="{FF2B5EF4-FFF2-40B4-BE49-F238E27FC236}">
              <a16:creationId xmlns:a16="http://schemas.microsoft.com/office/drawing/2014/main" xmlns="" id="{5FEBBA13-9826-4102-9277-D2A3FC80398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74" name="Text Box 179">
          <a:extLst>
            <a:ext uri="{FF2B5EF4-FFF2-40B4-BE49-F238E27FC236}">
              <a16:creationId xmlns:a16="http://schemas.microsoft.com/office/drawing/2014/main" xmlns="" id="{F97448C1-C7C4-46B5-9C50-9DCE4D449854}"/>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75" name="Text Box 180">
          <a:extLst>
            <a:ext uri="{FF2B5EF4-FFF2-40B4-BE49-F238E27FC236}">
              <a16:creationId xmlns:a16="http://schemas.microsoft.com/office/drawing/2014/main" xmlns="" id="{D0523616-4CB2-4E04-A229-B6B8029EDC04}"/>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76" name="Text Box 181">
          <a:extLst>
            <a:ext uri="{FF2B5EF4-FFF2-40B4-BE49-F238E27FC236}">
              <a16:creationId xmlns:a16="http://schemas.microsoft.com/office/drawing/2014/main" xmlns="" id="{1FFB1855-5214-4E32-A195-B6F231E965EE}"/>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77" name="Text Box 182">
          <a:extLst>
            <a:ext uri="{FF2B5EF4-FFF2-40B4-BE49-F238E27FC236}">
              <a16:creationId xmlns:a16="http://schemas.microsoft.com/office/drawing/2014/main" xmlns="" id="{4BCB644D-535C-43E7-B7BC-423980EDCB1B}"/>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78" name="Text Box 183">
          <a:extLst>
            <a:ext uri="{FF2B5EF4-FFF2-40B4-BE49-F238E27FC236}">
              <a16:creationId xmlns:a16="http://schemas.microsoft.com/office/drawing/2014/main" xmlns="" id="{80903762-0EEA-48D1-A7E8-61193B9B1270}"/>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79" name="Text Box 184">
          <a:extLst>
            <a:ext uri="{FF2B5EF4-FFF2-40B4-BE49-F238E27FC236}">
              <a16:creationId xmlns:a16="http://schemas.microsoft.com/office/drawing/2014/main" xmlns="" id="{7D6016A5-6DFC-415F-A3A8-BC8BD52052E2}"/>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80" name="Text Box 185">
          <a:extLst>
            <a:ext uri="{FF2B5EF4-FFF2-40B4-BE49-F238E27FC236}">
              <a16:creationId xmlns:a16="http://schemas.microsoft.com/office/drawing/2014/main" xmlns="" id="{1FCA1469-9CAA-40F9-A800-1279B4066819}"/>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81" name="Text Box 186">
          <a:extLst>
            <a:ext uri="{FF2B5EF4-FFF2-40B4-BE49-F238E27FC236}">
              <a16:creationId xmlns:a16="http://schemas.microsoft.com/office/drawing/2014/main" xmlns="" id="{2EC316BE-3CEE-48BA-8D29-EA6975DCF892}"/>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194</xdr:row>
      <xdr:rowOff>19051</xdr:rowOff>
    </xdr:to>
    <xdr:sp macro="" textlink="">
      <xdr:nvSpPr>
        <xdr:cNvPr id="3082" name="Text Box 187">
          <a:extLst>
            <a:ext uri="{FF2B5EF4-FFF2-40B4-BE49-F238E27FC236}">
              <a16:creationId xmlns:a16="http://schemas.microsoft.com/office/drawing/2014/main" xmlns="" id="{58CAFE43-23F5-4DBB-9E46-0112A3A80F68}"/>
            </a:ext>
          </a:extLst>
        </xdr:cNvPr>
        <xdr:cNvSpPr txBox="1">
          <a:spLocks noChangeArrowheads="1"/>
        </xdr:cNvSpPr>
      </xdr:nvSpPr>
      <xdr:spPr bwMode="auto">
        <a:xfrm>
          <a:off x="53340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83" name="Text Box 188">
          <a:extLst>
            <a:ext uri="{FF2B5EF4-FFF2-40B4-BE49-F238E27FC236}">
              <a16:creationId xmlns:a16="http://schemas.microsoft.com/office/drawing/2014/main" xmlns="" id="{A8666275-10EA-4FA5-BC1F-55EDA5657674}"/>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84" name="Text Box 189">
          <a:extLst>
            <a:ext uri="{FF2B5EF4-FFF2-40B4-BE49-F238E27FC236}">
              <a16:creationId xmlns:a16="http://schemas.microsoft.com/office/drawing/2014/main" xmlns="" id="{EBE01697-F338-4908-9255-27A21885F26F}"/>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85" name="Text Box 190">
          <a:extLst>
            <a:ext uri="{FF2B5EF4-FFF2-40B4-BE49-F238E27FC236}">
              <a16:creationId xmlns:a16="http://schemas.microsoft.com/office/drawing/2014/main" xmlns="" id="{BCEF99A7-C1DA-4CA9-8F96-756B9AD2AAD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86" name="Text Box 191">
          <a:extLst>
            <a:ext uri="{FF2B5EF4-FFF2-40B4-BE49-F238E27FC236}">
              <a16:creationId xmlns:a16="http://schemas.microsoft.com/office/drawing/2014/main" xmlns="" id="{3B934BBD-233A-4FAC-AE04-1D94C3CE2D8A}"/>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194</xdr:row>
      <xdr:rowOff>19051</xdr:rowOff>
    </xdr:to>
    <xdr:sp macro="" textlink="">
      <xdr:nvSpPr>
        <xdr:cNvPr id="3087" name="Text Box 192">
          <a:extLst>
            <a:ext uri="{FF2B5EF4-FFF2-40B4-BE49-F238E27FC236}">
              <a16:creationId xmlns:a16="http://schemas.microsoft.com/office/drawing/2014/main" xmlns="" id="{4B2A1A3B-D0C6-48BE-BB54-9EEFB71B2C3C}"/>
            </a:ext>
          </a:extLst>
        </xdr:cNvPr>
        <xdr:cNvSpPr txBox="1">
          <a:spLocks noChangeArrowheads="1"/>
        </xdr:cNvSpPr>
      </xdr:nvSpPr>
      <xdr:spPr bwMode="auto">
        <a:xfrm>
          <a:off x="590550" y="16992600"/>
          <a:ext cx="10795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666750</xdr:colOff>
      <xdr:row>36</xdr:row>
      <xdr:rowOff>0</xdr:rowOff>
    </xdr:from>
    <xdr:to>
      <xdr:col>1</xdr:col>
      <xdr:colOff>768350</xdr:colOff>
      <xdr:row>195</xdr:row>
      <xdr:rowOff>44450</xdr:rowOff>
    </xdr:to>
    <xdr:sp macro="" textlink="">
      <xdr:nvSpPr>
        <xdr:cNvPr id="3088" name="Text Box 194">
          <a:extLst>
            <a:ext uri="{FF2B5EF4-FFF2-40B4-BE49-F238E27FC236}">
              <a16:creationId xmlns:a16="http://schemas.microsoft.com/office/drawing/2014/main" xmlns="" id="{47F06554-057F-4BCC-8CA9-56678C7EB5CD}"/>
            </a:ext>
          </a:extLst>
        </xdr:cNvPr>
        <xdr:cNvSpPr txBox="1">
          <a:spLocks noChangeArrowheads="1"/>
        </xdr:cNvSpPr>
      </xdr:nvSpPr>
      <xdr:spPr bwMode="auto">
        <a:xfrm>
          <a:off x="1009650" y="16992600"/>
          <a:ext cx="101600" cy="33362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241300</xdr:colOff>
      <xdr:row>36</xdr:row>
      <xdr:rowOff>0</xdr:rowOff>
    </xdr:from>
    <xdr:to>
      <xdr:col>5</xdr:col>
      <xdr:colOff>342900</xdr:colOff>
      <xdr:row>194</xdr:row>
      <xdr:rowOff>19051</xdr:rowOff>
    </xdr:to>
    <xdr:sp macro="" textlink="">
      <xdr:nvSpPr>
        <xdr:cNvPr id="3089" name="Text Box 195">
          <a:extLst>
            <a:ext uri="{FF2B5EF4-FFF2-40B4-BE49-F238E27FC236}">
              <a16:creationId xmlns:a16="http://schemas.microsoft.com/office/drawing/2014/main" xmlns="" id="{38591DEA-BC42-4109-BF84-7EC72B1639C3}"/>
            </a:ext>
          </a:extLst>
        </xdr:cNvPr>
        <xdr:cNvSpPr txBox="1">
          <a:spLocks noChangeArrowheads="1"/>
        </xdr:cNvSpPr>
      </xdr:nvSpPr>
      <xdr:spPr bwMode="auto">
        <a:xfrm>
          <a:off x="4673600" y="16992600"/>
          <a:ext cx="101600" cy="3312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090" name="Text Box 2">
          <a:extLst>
            <a:ext uri="{FF2B5EF4-FFF2-40B4-BE49-F238E27FC236}">
              <a16:creationId xmlns:a16="http://schemas.microsoft.com/office/drawing/2014/main" xmlns="" id="{8E660383-30AB-446F-8D35-98185CE83B38}"/>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091" name="Text Box 3">
          <a:extLst>
            <a:ext uri="{FF2B5EF4-FFF2-40B4-BE49-F238E27FC236}">
              <a16:creationId xmlns:a16="http://schemas.microsoft.com/office/drawing/2014/main" xmlns="" id="{20DE00AF-CD11-40E8-B57C-E91AB36787D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092" name="Text Box 4">
          <a:extLst>
            <a:ext uri="{FF2B5EF4-FFF2-40B4-BE49-F238E27FC236}">
              <a16:creationId xmlns:a16="http://schemas.microsoft.com/office/drawing/2014/main" xmlns="" id="{A0058692-1E6E-4B75-B8B7-8DA9A1093BE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093" name="Text Box 5">
          <a:extLst>
            <a:ext uri="{FF2B5EF4-FFF2-40B4-BE49-F238E27FC236}">
              <a16:creationId xmlns:a16="http://schemas.microsoft.com/office/drawing/2014/main" xmlns="" id="{2B56AFDC-6BB4-4400-BC8A-412AF1E4A7F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094" name="Text Box 6">
          <a:extLst>
            <a:ext uri="{FF2B5EF4-FFF2-40B4-BE49-F238E27FC236}">
              <a16:creationId xmlns:a16="http://schemas.microsoft.com/office/drawing/2014/main" xmlns="" id="{1A3D67B6-3C0E-4C52-BC61-38B87960B1B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095" name="Text Box 7">
          <a:extLst>
            <a:ext uri="{FF2B5EF4-FFF2-40B4-BE49-F238E27FC236}">
              <a16:creationId xmlns:a16="http://schemas.microsoft.com/office/drawing/2014/main" xmlns="" id="{30EDC2E8-5D55-4BB4-B9E9-34D41FB612D7}"/>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096" name="Text Box 8">
          <a:extLst>
            <a:ext uri="{FF2B5EF4-FFF2-40B4-BE49-F238E27FC236}">
              <a16:creationId xmlns:a16="http://schemas.microsoft.com/office/drawing/2014/main" xmlns="" id="{43FEEEA2-C452-43E6-B4B3-0D7BA68CBF2F}"/>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097" name="Text Box 9">
          <a:extLst>
            <a:ext uri="{FF2B5EF4-FFF2-40B4-BE49-F238E27FC236}">
              <a16:creationId xmlns:a16="http://schemas.microsoft.com/office/drawing/2014/main" xmlns="" id="{0085A9E0-9600-4539-B850-334CE559B4C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098" name="Text Box 10">
          <a:extLst>
            <a:ext uri="{FF2B5EF4-FFF2-40B4-BE49-F238E27FC236}">
              <a16:creationId xmlns:a16="http://schemas.microsoft.com/office/drawing/2014/main" xmlns="" id="{DA515F11-C814-475D-825D-316B87F2816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099" name="Text Box 11">
          <a:extLst>
            <a:ext uri="{FF2B5EF4-FFF2-40B4-BE49-F238E27FC236}">
              <a16:creationId xmlns:a16="http://schemas.microsoft.com/office/drawing/2014/main" xmlns="" id="{CE76FC04-DFB0-4333-B363-5CC940963EF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00" name="Text Box 12">
          <a:extLst>
            <a:ext uri="{FF2B5EF4-FFF2-40B4-BE49-F238E27FC236}">
              <a16:creationId xmlns:a16="http://schemas.microsoft.com/office/drawing/2014/main" xmlns="" id="{9F30AB68-AD20-4040-906A-D488F5C4149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01" name="Text Box 13">
          <a:extLst>
            <a:ext uri="{FF2B5EF4-FFF2-40B4-BE49-F238E27FC236}">
              <a16:creationId xmlns:a16="http://schemas.microsoft.com/office/drawing/2014/main" xmlns="" id="{2D04A3FB-BA93-4F37-9356-C26A0A13EE2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02" name="Text Box 14">
          <a:extLst>
            <a:ext uri="{FF2B5EF4-FFF2-40B4-BE49-F238E27FC236}">
              <a16:creationId xmlns:a16="http://schemas.microsoft.com/office/drawing/2014/main" xmlns="" id="{9C8C0A38-2B02-49F9-A00D-25088A90BE6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03" name="Text Box 15">
          <a:extLst>
            <a:ext uri="{FF2B5EF4-FFF2-40B4-BE49-F238E27FC236}">
              <a16:creationId xmlns:a16="http://schemas.microsoft.com/office/drawing/2014/main" xmlns="" id="{E8F4E9D4-40C9-4DE0-AD80-78F9B26B47D0}"/>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04" name="Text Box 16">
          <a:extLst>
            <a:ext uri="{FF2B5EF4-FFF2-40B4-BE49-F238E27FC236}">
              <a16:creationId xmlns:a16="http://schemas.microsoft.com/office/drawing/2014/main" xmlns="" id="{3DBADBB5-4DCD-4CA2-B32B-788E0BEA5E8E}"/>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05" name="Text Box 17">
          <a:extLst>
            <a:ext uri="{FF2B5EF4-FFF2-40B4-BE49-F238E27FC236}">
              <a16:creationId xmlns:a16="http://schemas.microsoft.com/office/drawing/2014/main" xmlns="" id="{205666EC-EE71-4997-A083-85F4C4D099CA}"/>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106" name="Text Box 18">
          <a:extLst>
            <a:ext uri="{FF2B5EF4-FFF2-40B4-BE49-F238E27FC236}">
              <a16:creationId xmlns:a16="http://schemas.microsoft.com/office/drawing/2014/main" xmlns="" id="{A7F094E2-B125-4893-90DE-5989E3ADA8D4}"/>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107" name="Text Box 19">
          <a:extLst>
            <a:ext uri="{FF2B5EF4-FFF2-40B4-BE49-F238E27FC236}">
              <a16:creationId xmlns:a16="http://schemas.microsoft.com/office/drawing/2014/main" xmlns="" id="{F0FC0538-EA4D-484A-91BA-ED9BDDA9B4F8}"/>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08" name="Text Box 20">
          <a:extLst>
            <a:ext uri="{FF2B5EF4-FFF2-40B4-BE49-F238E27FC236}">
              <a16:creationId xmlns:a16="http://schemas.microsoft.com/office/drawing/2014/main" xmlns="" id="{18D4365B-6E27-409F-B3B9-1DD36564861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09" name="Text Box 21">
          <a:extLst>
            <a:ext uri="{FF2B5EF4-FFF2-40B4-BE49-F238E27FC236}">
              <a16:creationId xmlns:a16="http://schemas.microsoft.com/office/drawing/2014/main" xmlns="" id="{5703AACC-284E-41C8-943B-62D0342106F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10" name="Text Box 22">
          <a:extLst>
            <a:ext uri="{FF2B5EF4-FFF2-40B4-BE49-F238E27FC236}">
              <a16:creationId xmlns:a16="http://schemas.microsoft.com/office/drawing/2014/main" xmlns="" id="{4D764007-A54D-437D-BF5F-A05E06E8CD6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11" name="Text Box 23">
          <a:extLst>
            <a:ext uri="{FF2B5EF4-FFF2-40B4-BE49-F238E27FC236}">
              <a16:creationId xmlns:a16="http://schemas.microsoft.com/office/drawing/2014/main" xmlns="" id="{8D97E343-9A54-4F4A-9A0E-25CAD25BE16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12" name="Text Box 24">
          <a:extLst>
            <a:ext uri="{FF2B5EF4-FFF2-40B4-BE49-F238E27FC236}">
              <a16:creationId xmlns:a16="http://schemas.microsoft.com/office/drawing/2014/main" xmlns="" id="{B20850CE-3164-4999-8A34-BC5A3083F33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13" name="Text Box 25">
          <a:extLst>
            <a:ext uri="{FF2B5EF4-FFF2-40B4-BE49-F238E27FC236}">
              <a16:creationId xmlns:a16="http://schemas.microsoft.com/office/drawing/2014/main" xmlns="" id="{E844B835-AFA0-477E-9050-BDC12A122BA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14" name="Text Box 26">
          <a:extLst>
            <a:ext uri="{FF2B5EF4-FFF2-40B4-BE49-F238E27FC236}">
              <a16:creationId xmlns:a16="http://schemas.microsoft.com/office/drawing/2014/main" xmlns="" id="{B3A8A7B7-2F7A-409E-B379-AB893EAA29A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15" name="Text Box 27">
          <a:extLst>
            <a:ext uri="{FF2B5EF4-FFF2-40B4-BE49-F238E27FC236}">
              <a16:creationId xmlns:a16="http://schemas.microsoft.com/office/drawing/2014/main" xmlns="" id="{DA25D0EC-0A73-449D-A38F-2B7D4776073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16" name="Text Box 28">
          <a:extLst>
            <a:ext uri="{FF2B5EF4-FFF2-40B4-BE49-F238E27FC236}">
              <a16:creationId xmlns:a16="http://schemas.microsoft.com/office/drawing/2014/main" xmlns="" id="{9C2653BF-585E-4EB7-8299-CC74BD1398E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17" name="Text Box 29">
          <a:extLst>
            <a:ext uri="{FF2B5EF4-FFF2-40B4-BE49-F238E27FC236}">
              <a16:creationId xmlns:a16="http://schemas.microsoft.com/office/drawing/2014/main" xmlns="" id="{E80C6956-B5A2-4A98-8C55-249A605D4C2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18" name="Text Box 30">
          <a:extLst>
            <a:ext uri="{FF2B5EF4-FFF2-40B4-BE49-F238E27FC236}">
              <a16:creationId xmlns:a16="http://schemas.microsoft.com/office/drawing/2014/main" xmlns="" id="{D0575DE4-CD12-4BCF-87EC-9E1A9799225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19" name="Text Box 31">
          <a:extLst>
            <a:ext uri="{FF2B5EF4-FFF2-40B4-BE49-F238E27FC236}">
              <a16:creationId xmlns:a16="http://schemas.microsoft.com/office/drawing/2014/main" xmlns="" id="{B7F3C6D9-3302-4421-9A9D-480AC6586AC7}"/>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20" name="Text Box 32">
          <a:extLst>
            <a:ext uri="{FF2B5EF4-FFF2-40B4-BE49-F238E27FC236}">
              <a16:creationId xmlns:a16="http://schemas.microsoft.com/office/drawing/2014/main" xmlns="" id="{855298EF-39AF-4820-9DA3-5AF29E7B91E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21" name="Text Box 33">
          <a:extLst>
            <a:ext uri="{FF2B5EF4-FFF2-40B4-BE49-F238E27FC236}">
              <a16:creationId xmlns:a16="http://schemas.microsoft.com/office/drawing/2014/main" xmlns="" id="{677F9552-3969-47B2-81CA-FD292D40BB1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22" name="Text Box 34">
          <a:extLst>
            <a:ext uri="{FF2B5EF4-FFF2-40B4-BE49-F238E27FC236}">
              <a16:creationId xmlns:a16="http://schemas.microsoft.com/office/drawing/2014/main" xmlns="" id="{29C0543A-7F12-41BA-99CC-560B29832AB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23" name="Text Box 35">
          <a:extLst>
            <a:ext uri="{FF2B5EF4-FFF2-40B4-BE49-F238E27FC236}">
              <a16:creationId xmlns:a16="http://schemas.microsoft.com/office/drawing/2014/main" xmlns="" id="{B17E8CFC-6C68-4890-A309-41A464F152B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24" name="Text Box 36">
          <a:extLst>
            <a:ext uri="{FF2B5EF4-FFF2-40B4-BE49-F238E27FC236}">
              <a16:creationId xmlns:a16="http://schemas.microsoft.com/office/drawing/2014/main" xmlns="" id="{700309AA-08C7-45D5-83E4-04807603E1B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25" name="Text Box 37">
          <a:extLst>
            <a:ext uri="{FF2B5EF4-FFF2-40B4-BE49-F238E27FC236}">
              <a16:creationId xmlns:a16="http://schemas.microsoft.com/office/drawing/2014/main" xmlns="" id="{6F6928D3-C836-4300-8BBB-01CC12979FE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26" name="Text Box 38">
          <a:extLst>
            <a:ext uri="{FF2B5EF4-FFF2-40B4-BE49-F238E27FC236}">
              <a16:creationId xmlns:a16="http://schemas.microsoft.com/office/drawing/2014/main" xmlns="" id="{C05DBB33-1DE2-4D7D-9506-C6BF9759320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27" name="Text Box 39">
          <a:extLst>
            <a:ext uri="{FF2B5EF4-FFF2-40B4-BE49-F238E27FC236}">
              <a16:creationId xmlns:a16="http://schemas.microsoft.com/office/drawing/2014/main" xmlns="" id="{F8059885-43FC-44AF-BDCB-CF5FE2A4439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28" name="Text Box 40">
          <a:extLst>
            <a:ext uri="{FF2B5EF4-FFF2-40B4-BE49-F238E27FC236}">
              <a16:creationId xmlns:a16="http://schemas.microsoft.com/office/drawing/2014/main" xmlns="" id="{A1C59AEF-19D1-462D-95FB-ACC77576093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29" name="Text Box 41">
          <a:extLst>
            <a:ext uri="{FF2B5EF4-FFF2-40B4-BE49-F238E27FC236}">
              <a16:creationId xmlns:a16="http://schemas.microsoft.com/office/drawing/2014/main" xmlns="" id="{558870DA-628C-4064-B530-6868317E227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30" name="Text Box 42">
          <a:extLst>
            <a:ext uri="{FF2B5EF4-FFF2-40B4-BE49-F238E27FC236}">
              <a16:creationId xmlns:a16="http://schemas.microsoft.com/office/drawing/2014/main" xmlns="" id="{D1DB3606-08BB-4F06-9F1E-02E1AD13D69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31" name="Text Box 43">
          <a:extLst>
            <a:ext uri="{FF2B5EF4-FFF2-40B4-BE49-F238E27FC236}">
              <a16:creationId xmlns:a16="http://schemas.microsoft.com/office/drawing/2014/main" xmlns="" id="{67517766-E998-485A-B8D0-5BA1773FEDE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32" name="Text Box 44">
          <a:extLst>
            <a:ext uri="{FF2B5EF4-FFF2-40B4-BE49-F238E27FC236}">
              <a16:creationId xmlns:a16="http://schemas.microsoft.com/office/drawing/2014/main" xmlns="" id="{2F75CFEF-0EFC-4160-A4D7-935656976A8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33" name="Text Box 45">
          <a:extLst>
            <a:ext uri="{FF2B5EF4-FFF2-40B4-BE49-F238E27FC236}">
              <a16:creationId xmlns:a16="http://schemas.microsoft.com/office/drawing/2014/main" xmlns="" id="{4D06B015-5989-408E-9579-B670501F484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34" name="Text Box 46">
          <a:extLst>
            <a:ext uri="{FF2B5EF4-FFF2-40B4-BE49-F238E27FC236}">
              <a16:creationId xmlns:a16="http://schemas.microsoft.com/office/drawing/2014/main" xmlns="" id="{403D2974-7514-499D-9622-71855A445FF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35" name="Text Box 47">
          <a:extLst>
            <a:ext uri="{FF2B5EF4-FFF2-40B4-BE49-F238E27FC236}">
              <a16:creationId xmlns:a16="http://schemas.microsoft.com/office/drawing/2014/main" xmlns="" id="{FC0B2811-30F0-4C43-B6FB-3899403C8CC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36" name="Text Box 48">
          <a:extLst>
            <a:ext uri="{FF2B5EF4-FFF2-40B4-BE49-F238E27FC236}">
              <a16:creationId xmlns:a16="http://schemas.microsoft.com/office/drawing/2014/main" xmlns="" id="{9440376F-D773-480F-B17A-0FC55F4475F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37" name="Text Box 49">
          <a:extLst>
            <a:ext uri="{FF2B5EF4-FFF2-40B4-BE49-F238E27FC236}">
              <a16:creationId xmlns:a16="http://schemas.microsoft.com/office/drawing/2014/main" xmlns="" id="{45BAAF16-7742-41A5-8E83-F13E1AB2AFB4}"/>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138" name="Text Box 50">
          <a:extLst>
            <a:ext uri="{FF2B5EF4-FFF2-40B4-BE49-F238E27FC236}">
              <a16:creationId xmlns:a16="http://schemas.microsoft.com/office/drawing/2014/main" xmlns="" id="{DDF90E32-237D-41C3-A4D6-A836FABB32D0}"/>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139" name="Text Box 51">
          <a:extLst>
            <a:ext uri="{FF2B5EF4-FFF2-40B4-BE49-F238E27FC236}">
              <a16:creationId xmlns:a16="http://schemas.microsoft.com/office/drawing/2014/main" xmlns="" id="{CE146682-C9DF-4319-911E-AE0C1AAD3E90}"/>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40" name="Text Box 52">
          <a:extLst>
            <a:ext uri="{FF2B5EF4-FFF2-40B4-BE49-F238E27FC236}">
              <a16:creationId xmlns:a16="http://schemas.microsoft.com/office/drawing/2014/main" xmlns="" id="{0E508AC4-6016-4F74-8052-55CB26280FE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41" name="Text Box 53">
          <a:extLst>
            <a:ext uri="{FF2B5EF4-FFF2-40B4-BE49-F238E27FC236}">
              <a16:creationId xmlns:a16="http://schemas.microsoft.com/office/drawing/2014/main" xmlns="" id="{77B3C3FE-5B24-4267-A52F-4E3843F50CA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42" name="Text Box 54">
          <a:extLst>
            <a:ext uri="{FF2B5EF4-FFF2-40B4-BE49-F238E27FC236}">
              <a16:creationId xmlns:a16="http://schemas.microsoft.com/office/drawing/2014/main" xmlns="" id="{7B7FEBFC-7E97-4DA6-A186-1B7C04FC456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43" name="Text Box 55">
          <a:extLst>
            <a:ext uri="{FF2B5EF4-FFF2-40B4-BE49-F238E27FC236}">
              <a16:creationId xmlns:a16="http://schemas.microsoft.com/office/drawing/2014/main" xmlns="" id="{876C778E-49F7-47FD-800B-8598964DBBC7}"/>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44" name="Text Box 56">
          <a:extLst>
            <a:ext uri="{FF2B5EF4-FFF2-40B4-BE49-F238E27FC236}">
              <a16:creationId xmlns:a16="http://schemas.microsoft.com/office/drawing/2014/main" xmlns="" id="{1A46A08E-B3CB-4B0F-8B33-9D31115F37E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45" name="Text Box 57">
          <a:extLst>
            <a:ext uri="{FF2B5EF4-FFF2-40B4-BE49-F238E27FC236}">
              <a16:creationId xmlns:a16="http://schemas.microsoft.com/office/drawing/2014/main" xmlns="" id="{DE547DAE-E1FD-4557-AB51-8DE1151F18A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46" name="Text Box 58">
          <a:extLst>
            <a:ext uri="{FF2B5EF4-FFF2-40B4-BE49-F238E27FC236}">
              <a16:creationId xmlns:a16="http://schemas.microsoft.com/office/drawing/2014/main" xmlns="" id="{DED29544-EF58-49F4-BC71-1788CF4FE37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47" name="Text Box 59">
          <a:extLst>
            <a:ext uri="{FF2B5EF4-FFF2-40B4-BE49-F238E27FC236}">
              <a16:creationId xmlns:a16="http://schemas.microsoft.com/office/drawing/2014/main" xmlns="" id="{1ACA320E-0477-4481-8C51-219B03432CB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48" name="Text Box 60">
          <a:extLst>
            <a:ext uri="{FF2B5EF4-FFF2-40B4-BE49-F238E27FC236}">
              <a16:creationId xmlns:a16="http://schemas.microsoft.com/office/drawing/2014/main" xmlns="" id="{C839901F-E071-45FE-95F1-26EA483B9D7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49" name="Text Box 61">
          <a:extLst>
            <a:ext uri="{FF2B5EF4-FFF2-40B4-BE49-F238E27FC236}">
              <a16:creationId xmlns:a16="http://schemas.microsoft.com/office/drawing/2014/main" xmlns="" id="{96CA4A2C-24A8-4770-A8D0-B35ED669EF9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50" name="Text Box 62">
          <a:extLst>
            <a:ext uri="{FF2B5EF4-FFF2-40B4-BE49-F238E27FC236}">
              <a16:creationId xmlns:a16="http://schemas.microsoft.com/office/drawing/2014/main" xmlns="" id="{1AEBAD07-DB0A-4D6C-A324-8C59D21AD2A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51" name="Text Box 63">
          <a:extLst>
            <a:ext uri="{FF2B5EF4-FFF2-40B4-BE49-F238E27FC236}">
              <a16:creationId xmlns:a16="http://schemas.microsoft.com/office/drawing/2014/main" xmlns="" id="{F8109A5C-DD7E-41F2-9935-594735396F5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52" name="Text Box 64">
          <a:extLst>
            <a:ext uri="{FF2B5EF4-FFF2-40B4-BE49-F238E27FC236}">
              <a16:creationId xmlns:a16="http://schemas.microsoft.com/office/drawing/2014/main" xmlns="" id="{62151084-4ADF-4C07-BCAC-35E5FDC81293}"/>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53" name="Text Box 65">
          <a:extLst>
            <a:ext uri="{FF2B5EF4-FFF2-40B4-BE49-F238E27FC236}">
              <a16:creationId xmlns:a16="http://schemas.microsoft.com/office/drawing/2014/main" xmlns="" id="{25C898DA-0471-4CB8-8DFD-7BCC42EA35F3}"/>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54" name="Text Box 66">
          <a:extLst>
            <a:ext uri="{FF2B5EF4-FFF2-40B4-BE49-F238E27FC236}">
              <a16:creationId xmlns:a16="http://schemas.microsoft.com/office/drawing/2014/main" xmlns="" id="{36BF2BEE-5D84-4DFE-A97F-1D81B2ADDE7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155" name="Text Box 67">
          <a:extLst>
            <a:ext uri="{FF2B5EF4-FFF2-40B4-BE49-F238E27FC236}">
              <a16:creationId xmlns:a16="http://schemas.microsoft.com/office/drawing/2014/main" xmlns="" id="{7292BFF4-4AC8-4719-9CFE-E20810B52EB2}"/>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156" name="Text Box 68">
          <a:extLst>
            <a:ext uri="{FF2B5EF4-FFF2-40B4-BE49-F238E27FC236}">
              <a16:creationId xmlns:a16="http://schemas.microsoft.com/office/drawing/2014/main" xmlns="" id="{D3EB32CC-29DC-4624-8189-CAD0CF3F5E94}"/>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57" name="Text Box 69">
          <a:extLst>
            <a:ext uri="{FF2B5EF4-FFF2-40B4-BE49-F238E27FC236}">
              <a16:creationId xmlns:a16="http://schemas.microsoft.com/office/drawing/2014/main" xmlns="" id="{B2DF8366-14E6-4149-9D4E-9DC07006BC1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58" name="Text Box 70">
          <a:extLst>
            <a:ext uri="{FF2B5EF4-FFF2-40B4-BE49-F238E27FC236}">
              <a16:creationId xmlns:a16="http://schemas.microsoft.com/office/drawing/2014/main" xmlns="" id="{DF166B6E-7427-40C3-B672-D15C7DAD1AB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59" name="Text Box 71">
          <a:extLst>
            <a:ext uri="{FF2B5EF4-FFF2-40B4-BE49-F238E27FC236}">
              <a16:creationId xmlns:a16="http://schemas.microsoft.com/office/drawing/2014/main" xmlns="" id="{0CA7A651-A83C-41B8-AABF-AACD5ED1A4B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60" name="Text Box 72">
          <a:extLst>
            <a:ext uri="{FF2B5EF4-FFF2-40B4-BE49-F238E27FC236}">
              <a16:creationId xmlns:a16="http://schemas.microsoft.com/office/drawing/2014/main" xmlns="" id="{E9EB68C4-D5FE-44A2-AFD1-0B8E273D86D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61" name="Text Box 73">
          <a:extLst>
            <a:ext uri="{FF2B5EF4-FFF2-40B4-BE49-F238E27FC236}">
              <a16:creationId xmlns:a16="http://schemas.microsoft.com/office/drawing/2014/main" xmlns="" id="{C045C216-81FD-437E-A722-ABAC41327D1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62" name="Text Box 74">
          <a:extLst>
            <a:ext uri="{FF2B5EF4-FFF2-40B4-BE49-F238E27FC236}">
              <a16:creationId xmlns:a16="http://schemas.microsoft.com/office/drawing/2014/main" xmlns="" id="{0B083D58-EA82-432F-B538-7DCA5C0EDAEA}"/>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63" name="Text Box 75">
          <a:extLst>
            <a:ext uri="{FF2B5EF4-FFF2-40B4-BE49-F238E27FC236}">
              <a16:creationId xmlns:a16="http://schemas.microsoft.com/office/drawing/2014/main" xmlns="" id="{E6CFC8BE-4371-4F6F-B383-0FB004D5924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64" name="Text Box 76">
          <a:extLst>
            <a:ext uri="{FF2B5EF4-FFF2-40B4-BE49-F238E27FC236}">
              <a16:creationId xmlns:a16="http://schemas.microsoft.com/office/drawing/2014/main" xmlns="" id="{2EC25382-E72F-4DF5-BD24-BA2D6003B09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65" name="Text Box 77">
          <a:extLst>
            <a:ext uri="{FF2B5EF4-FFF2-40B4-BE49-F238E27FC236}">
              <a16:creationId xmlns:a16="http://schemas.microsoft.com/office/drawing/2014/main" xmlns="" id="{8DEAA4C6-6712-4264-ACA1-1A6637CF585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66" name="Text Box 78">
          <a:extLst>
            <a:ext uri="{FF2B5EF4-FFF2-40B4-BE49-F238E27FC236}">
              <a16:creationId xmlns:a16="http://schemas.microsoft.com/office/drawing/2014/main" xmlns="" id="{9BACE4A4-2E3E-4CA7-A63C-D5956B5C905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67" name="Text Box 79">
          <a:extLst>
            <a:ext uri="{FF2B5EF4-FFF2-40B4-BE49-F238E27FC236}">
              <a16:creationId xmlns:a16="http://schemas.microsoft.com/office/drawing/2014/main" xmlns="" id="{74BC0786-5577-44E8-9BAA-3C048A4DCD0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68" name="Text Box 80">
          <a:extLst>
            <a:ext uri="{FF2B5EF4-FFF2-40B4-BE49-F238E27FC236}">
              <a16:creationId xmlns:a16="http://schemas.microsoft.com/office/drawing/2014/main" xmlns="" id="{FE3EA9FE-D213-4BAF-B380-9A4B3856B63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69" name="Text Box 81">
          <a:extLst>
            <a:ext uri="{FF2B5EF4-FFF2-40B4-BE49-F238E27FC236}">
              <a16:creationId xmlns:a16="http://schemas.microsoft.com/office/drawing/2014/main" xmlns="" id="{EBC1C3F1-38F2-4397-8440-B2A0617EF667}"/>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70" name="Text Box 82">
          <a:extLst>
            <a:ext uri="{FF2B5EF4-FFF2-40B4-BE49-F238E27FC236}">
              <a16:creationId xmlns:a16="http://schemas.microsoft.com/office/drawing/2014/main" xmlns="" id="{EFE5D6E1-1F5E-4A5F-B67B-90F619E02EA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71" name="Text Box 83">
          <a:extLst>
            <a:ext uri="{FF2B5EF4-FFF2-40B4-BE49-F238E27FC236}">
              <a16:creationId xmlns:a16="http://schemas.microsoft.com/office/drawing/2014/main" xmlns="" id="{89919266-239B-4153-83DA-ED3F6D41CBCF}"/>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72" name="Text Box 84">
          <a:extLst>
            <a:ext uri="{FF2B5EF4-FFF2-40B4-BE49-F238E27FC236}">
              <a16:creationId xmlns:a16="http://schemas.microsoft.com/office/drawing/2014/main" xmlns="" id="{EDCA7706-8ACF-452D-9DE3-5D2ADCBABA1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73" name="Text Box 85">
          <a:extLst>
            <a:ext uri="{FF2B5EF4-FFF2-40B4-BE49-F238E27FC236}">
              <a16:creationId xmlns:a16="http://schemas.microsoft.com/office/drawing/2014/main" xmlns="" id="{F8C63667-F7EC-46D8-B021-FC6EBCE9666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74" name="Text Box 86">
          <a:extLst>
            <a:ext uri="{FF2B5EF4-FFF2-40B4-BE49-F238E27FC236}">
              <a16:creationId xmlns:a16="http://schemas.microsoft.com/office/drawing/2014/main" xmlns="" id="{1A26C580-1D29-4242-AD3C-504776C271E7}"/>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75" name="Text Box 87">
          <a:extLst>
            <a:ext uri="{FF2B5EF4-FFF2-40B4-BE49-F238E27FC236}">
              <a16:creationId xmlns:a16="http://schemas.microsoft.com/office/drawing/2014/main" xmlns="" id="{2B7F868A-0B76-4A54-BA8A-2D7DD386DC44}"/>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76" name="Text Box 88">
          <a:extLst>
            <a:ext uri="{FF2B5EF4-FFF2-40B4-BE49-F238E27FC236}">
              <a16:creationId xmlns:a16="http://schemas.microsoft.com/office/drawing/2014/main" xmlns="" id="{23B79C9E-AD2A-43E0-86E4-15B556D1D30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77" name="Text Box 89">
          <a:extLst>
            <a:ext uri="{FF2B5EF4-FFF2-40B4-BE49-F238E27FC236}">
              <a16:creationId xmlns:a16="http://schemas.microsoft.com/office/drawing/2014/main" xmlns="" id="{9C484CE6-4C6F-4940-A2EE-A879127A0FA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78" name="Text Box 90">
          <a:extLst>
            <a:ext uri="{FF2B5EF4-FFF2-40B4-BE49-F238E27FC236}">
              <a16:creationId xmlns:a16="http://schemas.microsoft.com/office/drawing/2014/main" xmlns="" id="{B22DB05D-C91B-49EF-A2F4-8625ED1FEBA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79" name="Text Box 91">
          <a:extLst>
            <a:ext uri="{FF2B5EF4-FFF2-40B4-BE49-F238E27FC236}">
              <a16:creationId xmlns:a16="http://schemas.microsoft.com/office/drawing/2014/main" xmlns="" id="{22D9336B-E9E4-40A9-99DB-4F2356060A2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80" name="Text Box 92">
          <a:extLst>
            <a:ext uri="{FF2B5EF4-FFF2-40B4-BE49-F238E27FC236}">
              <a16:creationId xmlns:a16="http://schemas.microsoft.com/office/drawing/2014/main" xmlns="" id="{60CD60DE-E518-4F86-B52F-F42808F6DA0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81" name="Text Box 93">
          <a:extLst>
            <a:ext uri="{FF2B5EF4-FFF2-40B4-BE49-F238E27FC236}">
              <a16:creationId xmlns:a16="http://schemas.microsoft.com/office/drawing/2014/main" xmlns="" id="{08CC58AD-089F-421B-A5B5-7A5D58A903A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82" name="Text Box 94">
          <a:extLst>
            <a:ext uri="{FF2B5EF4-FFF2-40B4-BE49-F238E27FC236}">
              <a16:creationId xmlns:a16="http://schemas.microsoft.com/office/drawing/2014/main" xmlns="" id="{E658EFE3-324D-468C-AE84-3420C94A35B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83" name="Text Box 95">
          <a:extLst>
            <a:ext uri="{FF2B5EF4-FFF2-40B4-BE49-F238E27FC236}">
              <a16:creationId xmlns:a16="http://schemas.microsoft.com/office/drawing/2014/main" xmlns="" id="{0B813A64-B8A2-4C7E-AA7A-D1DABAE4169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84" name="Text Box 96">
          <a:extLst>
            <a:ext uri="{FF2B5EF4-FFF2-40B4-BE49-F238E27FC236}">
              <a16:creationId xmlns:a16="http://schemas.microsoft.com/office/drawing/2014/main" xmlns="" id="{2073344E-29B2-4EB4-B451-FA947AF915E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85" name="Text Box 97">
          <a:extLst>
            <a:ext uri="{FF2B5EF4-FFF2-40B4-BE49-F238E27FC236}">
              <a16:creationId xmlns:a16="http://schemas.microsoft.com/office/drawing/2014/main" xmlns="" id="{D8757A74-4D41-44A9-BC81-3B1D52F3371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86" name="Text Box 98">
          <a:extLst>
            <a:ext uri="{FF2B5EF4-FFF2-40B4-BE49-F238E27FC236}">
              <a16:creationId xmlns:a16="http://schemas.microsoft.com/office/drawing/2014/main" xmlns="" id="{CE6A4B5E-13EF-499F-A854-EAD9DD78F79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187" name="Text Box 99">
          <a:extLst>
            <a:ext uri="{FF2B5EF4-FFF2-40B4-BE49-F238E27FC236}">
              <a16:creationId xmlns:a16="http://schemas.microsoft.com/office/drawing/2014/main" xmlns="" id="{29FB9FCE-11BD-40B0-AF55-15176E1AFA01}"/>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188" name="Text Box 100">
          <a:extLst>
            <a:ext uri="{FF2B5EF4-FFF2-40B4-BE49-F238E27FC236}">
              <a16:creationId xmlns:a16="http://schemas.microsoft.com/office/drawing/2014/main" xmlns="" id="{D5262710-3456-4601-B2C1-416752C48115}"/>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89" name="Text Box 101">
          <a:extLst>
            <a:ext uri="{FF2B5EF4-FFF2-40B4-BE49-F238E27FC236}">
              <a16:creationId xmlns:a16="http://schemas.microsoft.com/office/drawing/2014/main" xmlns="" id="{83D8ACF3-6DDE-469A-A2D9-D6BED4EC4ABC}"/>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90" name="Text Box 102">
          <a:extLst>
            <a:ext uri="{FF2B5EF4-FFF2-40B4-BE49-F238E27FC236}">
              <a16:creationId xmlns:a16="http://schemas.microsoft.com/office/drawing/2014/main" xmlns="" id="{7AB5A84C-EC09-4483-8987-9D9E40B6D11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91" name="Text Box 103">
          <a:extLst>
            <a:ext uri="{FF2B5EF4-FFF2-40B4-BE49-F238E27FC236}">
              <a16:creationId xmlns:a16="http://schemas.microsoft.com/office/drawing/2014/main" xmlns="" id="{91898F33-BDBF-4EF6-8B24-93FC1CC8985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92" name="Text Box 104">
          <a:extLst>
            <a:ext uri="{FF2B5EF4-FFF2-40B4-BE49-F238E27FC236}">
              <a16:creationId xmlns:a16="http://schemas.microsoft.com/office/drawing/2014/main" xmlns="" id="{DCCD8E97-B21A-44C9-8132-AF83FBACD53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93" name="Text Box 105">
          <a:extLst>
            <a:ext uri="{FF2B5EF4-FFF2-40B4-BE49-F238E27FC236}">
              <a16:creationId xmlns:a16="http://schemas.microsoft.com/office/drawing/2014/main" xmlns="" id="{A40419DD-D3FF-43D0-A239-90C498048DF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194" name="Text Box 106">
          <a:extLst>
            <a:ext uri="{FF2B5EF4-FFF2-40B4-BE49-F238E27FC236}">
              <a16:creationId xmlns:a16="http://schemas.microsoft.com/office/drawing/2014/main" xmlns="" id="{3E4EA4B2-F5B3-45C6-9228-BD979D9732C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95" name="Text Box 107">
          <a:extLst>
            <a:ext uri="{FF2B5EF4-FFF2-40B4-BE49-F238E27FC236}">
              <a16:creationId xmlns:a16="http://schemas.microsoft.com/office/drawing/2014/main" xmlns="" id="{E113EFB0-31D4-40E1-8B84-3A108D133B5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96" name="Text Box 108">
          <a:extLst>
            <a:ext uri="{FF2B5EF4-FFF2-40B4-BE49-F238E27FC236}">
              <a16:creationId xmlns:a16="http://schemas.microsoft.com/office/drawing/2014/main" xmlns="" id="{DA65C3EB-CAC7-4206-AB0C-11B964CCC0C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97" name="Text Box 109">
          <a:extLst>
            <a:ext uri="{FF2B5EF4-FFF2-40B4-BE49-F238E27FC236}">
              <a16:creationId xmlns:a16="http://schemas.microsoft.com/office/drawing/2014/main" xmlns="" id="{C5B419FA-FC32-4A19-B0BC-F41449001BD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98" name="Text Box 110">
          <a:extLst>
            <a:ext uri="{FF2B5EF4-FFF2-40B4-BE49-F238E27FC236}">
              <a16:creationId xmlns:a16="http://schemas.microsoft.com/office/drawing/2014/main" xmlns="" id="{EAE7FB52-7E73-4C10-B550-FBBD0533959C}"/>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199" name="Text Box 111">
          <a:extLst>
            <a:ext uri="{FF2B5EF4-FFF2-40B4-BE49-F238E27FC236}">
              <a16:creationId xmlns:a16="http://schemas.microsoft.com/office/drawing/2014/main" xmlns="" id="{60BE1E3D-61EE-48B8-807C-CFEE382351D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00" name="Text Box 112">
          <a:extLst>
            <a:ext uri="{FF2B5EF4-FFF2-40B4-BE49-F238E27FC236}">
              <a16:creationId xmlns:a16="http://schemas.microsoft.com/office/drawing/2014/main" xmlns="" id="{E19B18D0-432D-4D67-8CA2-151C6E1D63B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01" name="Text Box 113">
          <a:extLst>
            <a:ext uri="{FF2B5EF4-FFF2-40B4-BE49-F238E27FC236}">
              <a16:creationId xmlns:a16="http://schemas.microsoft.com/office/drawing/2014/main" xmlns="" id="{7825646C-BE86-4D22-8829-96535695115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02" name="Text Box 114">
          <a:extLst>
            <a:ext uri="{FF2B5EF4-FFF2-40B4-BE49-F238E27FC236}">
              <a16:creationId xmlns:a16="http://schemas.microsoft.com/office/drawing/2014/main" xmlns="" id="{702B044F-F280-4A4A-A97C-7EBB4DD134D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03" name="Text Box 115">
          <a:extLst>
            <a:ext uri="{FF2B5EF4-FFF2-40B4-BE49-F238E27FC236}">
              <a16:creationId xmlns:a16="http://schemas.microsoft.com/office/drawing/2014/main" xmlns="" id="{7E52E45E-2EC2-459F-8A23-245701FC866F}"/>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204" name="Text Box 116">
          <a:extLst>
            <a:ext uri="{FF2B5EF4-FFF2-40B4-BE49-F238E27FC236}">
              <a16:creationId xmlns:a16="http://schemas.microsoft.com/office/drawing/2014/main" xmlns="" id="{51076A11-B8FF-42DF-9DD4-9204831004BB}"/>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205" name="Text Box 117">
          <a:extLst>
            <a:ext uri="{FF2B5EF4-FFF2-40B4-BE49-F238E27FC236}">
              <a16:creationId xmlns:a16="http://schemas.microsoft.com/office/drawing/2014/main" xmlns="" id="{D3EA1692-A90B-45AE-A23D-242F13FB7DCC}"/>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06" name="Text Box 118">
          <a:extLst>
            <a:ext uri="{FF2B5EF4-FFF2-40B4-BE49-F238E27FC236}">
              <a16:creationId xmlns:a16="http://schemas.microsoft.com/office/drawing/2014/main" xmlns="" id="{BD0DEE01-0AD9-4EA5-94AA-5C08B9DF33C7}"/>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07" name="Text Box 119">
          <a:extLst>
            <a:ext uri="{FF2B5EF4-FFF2-40B4-BE49-F238E27FC236}">
              <a16:creationId xmlns:a16="http://schemas.microsoft.com/office/drawing/2014/main" xmlns="" id="{A589A66A-78C7-43C9-8F4E-8FEB7B7D897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08" name="Text Box 120">
          <a:extLst>
            <a:ext uri="{FF2B5EF4-FFF2-40B4-BE49-F238E27FC236}">
              <a16:creationId xmlns:a16="http://schemas.microsoft.com/office/drawing/2014/main" xmlns="" id="{900DA256-4633-4707-A97E-B030DB332CD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09" name="Text Box 121">
          <a:extLst>
            <a:ext uri="{FF2B5EF4-FFF2-40B4-BE49-F238E27FC236}">
              <a16:creationId xmlns:a16="http://schemas.microsoft.com/office/drawing/2014/main" xmlns="" id="{1AF29533-A4A5-483B-9DBB-4D56EA7F595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10" name="Text Box 122">
          <a:extLst>
            <a:ext uri="{FF2B5EF4-FFF2-40B4-BE49-F238E27FC236}">
              <a16:creationId xmlns:a16="http://schemas.microsoft.com/office/drawing/2014/main" xmlns="" id="{59FA5661-6B0B-4783-BF53-205B990718D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11" name="Text Box 123">
          <a:extLst>
            <a:ext uri="{FF2B5EF4-FFF2-40B4-BE49-F238E27FC236}">
              <a16:creationId xmlns:a16="http://schemas.microsoft.com/office/drawing/2014/main" xmlns="" id="{8642A4CA-3B1B-4F17-845A-E0F6531CE0A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12" name="Text Box 124">
          <a:extLst>
            <a:ext uri="{FF2B5EF4-FFF2-40B4-BE49-F238E27FC236}">
              <a16:creationId xmlns:a16="http://schemas.microsoft.com/office/drawing/2014/main" xmlns="" id="{8AA75393-7F5B-4A5D-8718-174CA568C14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13" name="Text Box 125">
          <a:extLst>
            <a:ext uri="{FF2B5EF4-FFF2-40B4-BE49-F238E27FC236}">
              <a16:creationId xmlns:a16="http://schemas.microsoft.com/office/drawing/2014/main" xmlns="" id="{839B7999-CA84-483E-B7C5-67D5E2B1BE0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14" name="Text Box 126">
          <a:extLst>
            <a:ext uri="{FF2B5EF4-FFF2-40B4-BE49-F238E27FC236}">
              <a16:creationId xmlns:a16="http://schemas.microsoft.com/office/drawing/2014/main" xmlns="" id="{2E1C545F-03ED-4FC0-AD84-BE08586C0C3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15" name="Text Box 127">
          <a:extLst>
            <a:ext uri="{FF2B5EF4-FFF2-40B4-BE49-F238E27FC236}">
              <a16:creationId xmlns:a16="http://schemas.microsoft.com/office/drawing/2014/main" xmlns="" id="{1093FD86-3DAA-4632-861A-4BECBAF2D64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16" name="Text Box 128">
          <a:extLst>
            <a:ext uri="{FF2B5EF4-FFF2-40B4-BE49-F238E27FC236}">
              <a16:creationId xmlns:a16="http://schemas.microsoft.com/office/drawing/2014/main" xmlns="" id="{74B0A4AE-4031-450F-86A4-5C7F0EFE05D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17" name="Text Box 129">
          <a:extLst>
            <a:ext uri="{FF2B5EF4-FFF2-40B4-BE49-F238E27FC236}">
              <a16:creationId xmlns:a16="http://schemas.microsoft.com/office/drawing/2014/main" xmlns="" id="{A930A0DC-2392-4134-A70A-763A3E1E010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18" name="Text Box 130">
          <a:extLst>
            <a:ext uri="{FF2B5EF4-FFF2-40B4-BE49-F238E27FC236}">
              <a16:creationId xmlns:a16="http://schemas.microsoft.com/office/drawing/2014/main" xmlns="" id="{9C183C67-667D-4BF2-8CD2-038BB5402140}"/>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19" name="Text Box 131">
          <a:extLst>
            <a:ext uri="{FF2B5EF4-FFF2-40B4-BE49-F238E27FC236}">
              <a16:creationId xmlns:a16="http://schemas.microsoft.com/office/drawing/2014/main" xmlns="" id="{5FFAA4B4-01ED-490B-88E5-76863CFC6FEF}"/>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20" name="Text Box 132">
          <a:extLst>
            <a:ext uri="{FF2B5EF4-FFF2-40B4-BE49-F238E27FC236}">
              <a16:creationId xmlns:a16="http://schemas.microsoft.com/office/drawing/2014/main" xmlns="" id="{4337BEED-2CEB-4B30-B539-7F357D12EB3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21" name="Text Box 133">
          <a:extLst>
            <a:ext uri="{FF2B5EF4-FFF2-40B4-BE49-F238E27FC236}">
              <a16:creationId xmlns:a16="http://schemas.microsoft.com/office/drawing/2014/main" xmlns="" id="{B676537C-71CE-4E93-A2B4-5B5C2618F85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22" name="Text Box 134">
          <a:extLst>
            <a:ext uri="{FF2B5EF4-FFF2-40B4-BE49-F238E27FC236}">
              <a16:creationId xmlns:a16="http://schemas.microsoft.com/office/drawing/2014/main" xmlns="" id="{4B784395-59A9-4780-8D36-B43B48C1E33C}"/>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23" name="Text Box 135">
          <a:extLst>
            <a:ext uri="{FF2B5EF4-FFF2-40B4-BE49-F238E27FC236}">
              <a16:creationId xmlns:a16="http://schemas.microsoft.com/office/drawing/2014/main" xmlns="" id="{0F97B00F-3AAA-416F-ADE4-80EBCB8AB8D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24" name="Text Box 136">
          <a:extLst>
            <a:ext uri="{FF2B5EF4-FFF2-40B4-BE49-F238E27FC236}">
              <a16:creationId xmlns:a16="http://schemas.microsoft.com/office/drawing/2014/main" xmlns="" id="{03D4F339-FCDD-4793-87F0-DBD91E1E6C2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25" name="Text Box 137">
          <a:extLst>
            <a:ext uri="{FF2B5EF4-FFF2-40B4-BE49-F238E27FC236}">
              <a16:creationId xmlns:a16="http://schemas.microsoft.com/office/drawing/2014/main" xmlns="" id="{421C1D43-F09F-412B-8335-EF1EA1FCD7D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26" name="Text Box 138">
          <a:extLst>
            <a:ext uri="{FF2B5EF4-FFF2-40B4-BE49-F238E27FC236}">
              <a16:creationId xmlns:a16="http://schemas.microsoft.com/office/drawing/2014/main" xmlns="" id="{8C91A9A4-4250-4612-868A-2BA7CA90F21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27" name="Text Box 139">
          <a:extLst>
            <a:ext uri="{FF2B5EF4-FFF2-40B4-BE49-F238E27FC236}">
              <a16:creationId xmlns:a16="http://schemas.microsoft.com/office/drawing/2014/main" xmlns="" id="{3187C89A-E5E8-4548-A1D1-E5EF8E6873A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28" name="Text Box 140">
          <a:extLst>
            <a:ext uri="{FF2B5EF4-FFF2-40B4-BE49-F238E27FC236}">
              <a16:creationId xmlns:a16="http://schemas.microsoft.com/office/drawing/2014/main" xmlns="" id="{B7617E80-E049-4C09-8404-2E43A8F95AE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29" name="Text Box 141">
          <a:extLst>
            <a:ext uri="{FF2B5EF4-FFF2-40B4-BE49-F238E27FC236}">
              <a16:creationId xmlns:a16="http://schemas.microsoft.com/office/drawing/2014/main" xmlns="" id="{3A4FC5F7-11D3-400A-8A95-26EB05466EF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30" name="Text Box 142">
          <a:extLst>
            <a:ext uri="{FF2B5EF4-FFF2-40B4-BE49-F238E27FC236}">
              <a16:creationId xmlns:a16="http://schemas.microsoft.com/office/drawing/2014/main" xmlns="" id="{937A8D44-54F7-4E4C-A7B7-949BF66D73D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31" name="Text Box 143">
          <a:extLst>
            <a:ext uri="{FF2B5EF4-FFF2-40B4-BE49-F238E27FC236}">
              <a16:creationId xmlns:a16="http://schemas.microsoft.com/office/drawing/2014/main" xmlns="" id="{771F9119-453B-43B0-A989-3CC47F59CA1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32" name="Text Box 144">
          <a:extLst>
            <a:ext uri="{FF2B5EF4-FFF2-40B4-BE49-F238E27FC236}">
              <a16:creationId xmlns:a16="http://schemas.microsoft.com/office/drawing/2014/main" xmlns="" id="{40648B7C-3DFC-4E94-B5FC-CE99B610A77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33" name="Text Box 145">
          <a:extLst>
            <a:ext uri="{FF2B5EF4-FFF2-40B4-BE49-F238E27FC236}">
              <a16:creationId xmlns:a16="http://schemas.microsoft.com/office/drawing/2014/main" xmlns="" id="{FDB24312-04C0-4639-AE76-1C06AB92211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34" name="Text Box 146">
          <a:extLst>
            <a:ext uri="{FF2B5EF4-FFF2-40B4-BE49-F238E27FC236}">
              <a16:creationId xmlns:a16="http://schemas.microsoft.com/office/drawing/2014/main" xmlns="" id="{7FFA08BC-4FD9-4233-A7F6-9175EE9BC1E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35" name="Text Box 147">
          <a:extLst>
            <a:ext uri="{FF2B5EF4-FFF2-40B4-BE49-F238E27FC236}">
              <a16:creationId xmlns:a16="http://schemas.microsoft.com/office/drawing/2014/main" xmlns="" id="{4CFBC17C-505B-47F1-B531-1073EFA6F8E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236" name="Text Box 148">
          <a:extLst>
            <a:ext uri="{FF2B5EF4-FFF2-40B4-BE49-F238E27FC236}">
              <a16:creationId xmlns:a16="http://schemas.microsoft.com/office/drawing/2014/main" xmlns="" id="{E846120F-825F-42DA-B1BF-8B37AC43EA9B}"/>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237" name="Text Box 149">
          <a:extLst>
            <a:ext uri="{FF2B5EF4-FFF2-40B4-BE49-F238E27FC236}">
              <a16:creationId xmlns:a16="http://schemas.microsoft.com/office/drawing/2014/main" xmlns="" id="{04B35AA7-A48F-40E6-9AAA-BE99D0E7ADED}"/>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38" name="Text Box 150">
          <a:extLst>
            <a:ext uri="{FF2B5EF4-FFF2-40B4-BE49-F238E27FC236}">
              <a16:creationId xmlns:a16="http://schemas.microsoft.com/office/drawing/2014/main" xmlns="" id="{8229063A-26F4-480B-9743-6281BA59180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39" name="Text Box 151">
          <a:extLst>
            <a:ext uri="{FF2B5EF4-FFF2-40B4-BE49-F238E27FC236}">
              <a16:creationId xmlns:a16="http://schemas.microsoft.com/office/drawing/2014/main" xmlns="" id="{06DA496E-A19A-4ADA-92EE-568A96A1441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40" name="Text Box 152">
          <a:extLst>
            <a:ext uri="{FF2B5EF4-FFF2-40B4-BE49-F238E27FC236}">
              <a16:creationId xmlns:a16="http://schemas.microsoft.com/office/drawing/2014/main" xmlns="" id="{E3CE4A4D-7486-49C9-AE59-154DE266871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41" name="Text Box 153">
          <a:extLst>
            <a:ext uri="{FF2B5EF4-FFF2-40B4-BE49-F238E27FC236}">
              <a16:creationId xmlns:a16="http://schemas.microsoft.com/office/drawing/2014/main" xmlns="" id="{4A1DCACB-C7EC-4F09-BE99-12F03459ECF2}"/>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42" name="Text Box 154">
          <a:extLst>
            <a:ext uri="{FF2B5EF4-FFF2-40B4-BE49-F238E27FC236}">
              <a16:creationId xmlns:a16="http://schemas.microsoft.com/office/drawing/2014/main" xmlns="" id="{E255E35A-BB75-4E8B-9CC4-DC60776289D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43" name="Text Box 155">
          <a:extLst>
            <a:ext uri="{FF2B5EF4-FFF2-40B4-BE49-F238E27FC236}">
              <a16:creationId xmlns:a16="http://schemas.microsoft.com/office/drawing/2014/main" xmlns="" id="{D0EC1F17-1F32-462C-AC78-30802B413D4F}"/>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44" name="Text Box 156">
          <a:extLst>
            <a:ext uri="{FF2B5EF4-FFF2-40B4-BE49-F238E27FC236}">
              <a16:creationId xmlns:a16="http://schemas.microsoft.com/office/drawing/2014/main" xmlns="" id="{41AE523D-B730-437C-AF82-EC42498664F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45" name="Text Box 157">
          <a:extLst>
            <a:ext uri="{FF2B5EF4-FFF2-40B4-BE49-F238E27FC236}">
              <a16:creationId xmlns:a16="http://schemas.microsoft.com/office/drawing/2014/main" xmlns="" id="{29C000B6-F64F-472D-B983-189F7865EE0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46" name="Text Box 158">
          <a:extLst>
            <a:ext uri="{FF2B5EF4-FFF2-40B4-BE49-F238E27FC236}">
              <a16:creationId xmlns:a16="http://schemas.microsoft.com/office/drawing/2014/main" xmlns="" id="{61141614-FA6B-4AE4-A14E-03A276616E0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47" name="Text Box 159">
          <a:extLst>
            <a:ext uri="{FF2B5EF4-FFF2-40B4-BE49-F238E27FC236}">
              <a16:creationId xmlns:a16="http://schemas.microsoft.com/office/drawing/2014/main" xmlns="" id="{D3D735BF-AC2A-4369-85C3-7ECE16BC6DA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48" name="Text Box 160">
          <a:extLst>
            <a:ext uri="{FF2B5EF4-FFF2-40B4-BE49-F238E27FC236}">
              <a16:creationId xmlns:a16="http://schemas.microsoft.com/office/drawing/2014/main" xmlns="" id="{CDB31245-3104-40C5-802E-C5F719EEC64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49" name="Text Box 161">
          <a:extLst>
            <a:ext uri="{FF2B5EF4-FFF2-40B4-BE49-F238E27FC236}">
              <a16:creationId xmlns:a16="http://schemas.microsoft.com/office/drawing/2014/main" xmlns="" id="{EBF4C19F-1CF3-4366-84AD-B975C9871E7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50" name="Text Box 162">
          <a:extLst>
            <a:ext uri="{FF2B5EF4-FFF2-40B4-BE49-F238E27FC236}">
              <a16:creationId xmlns:a16="http://schemas.microsoft.com/office/drawing/2014/main" xmlns="" id="{E17146E5-7794-4952-80C2-4FDE0E18368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51" name="Text Box 163">
          <a:extLst>
            <a:ext uri="{FF2B5EF4-FFF2-40B4-BE49-F238E27FC236}">
              <a16:creationId xmlns:a16="http://schemas.microsoft.com/office/drawing/2014/main" xmlns="" id="{82858828-98BD-4E6A-82DC-A51D068E727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52" name="Text Box 164">
          <a:extLst>
            <a:ext uri="{FF2B5EF4-FFF2-40B4-BE49-F238E27FC236}">
              <a16:creationId xmlns:a16="http://schemas.microsoft.com/office/drawing/2014/main" xmlns="" id="{2E7E3115-3840-428F-9126-53F84DA3A55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253" name="Text Box 165">
          <a:extLst>
            <a:ext uri="{FF2B5EF4-FFF2-40B4-BE49-F238E27FC236}">
              <a16:creationId xmlns:a16="http://schemas.microsoft.com/office/drawing/2014/main" xmlns="" id="{4A2CFB7B-4D74-44F2-8055-3F7B0FDEEAB1}"/>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254" name="Text Box 166">
          <a:extLst>
            <a:ext uri="{FF2B5EF4-FFF2-40B4-BE49-F238E27FC236}">
              <a16:creationId xmlns:a16="http://schemas.microsoft.com/office/drawing/2014/main" xmlns="" id="{DF9FA847-7BDA-43DA-9D00-DCCA14854FD7}"/>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55" name="Text Box 167">
          <a:extLst>
            <a:ext uri="{FF2B5EF4-FFF2-40B4-BE49-F238E27FC236}">
              <a16:creationId xmlns:a16="http://schemas.microsoft.com/office/drawing/2014/main" xmlns="" id="{D986394D-E2E2-442E-A200-6DA21E67555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56" name="Text Box 168">
          <a:extLst>
            <a:ext uri="{FF2B5EF4-FFF2-40B4-BE49-F238E27FC236}">
              <a16:creationId xmlns:a16="http://schemas.microsoft.com/office/drawing/2014/main" xmlns="" id="{2622F999-300F-4133-806E-B8C48C4220D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57" name="Text Box 169">
          <a:extLst>
            <a:ext uri="{FF2B5EF4-FFF2-40B4-BE49-F238E27FC236}">
              <a16:creationId xmlns:a16="http://schemas.microsoft.com/office/drawing/2014/main" xmlns="" id="{A48D30B7-B04A-47C0-964C-A36A45CC4D4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58" name="Text Box 170">
          <a:extLst>
            <a:ext uri="{FF2B5EF4-FFF2-40B4-BE49-F238E27FC236}">
              <a16:creationId xmlns:a16="http://schemas.microsoft.com/office/drawing/2014/main" xmlns="" id="{E84DF402-E77B-42F5-938D-0329A746E30A}"/>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59" name="Text Box 171">
          <a:extLst>
            <a:ext uri="{FF2B5EF4-FFF2-40B4-BE49-F238E27FC236}">
              <a16:creationId xmlns:a16="http://schemas.microsoft.com/office/drawing/2014/main" xmlns="" id="{738936D4-1E1A-4B4E-BBEF-36A8231A64F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60" name="Text Box 172">
          <a:extLst>
            <a:ext uri="{FF2B5EF4-FFF2-40B4-BE49-F238E27FC236}">
              <a16:creationId xmlns:a16="http://schemas.microsoft.com/office/drawing/2014/main" xmlns="" id="{A4DA543F-1FD0-4D0F-8CD5-592AD4DA7B1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61" name="Text Box 173">
          <a:extLst>
            <a:ext uri="{FF2B5EF4-FFF2-40B4-BE49-F238E27FC236}">
              <a16:creationId xmlns:a16="http://schemas.microsoft.com/office/drawing/2014/main" xmlns="" id="{F1317DEB-488B-429A-A63E-1021CCD9E31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62" name="Text Box 174">
          <a:extLst>
            <a:ext uri="{FF2B5EF4-FFF2-40B4-BE49-F238E27FC236}">
              <a16:creationId xmlns:a16="http://schemas.microsoft.com/office/drawing/2014/main" xmlns="" id="{89820939-E85A-4B9E-962E-3B469E1F7BA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63" name="Text Box 175">
          <a:extLst>
            <a:ext uri="{FF2B5EF4-FFF2-40B4-BE49-F238E27FC236}">
              <a16:creationId xmlns:a16="http://schemas.microsoft.com/office/drawing/2014/main" xmlns="" id="{0EFC2181-46D7-4D21-B06A-9F70AF32509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64" name="Text Box 176">
          <a:extLst>
            <a:ext uri="{FF2B5EF4-FFF2-40B4-BE49-F238E27FC236}">
              <a16:creationId xmlns:a16="http://schemas.microsoft.com/office/drawing/2014/main" xmlns="" id="{14860BBF-5B96-4A61-ACF7-042F3A0C087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65" name="Text Box 177">
          <a:extLst>
            <a:ext uri="{FF2B5EF4-FFF2-40B4-BE49-F238E27FC236}">
              <a16:creationId xmlns:a16="http://schemas.microsoft.com/office/drawing/2014/main" xmlns="" id="{0E341D9B-63F9-4225-B551-1227A6DB2FF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66" name="Text Box 178">
          <a:extLst>
            <a:ext uri="{FF2B5EF4-FFF2-40B4-BE49-F238E27FC236}">
              <a16:creationId xmlns:a16="http://schemas.microsoft.com/office/drawing/2014/main" xmlns="" id="{1FDF9483-BE61-450C-B32C-F28F1483D067}"/>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67" name="Text Box 179">
          <a:extLst>
            <a:ext uri="{FF2B5EF4-FFF2-40B4-BE49-F238E27FC236}">
              <a16:creationId xmlns:a16="http://schemas.microsoft.com/office/drawing/2014/main" xmlns="" id="{4C91EC44-178D-4D61-9FB2-892A357CDF1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68" name="Text Box 180">
          <a:extLst>
            <a:ext uri="{FF2B5EF4-FFF2-40B4-BE49-F238E27FC236}">
              <a16:creationId xmlns:a16="http://schemas.microsoft.com/office/drawing/2014/main" xmlns="" id="{301D8961-9A07-44BC-A6D9-31C0E02CBEC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69" name="Text Box 181">
          <a:extLst>
            <a:ext uri="{FF2B5EF4-FFF2-40B4-BE49-F238E27FC236}">
              <a16:creationId xmlns:a16="http://schemas.microsoft.com/office/drawing/2014/main" xmlns="" id="{0C3331F8-5497-4877-8F38-985C5022281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70" name="Text Box 182">
          <a:extLst>
            <a:ext uri="{FF2B5EF4-FFF2-40B4-BE49-F238E27FC236}">
              <a16:creationId xmlns:a16="http://schemas.microsoft.com/office/drawing/2014/main" xmlns="" id="{B569AD8D-210F-4A82-88F7-982F9ACAFB8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71" name="Text Box 183">
          <a:extLst>
            <a:ext uri="{FF2B5EF4-FFF2-40B4-BE49-F238E27FC236}">
              <a16:creationId xmlns:a16="http://schemas.microsoft.com/office/drawing/2014/main" xmlns="" id="{0708ABC2-3E27-46FE-B602-FCB25EF8AEF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72" name="Text Box 184">
          <a:extLst>
            <a:ext uri="{FF2B5EF4-FFF2-40B4-BE49-F238E27FC236}">
              <a16:creationId xmlns:a16="http://schemas.microsoft.com/office/drawing/2014/main" xmlns="" id="{C6326353-C374-4B70-BAEF-BA04B02FB08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73" name="Text Box 185">
          <a:extLst>
            <a:ext uri="{FF2B5EF4-FFF2-40B4-BE49-F238E27FC236}">
              <a16:creationId xmlns:a16="http://schemas.microsoft.com/office/drawing/2014/main" xmlns="" id="{E5BFB50F-4FB4-47A9-B223-AFCC6A89BA4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74" name="Text Box 186">
          <a:extLst>
            <a:ext uri="{FF2B5EF4-FFF2-40B4-BE49-F238E27FC236}">
              <a16:creationId xmlns:a16="http://schemas.microsoft.com/office/drawing/2014/main" xmlns="" id="{8585BB30-7803-49DA-A1A1-BA98C6848A4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75" name="Text Box 187">
          <a:extLst>
            <a:ext uri="{FF2B5EF4-FFF2-40B4-BE49-F238E27FC236}">
              <a16:creationId xmlns:a16="http://schemas.microsoft.com/office/drawing/2014/main" xmlns="" id="{C2669167-EFCE-4009-9EEC-3613F1C345F4}"/>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76" name="Text Box 188">
          <a:extLst>
            <a:ext uri="{FF2B5EF4-FFF2-40B4-BE49-F238E27FC236}">
              <a16:creationId xmlns:a16="http://schemas.microsoft.com/office/drawing/2014/main" xmlns="" id="{6A1E166D-AF8E-4215-9630-24E9AE0CB57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77" name="Text Box 189">
          <a:extLst>
            <a:ext uri="{FF2B5EF4-FFF2-40B4-BE49-F238E27FC236}">
              <a16:creationId xmlns:a16="http://schemas.microsoft.com/office/drawing/2014/main" xmlns="" id="{C696E620-BA03-41F3-803C-B6011E1490E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78" name="Text Box 190">
          <a:extLst>
            <a:ext uri="{FF2B5EF4-FFF2-40B4-BE49-F238E27FC236}">
              <a16:creationId xmlns:a16="http://schemas.microsoft.com/office/drawing/2014/main" xmlns="" id="{2C0C2239-38B5-4EF4-8E7E-582AEE39565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79" name="Text Box 191">
          <a:extLst>
            <a:ext uri="{FF2B5EF4-FFF2-40B4-BE49-F238E27FC236}">
              <a16:creationId xmlns:a16="http://schemas.microsoft.com/office/drawing/2014/main" xmlns="" id="{DC8ACF3E-C9A8-48B9-A155-4FC2571E582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80" name="Text Box 192">
          <a:extLst>
            <a:ext uri="{FF2B5EF4-FFF2-40B4-BE49-F238E27FC236}">
              <a16:creationId xmlns:a16="http://schemas.microsoft.com/office/drawing/2014/main" xmlns="" id="{3E3F1569-58C4-4F7A-9E9D-0840F849421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81" name="Text Box 194">
          <a:extLst>
            <a:ext uri="{FF2B5EF4-FFF2-40B4-BE49-F238E27FC236}">
              <a16:creationId xmlns:a16="http://schemas.microsoft.com/office/drawing/2014/main" xmlns="" id="{6C72626E-7A93-4A30-8905-C9E2F2D998F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82" name="Text Box 195">
          <a:extLst>
            <a:ext uri="{FF2B5EF4-FFF2-40B4-BE49-F238E27FC236}">
              <a16:creationId xmlns:a16="http://schemas.microsoft.com/office/drawing/2014/main" xmlns="" id="{E6233B8E-60AE-4FF5-8615-47AB0414ADD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283" name="Text Box 2">
          <a:extLst>
            <a:ext uri="{FF2B5EF4-FFF2-40B4-BE49-F238E27FC236}">
              <a16:creationId xmlns:a16="http://schemas.microsoft.com/office/drawing/2014/main" xmlns="" id="{DCE37FCE-4DA3-4981-83B4-8741F47F4C34}"/>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84" name="Text Box 3">
          <a:extLst>
            <a:ext uri="{FF2B5EF4-FFF2-40B4-BE49-F238E27FC236}">
              <a16:creationId xmlns:a16="http://schemas.microsoft.com/office/drawing/2014/main" xmlns="" id="{697EC08F-7A4A-455F-BCEC-14A7D05B599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85" name="Text Box 4">
          <a:extLst>
            <a:ext uri="{FF2B5EF4-FFF2-40B4-BE49-F238E27FC236}">
              <a16:creationId xmlns:a16="http://schemas.microsoft.com/office/drawing/2014/main" xmlns="" id="{7F71E5AC-85F7-42B0-85EA-59E24D7D744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86" name="Text Box 5">
          <a:extLst>
            <a:ext uri="{FF2B5EF4-FFF2-40B4-BE49-F238E27FC236}">
              <a16:creationId xmlns:a16="http://schemas.microsoft.com/office/drawing/2014/main" xmlns="" id="{46CCE169-497F-4BA9-9304-C4216DB37827}"/>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87" name="Text Box 6">
          <a:extLst>
            <a:ext uri="{FF2B5EF4-FFF2-40B4-BE49-F238E27FC236}">
              <a16:creationId xmlns:a16="http://schemas.microsoft.com/office/drawing/2014/main" xmlns="" id="{044A2639-81B2-483E-9FB4-B2EE174415F0}"/>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88" name="Text Box 7">
          <a:extLst>
            <a:ext uri="{FF2B5EF4-FFF2-40B4-BE49-F238E27FC236}">
              <a16:creationId xmlns:a16="http://schemas.microsoft.com/office/drawing/2014/main" xmlns="" id="{89E03DA2-15D4-4F39-A258-5A9174DF35F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89" name="Text Box 8">
          <a:extLst>
            <a:ext uri="{FF2B5EF4-FFF2-40B4-BE49-F238E27FC236}">
              <a16:creationId xmlns:a16="http://schemas.microsoft.com/office/drawing/2014/main" xmlns="" id="{749FE763-0D2D-4B09-B71E-B627B09F1552}"/>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90" name="Text Box 9">
          <a:extLst>
            <a:ext uri="{FF2B5EF4-FFF2-40B4-BE49-F238E27FC236}">
              <a16:creationId xmlns:a16="http://schemas.microsoft.com/office/drawing/2014/main" xmlns="" id="{FAA389E2-527E-4FCE-9556-6FFF2DD8FF9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91" name="Text Box 10">
          <a:extLst>
            <a:ext uri="{FF2B5EF4-FFF2-40B4-BE49-F238E27FC236}">
              <a16:creationId xmlns:a16="http://schemas.microsoft.com/office/drawing/2014/main" xmlns="" id="{77EF8618-FC68-45E8-8BE6-1EF0F568AF1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92" name="Text Box 11">
          <a:extLst>
            <a:ext uri="{FF2B5EF4-FFF2-40B4-BE49-F238E27FC236}">
              <a16:creationId xmlns:a16="http://schemas.microsoft.com/office/drawing/2014/main" xmlns="" id="{E2FB4DA8-C1F2-4E72-B7F7-847D207FEB8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93" name="Text Box 12">
          <a:extLst>
            <a:ext uri="{FF2B5EF4-FFF2-40B4-BE49-F238E27FC236}">
              <a16:creationId xmlns:a16="http://schemas.microsoft.com/office/drawing/2014/main" xmlns="" id="{EA3E71FA-E8C3-4A8A-9EB9-89AAFC8C68E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94" name="Text Box 13">
          <a:extLst>
            <a:ext uri="{FF2B5EF4-FFF2-40B4-BE49-F238E27FC236}">
              <a16:creationId xmlns:a16="http://schemas.microsoft.com/office/drawing/2014/main" xmlns="" id="{19D16009-E127-4819-824F-260E726F752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295" name="Text Box 14">
          <a:extLst>
            <a:ext uri="{FF2B5EF4-FFF2-40B4-BE49-F238E27FC236}">
              <a16:creationId xmlns:a16="http://schemas.microsoft.com/office/drawing/2014/main" xmlns="" id="{78E98017-1F78-4E20-8CE6-129B610B49C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96" name="Text Box 15">
          <a:extLst>
            <a:ext uri="{FF2B5EF4-FFF2-40B4-BE49-F238E27FC236}">
              <a16:creationId xmlns:a16="http://schemas.microsoft.com/office/drawing/2014/main" xmlns="" id="{72B309B6-68DD-4F66-944D-2E345B921C92}"/>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97" name="Text Box 16">
          <a:extLst>
            <a:ext uri="{FF2B5EF4-FFF2-40B4-BE49-F238E27FC236}">
              <a16:creationId xmlns:a16="http://schemas.microsoft.com/office/drawing/2014/main" xmlns="" id="{0C273A87-F035-4828-8C24-B5DC504AF45F}"/>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298" name="Text Box 17">
          <a:extLst>
            <a:ext uri="{FF2B5EF4-FFF2-40B4-BE49-F238E27FC236}">
              <a16:creationId xmlns:a16="http://schemas.microsoft.com/office/drawing/2014/main" xmlns="" id="{46E21300-62A5-47D0-9410-04243B0BAC4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299" name="Text Box 18">
          <a:extLst>
            <a:ext uri="{FF2B5EF4-FFF2-40B4-BE49-F238E27FC236}">
              <a16:creationId xmlns:a16="http://schemas.microsoft.com/office/drawing/2014/main" xmlns="" id="{B6BB3ECA-B3DF-4E3A-A7E8-EEB41A2DE74A}"/>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300" name="Text Box 19">
          <a:extLst>
            <a:ext uri="{FF2B5EF4-FFF2-40B4-BE49-F238E27FC236}">
              <a16:creationId xmlns:a16="http://schemas.microsoft.com/office/drawing/2014/main" xmlns="" id="{D23BC2C0-26D8-4544-94E1-E72C8C1A64A8}"/>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01" name="Text Box 20">
          <a:extLst>
            <a:ext uri="{FF2B5EF4-FFF2-40B4-BE49-F238E27FC236}">
              <a16:creationId xmlns:a16="http://schemas.microsoft.com/office/drawing/2014/main" xmlns="" id="{6D29384A-4C8A-4726-856B-3198C09A0857}"/>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02" name="Text Box 21">
          <a:extLst>
            <a:ext uri="{FF2B5EF4-FFF2-40B4-BE49-F238E27FC236}">
              <a16:creationId xmlns:a16="http://schemas.microsoft.com/office/drawing/2014/main" xmlns="" id="{E595E75D-CFD4-4E10-B1FB-8ACB97877A3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03" name="Text Box 22">
          <a:extLst>
            <a:ext uri="{FF2B5EF4-FFF2-40B4-BE49-F238E27FC236}">
              <a16:creationId xmlns:a16="http://schemas.microsoft.com/office/drawing/2014/main" xmlns="" id="{7BDBE7F6-1A7C-474E-9E03-54E86A90ADD7}"/>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04" name="Text Box 23">
          <a:extLst>
            <a:ext uri="{FF2B5EF4-FFF2-40B4-BE49-F238E27FC236}">
              <a16:creationId xmlns:a16="http://schemas.microsoft.com/office/drawing/2014/main" xmlns="" id="{BD3F2A64-1211-4E5A-8A65-3D2573A812FF}"/>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05" name="Text Box 24">
          <a:extLst>
            <a:ext uri="{FF2B5EF4-FFF2-40B4-BE49-F238E27FC236}">
              <a16:creationId xmlns:a16="http://schemas.microsoft.com/office/drawing/2014/main" xmlns="" id="{A8762E5A-01B6-49E8-B8F4-EAE4EAA412C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06" name="Text Box 25">
          <a:extLst>
            <a:ext uri="{FF2B5EF4-FFF2-40B4-BE49-F238E27FC236}">
              <a16:creationId xmlns:a16="http://schemas.microsoft.com/office/drawing/2014/main" xmlns="" id="{B0D58F0E-1A10-4DD5-BDFD-56D89AF2571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07" name="Text Box 26">
          <a:extLst>
            <a:ext uri="{FF2B5EF4-FFF2-40B4-BE49-F238E27FC236}">
              <a16:creationId xmlns:a16="http://schemas.microsoft.com/office/drawing/2014/main" xmlns="" id="{B9E143F1-3CC3-4E2F-9619-AFDA475CEE4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08" name="Text Box 27">
          <a:extLst>
            <a:ext uri="{FF2B5EF4-FFF2-40B4-BE49-F238E27FC236}">
              <a16:creationId xmlns:a16="http://schemas.microsoft.com/office/drawing/2014/main" xmlns="" id="{76294A0F-C775-4605-97AB-1244474D5F1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09" name="Text Box 28">
          <a:extLst>
            <a:ext uri="{FF2B5EF4-FFF2-40B4-BE49-F238E27FC236}">
              <a16:creationId xmlns:a16="http://schemas.microsoft.com/office/drawing/2014/main" xmlns="" id="{74419EAE-898A-48F8-BCFE-34C1511A08EC}"/>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10" name="Text Box 29">
          <a:extLst>
            <a:ext uri="{FF2B5EF4-FFF2-40B4-BE49-F238E27FC236}">
              <a16:creationId xmlns:a16="http://schemas.microsoft.com/office/drawing/2014/main" xmlns="" id="{B020F5F6-25F8-4FC5-BC2F-653164BBBF5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11" name="Text Box 30">
          <a:extLst>
            <a:ext uri="{FF2B5EF4-FFF2-40B4-BE49-F238E27FC236}">
              <a16:creationId xmlns:a16="http://schemas.microsoft.com/office/drawing/2014/main" xmlns="" id="{ABAEA84C-3A87-48FF-A345-9325325E5ED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12" name="Text Box 31">
          <a:extLst>
            <a:ext uri="{FF2B5EF4-FFF2-40B4-BE49-F238E27FC236}">
              <a16:creationId xmlns:a16="http://schemas.microsoft.com/office/drawing/2014/main" xmlns="" id="{8B691B16-CAFA-4511-8577-8C0BB96A9B4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13" name="Text Box 32">
          <a:extLst>
            <a:ext uri="{FF2B5EF4-FFF2-40B4-BE49-F238E27FC236}">
              <a16:creationId xmlns:a16="http://schemas.microsoft.com/office/drawing/2014/main" xmlns="" id="{4F1CA1D3-CE59-47D8-9E4F-8F7C85F4244E}"/>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14" name="Text Box 33">
          <a:extLst>
            <a:ext uri="{FF2B5EF4-FFF2-40B4-BE49-F238E27FC236}">
              <a16:creationId xmlns:a16="http://schemas.microsoft.com/office/drawing/2014/main" xmlns="" id="{7EC30F3B-9E69-4E4B-8616-4B8B182FD6BE}"/>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15" name="Text Box 34">
          <a:extLst>
            <a:ext uri="{FF2B5EF4-FFF2-40B4-BE49-F238E27FC236}">
              <a16:creationId xmlns:a16="http://schemas.microsoft.com/office/drawing/2014/main" xmlns="" id="{F9FFB1AA-5C49-487E-ACB1-450E37D56D42}"/>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16" name="Text Box 35">
          <a:extLst>
            <a:ext uri="{FF2B5EF4-FFF2-40B4-BE49-F238E27FC236}">
              <a16:creationId xmlns:a16="http://schemas.microsoft.com/office/drawing/2014/main" xmlns="" id="{43AA8B66-30D6-401C-9302-2ECF2591925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17" name="Text Box 36">
          <a:extLst>
            <a:ext uri="{FF2B5EF4-FFF2-40B4-BE49-F238E27FC236}">
              <a16:creationId xmlns:a16="http://schemas.microsoft.com/office/drawing/2014/main" xmlns="" id="{B4C89B01-1C0C-4892-B07B-2E552C87F8CC}"/>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18" name="Text Box 37">
          <a:extLst>
            <a:ext uri="{FF2B5EF4-FFF2-40B4-BE49-F238E27FC236}">
              <a16:creationId xmlns:a16="http://schemas.microsoft.com/office/drawing/2014/main" xmlns="" id="{D8F6560C-CB6B-4F33-9EA2-9B2592D87E5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19" name="Text Box 38">
          <a:extLst>
            <a:ext uri="{FF2B5EF4-FFF2-40B4-BE49-F238E27FC236}">
              <a16:creationId xmlns:a16="http://schemas.microsoft.com/office/drawing/2014/main" xmlns="" id="{81E910C9-ADD9-4E48-8581-68738E82F580}"/>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20" name="Text Box 39">
          <a:extLst>
            <a:ext uri="{FF2B5EF4-FFF2-40B4-BE49-F238E27FC236}">
              <a16:creationId xmlns:a16="http://schemas.microsoft.com/office/drawing/2014/main" xmlns="" id="{D9B115B5-AFBE-455E-8D8E-1311682EFD5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21" name="Text Box 40">
          <a:extLst>
            <a:ext uri="{FF2B5EF4-FFF2-40B4-BE49-F238E27FC236}">
              <a16:creationId xmlns:a16="http://schemas.microsoft.com/office/drawing/2014/main" xmlns="" id="{4553686C-7BAD-4373-B2F4-BCB0E4C92D1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22" name="Text Box 41">
          <a:extLst>
            <a:ext uri="{FF2B5EF4-FFF2-40B4-BE49-F238E27FC236}">
              <a16:creationId xmlns:a16="http://schemas.microsoft.com/office/drawing/2014/main" xmlns="" id="{90CA233E-C2C5-4232-928A-B0B9BEC006C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23" name="Text Box 42">
          <a:extLst>
            <a:ext uri="{FF2B5EF4-FFF2-40B4-BE49-F238E27FC236}">
              <a16:creationId xmlns:a16="http://schemas.microsoft.com/office/drawing/2014/main" xmlns="" id="{826C6B74-4F87-451B-9732-AD99BE493F7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24" name="Text Box 43">
          <a:extLst>
            <a:ext uri="{FF2B5EF4-FFF2-40B4-BE49-F238E27FC236}">
              <a16:creationId xmlns:a16="http://schemas.microsoft.com/office/drawing/2014/main" xmlns="" id="{C6C6D464-495E-4EB9-AE75-52DD9689238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25" name="Text Box 44">
          <a:extLst>
            <a:ext uri="{FF2B5EF4-FFF2-40B4-BE49-F238E27FC236}">
              <a16:creationId xmlns:a16="http://schemas.microsoft.com/office/drawing/2014/main" xmlns="" id="{99CC8A12-E39E-4F0A-AA8B-F13CC977F20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26" name="Text Box 45">
          <a:extLst>
            <a:ext uri="{FF2B5EF4-FFF2-40B4-BE49-F238E27FC236}">
              <a16:creationId xmlns:a16="http://schemas.microsoft.com/office/drawing/2014/main" xmlns="" id="{F8414099-5B60-49EC-ADE1-62D76A92A89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27" name="Text Box 46">
          <a:extLst>
            <a:ext uri="{FF2B5EF4-FFF2-40B4-BE49-F238E27FC236}">
              <a16:creationId xmlns:a16="http://schemas.microsoft.com/office/drawing/2014/main" xmlns="" id="{D9801604-5FA8-4F3D-839E-7E836CF5BEF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28" name="Text Box 47">
          <a:extLst>
            <a:ext uri="{FF2B5EF4-FFF2-40B4-BE49-F238E27FC236}">
              <a16:creationId xmlns:a16="http://schemas.microsoft.com/office/drawing/2014/main" xmlns="" id="{EA7003CB-C20A-4FB8-90AE-43F5D3AC8E4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29" name="Text Box 48">
          <a:extLst>
            <a:ext uri="{FF2B5EF4-FFF2-40B4-BE49-F238E27FC236}">
              <a16:creationId xmlns:a16="http://schemas.microsoft.com/office/drawing/2014/main" xmlns="" id="{45CD9467-ED38-4AB9-93E2-A5A66BDE27F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30" name="Text Box 49">
          <a:extLst>
            <a:ext uri="{FF2B5EF4-FFF2-40B4-BE49-F238E27FC236}">
              <a16:creationId xmlns:a16="http://schemas.microsoft.com/office/drawing/2014/main" xmlns="" id="{180BE3F8-21F2-4E46-B9AE-E96AEA4CC9E3}"/>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331" name="Text Box 50">
          <a:extLst>
            <a:ext uri="{FF2B5EF4-FFF2-40B4-BE49-F238E27FC236}">
              <a16:creationId xmlns:a16="http://schemas.microsoft.com/office/drawing/2014/main" xmlns="" id="{C3E8DE4A-F525-4A9E-AEBD-E4D2C3B2A2E4}"/>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332" name="Text Box 51">
          <a:extLst>
            <a:ext uri="{FF2B5EF4-FFF2-40B4-BE49-F238E27FC236}">
              <a16:creationId xmlns:a16="http://schemas.microsoft.com/office/drawing/2014/main" xmlns="" id="{C904C4D9-77AB-49B8-8111-9721287591E8}"/>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33" name="Text Box 52">
          <a:extLst>
            <a:ext uri="{FF2B5EF4-FFF2-40B4-BE49-F238E27FC236}">
              <a16:creationId xmlns:a16="http://schemas.microsoft.com/office/drawing/2014/main" xmlns="" id="{4D684DE5-2A67-48EA-BC99-D28CF78E8E6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34" name="Text Box 53">
          <a:extLst>
            <a:ext uri="{FF2B5EF4-FFF2-40B4-BE49-F238E27FC236}">
              <a16:creationId xmlns:a16="http://schemas.microsoft.com/office/drawing/2014/main" xmlns="" id="{C50D0521-F098-45A9-8DEC-D718C588B30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35" name="Text Box 54">
          <a:extLst>
            <a:ext uri="{FF2B5EF4-FFF2-40B4-BE49-F238E27FC236}">
              <a16:creationId xmlns:a16="http://schemas.microsoft.com/office/drawing/2014/main" xmlns="" id="{2C1A615C-88DC-4CF6-8FEF-3FD9743BC38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36" name="Text Box 55">
          <a:extLst>
            <a:ext uri="{FF2B5EF4-FFF2-40B4-BE49-F238E27FC236}">
              <a16:creationId xmlns:a16="http://schemas.microsoft.com/office/drawing/2014/main" xmlns="" id="{FDB77792-2B4F-4A2F-BCA7-DEA69E89B34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37" name="Text Box 56">
          <a:extLst>
            <a:ext uri="{FF2B5EF4-FFF2-40B4-BE49-F238E27FC236}">
              <a16:creationId xmlns:a16="http://schemas.microsoft.com/office/drawing/2014/main" xmlns="" id="{690A4FED-BE1C-4631-85FB-E1B8408FCB42}"/>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38" name="Text Box 57">
          <a:extLst>
            <a:ext uri="{FF2B5EF4-FFF2-40B4-BE49-F238E27FC236}">
              <a16:creationId xmlns:a16="http://schemas.microsoft.com/office/drawing/2014/main" xmlns="" id="{C9B31FF0-AE0F-45D8-AB52-06FD9B24563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39" name="Text Box 58">
          <a:extLst>
            <a:ext uri="{FF2B5EF4-FFF2-40B4-BE49-F238E27FC236}">
              <a16:creationId xmlns:a16="http://schemas.microsoft.com/office/drawing/2014/main" xmlns="" id="{603729A7-210F-4F0D-A33C-E4AF4DC4DDA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40" name="Text Box 59">
          <a:extLst>
            <a:ext uri="{FF2B5EF4-FFF2-40B4-BE49-F238E27FC236}">
              <a16:creationId xmlns:a16="http://schemas.microsoft.com/office/drawing/2014/main" xmlns="" id="{7F3D0B26-73ED-4FFA-8F71-F32DCA0546E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41" name="Text Box 60">
          <a:extLst>
            <a:ext uri="{FF2B5EF4-FFF2-40B4-BE49-F238E27FC236}">
              <a16:creationId xmlns:a16="http://schemas.microsoft.com/office/drawing/2014/main" xmlns="" id="{249A834C-270C-4E2C-885B-18A97F03600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42" name="Text Box 61">
          <a:extLst>
            <a:ext uri="{FF2B5EF4-FFF2-40B4-BE49-F238E27FC236}">
              <a16:creationId xmlns:a16="http://schemas.microsoft.com/office/drawing/2014/main" xmlns="" id="{068D998D-40CD-4C6E-9E67-7B84C922514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43" name="Text Box 62">
          <a:extLst>
            <a:ext uri="{FF2B5EF4-FFF2-40B4-BE49-F238E27FC236}">
              <a16:creationId xmlns:a16="http://schemas.microsoft.com/office/drawing/2014/main" xmlns="" id="{A67012B1-674E-43FE-BA73-A2400F325FF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44" name="Text Box 63">
          <a:extLst>
            <a:ext uri="{FF2B5EF4-FFF2-40B4-BE49-F238E27FC236}">
              <a16:creationId xmlns:a16="http://schemas.microsoft.com/office/drawing/2014/main" xmlns="" id="{DFB2D65F-86D9-4724-9A83-FEB9C69BBF8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45" name="Text Box 64">
          <a:extLst>
            <a:ext uri="{FF2B5EF4-FFF2-40B4-BE49-F238E27FC236}">
              <a16:creationId xmlns:a16="http://schemas.microsoft.com/office/drawing/2014/main" xmlns="" id="{F06A978C-3ADC-45FC-8250-F4E62845645E}"/>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46" name="Text Box 65">
          <a:extLst>
            <a:ext uri="{FF2B5EF4-FFF2-40B4-BE49-F238E27FC236}">
              <a16:creationId xmlns:a16="http://schemas.microsoft.com/office/drawing/2014/main" xmlns="" id="{19F98334-159F-4098-B635-F6D124731B60}"/>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47" name="Text Box 66">
          <a:extLst>
            <a:ext uri="{FF2B5EF4-FFF2-40B4-BE49-F238E27FC236}">
              <a16:creationId xmlns:a16="http://schemas.microsoft.com/office/drawing/2014/main" xmlns="" id="{DD754182-E2E3-4F52-BB03-FA9E85E679A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348" name="Text Box 67">
          <a:extLst>
            <a:ext uri="{FF2B5EF4-FFF2-40B4-BE49-F238E27FC236}">
              <a16:creationId xmlns:a16="http://schemas.microsoft.com/office/drawing/2014/main" xmlns="" id="{398D746B-1006-48BF-B535-06F242CC7D3D}"/>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349" name="Text Box 68">
          <a:extLst>
            <a:ext uri="{FF2B5EF4-FFF2-40B4-BE49-F238E27FC236}">
              <a16:creationId xmlns:a16="http://schemas.microsoft.com/office/drawing/2014/main" xmlns="" id="{FCD967E5-012B-46D9-88FD-9B080AF68DB3}"/>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50" name="Text Box 69">
          <a:extLst>
            <a:ext uri="{FF2B5EF4-FFF2-40B4-BE49-F238E27FC236}">
              <a16:creationId xmlns:a16="http://schemas.microsoft.com/office/drawing/2014/main" xmlns="" id="{85E46AC2-2927-41F6-81DF-D7E82982C62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51" name="Text Box 70">
          <a:extLst>
            <a:ext uri="{FF2B5EF4-FFF2-40B4-BE49-F238E27FC236}">
              <a16:creationId xmlns:a16="http://schemas.microsoft.com/office/drawing/2014/main" xmlns="" id="{05B34ED0-24C2-4B53-86F5-8BDDCDCB233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52" name="Text Box 71">
          <a:extLst>
            <a:ext uri="{FF2B5EF4-FFF2-40B4-BE49-F238E27FC236}">
              <a16:creationId xmlns:a16="http://schemas.microsoft.com/office/drawing/2014/main" xmlns="" id="{7B51BEFE-BD3B-4ACC-8BE8-3AFD9F67319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53" name="Text Box 72">
          <a:extLst>
            <a:ext uri="{FF2B5EF4-FFF2-40B4-BE49-F238E27FC236}">
              <a16:creationId xmlns:a16="http://schemas.microsoft.com/office/drawing/2014/main" xmlns="" id="{2EED5EC1-FC2A-4D77-A45C-9E5AAD0CE9F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54" name="Text Box 73">
          <a:extLst>
            <a:ext uri="{FF2B5EF4-FFF2-40B4-BE49-F238E27FC236}">
              <a16:creationId xmlns:a16="http://schemas.microsoft.com/office/drawing/2014/main" xmlns="" id="{BDE21DE5-EF5F-4002-A57B-7E08F155EBB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55" name="Text Box 74">
          <a:extLst>
            <a:ext uri="{FF2B5EF4-FFF2-40B4-BE49-F238E27FC236}">
              <a16:creationId xmlns:a16="http://schemas.microsoft.com/office/drawing/2014/main" xmlns="" id="{BBA051B8-47A6-4F69-8F6E-0BE49B8EC727}"/>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56" name="Text Box 75">
          <a:extLst>
            <a:ext uri="{FF2B5EF4-FFF2-40B4-BE49-F238E27FC236}">
              <a16:creationId xmlns:a16="http://schemas.microsoft.com/office/drawing/2014/main" xmlns="" id="{FA1451FF-3E1E-4187-A969-D4455EF5C9F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57" name="Text Box 76">
          <a:extLst>
            <a:ext uri="{FF2B5EF4-FFF2-40B4-BE49-F238E27FC236}">
              <a16:creationId xmlns:a16="http://schemas.microsoft.com/office/drawing/2014/main" xmlns="" id="{A919A942-7929-43BB-8123-7F338D704F4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58" name="Text Box 77">
          <a:extLst>
            <a:ext uri="{FF2B5EF4-FFF2-40B4-BE49-F238E27FC236}">
              <a16:creationId xmlns:a16="http://schemas.microsoft.com/office/drawing/2014/main" xmlns="" id="{B6643025-1109-4E1F-8F4E-222696E2D6E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59" name="Text Box 78">
          <a:extLst>
            <a:ext uri="{FF2B5EF4-FFF2-40B4-BE49-F238E27FC236}">
              <a16:creationId xmlns:a16="http://schemas.microsoft.com/office/drawing/2014/main" xmlns="" id="{8B61F680-BD34-494F-8EC1-85AE050B3B3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60" name="Text Box 79">
          <a:extLst>
            <a:ext uri="{FF2B5EF4-FFF2-40B4-BE49-F238E27FC236}">
              <a16:creationId xmlns:a16="http://schemas.microsoft.com/office/drawing/2014/main" xmlns="" id="{9C181CCE-6964-497C-B45F-EF1C72283C7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61" name="Text Box 80">
          <a:extLst>
            <a:ext uri="{FF2B5EF4-FFF2-40B4-BE49-F238E27FC236}">
              <a16:creationId xmlns:a16="http://schemas.microsoft.com/office/drawing/2014/main" xmlns="" id="{DFCF8B65-F550-4BA2-A148-6C9E582062A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62" name="Text Box 81">
          <a:extLst>
            <a:ext uri="{FF2B5EF4-FFF2-40B4-BE49-F238E27FC236}">
              <a16:creationId xmlns:a16="http://schemas.microsoft.com/office/drawing/2014/main" xmlns="" id="{99750776-7A4D-4854-9A99-BEA1CF6BF663}"/>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63" name="Text Box 82">
          <a:extLst>
            <a:ext uri="{FF2B5EF4-FFF2-40B4-BE49-F238E27FC236}">
              <a16:creationId xmlns:a16="http://schemas.microsoft.com/office/drawing/2014/main" xmlns="" id="{0BDC82F5-5F85-401C-9807-023D0A1A6C8A}"/>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64" name="Text Box 83">
          <a:extLst>
            <a:ext uri="{FF2B5EF4-FFF2-40B4-BE49-F238E27FC236}">
              <a16:creationId xmlns:a16="http://schemas.microsoft.com/office/drawing/2014/main" xmlns="" id="{47640DC4-906E-4092-BCDA-19404DBA435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65" name="Text Box 84">
          <a:extLst>
            <a:ext uri="{FF2B5EF4-FFF2-40B4-BE49-F238E27FC236}">
              <a16:creationId xmlns:a16="http://schemas.microsoft.com/office/drawing/2014/main" xmlns="" id="{B8FBEB4E-E302-49A1-8B80-D399054458A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66" name="Text Box 85">
          <a:extLst>
            <a:ext uri="{FF2B5EF4-FFF2-40B4-BE49-F238E27FC236}">
              <a16:creationId xmlns:a16="http://schemas.microsoft.com/office/drawing/2014/main" xmlns="" id="{FCD1DD8A-50FA-45D0-82BA-89AA8E5155A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67" name="Text Box 86">
          <a:extLst>
            <a:ext uri="{FF2B5EF4-FFF2-40B4-BE49-F238E27FC236}">
              <a16:creationId xmlns:a16="http://schemas.microsoft.com/office/drawing/2014/main" xmlns="" id="{6D7D072F-B7DC-4FB1-83DA-CA04225B214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68" name="Text Box 87">
          <a:extLst>
            <a:ext uri="{FF2B5EF4-FFF2-40B4-BE49-F238E27FC236}">
              <a16:creationId xmlns:a16="http://schemas.microsoft.com/office/drawing/2014/main" xmlns="" id="{DA517533-6D85-464D-AAFC-F1C7079A93E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69" name="Text Box 88">
          <a:extLst>
            <a:ext uri="{FF2B5EF4-FFF2-40B4-BE49-F238E27FC236}">
              <a16:creationId xmlns:a16="http://schemas.microsoft.com/office/drawing/2014/main" xmlns="" id="{48E20F32-E63A-440E-AA1D-F8796C5B5273}"/>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70" name="Text Box 89">
          <a:extLst>
            <a:ext uri="{FF2B5EF4-FFF2-40B4-BE49-F238E27FC236}">
              <a16:creationId xmlns:a16="http://schemas.microsoft.com/office/drawing/2014/main" xmlns="" id="{2A742CF2-176D-406B-979C-5E3B899D23A4}"/>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71" name="Text Box 90">
          <a:extLst>
            <a:ext uri="{FF2B5EF4-FFF2-40B4-BE49-F238E27FC236}">
              <a16:creationId xmlns:a16="http://schemas.microsoft.com/office/drawing/2014/main" xmlns="" id="{79A31BF6-6B6E-4EF2-B039-86C2B53B243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72" name="Text Box 91">
          <a:extLst>
            <a:ext uri="{FF2B5EF4-FFF2-40B4-BE49-F238E27FC236}">
              <a16:creationId xmlns:a16="http://schemas.microsoft.com/office/drawing/2014/main" xmlns="" id="{C4C35405-273C-4DFD-A015-773E35C8FF2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73" name="Text Box 92">
          <a:extLst>
            <a:ext uri="{FF2B5EF4-FFF2-40B4-BE49-F238E27FC236}">
              <a16:creationId xmlns:a16="http://schemas.microsoft.com/office/drawing/2014/main" xmlns="" id="{46BB1A70-FF98-40CD-A2C1-A83D716BC37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74" name="Text Box 93">
          <a:extLst>
            <a:ext uri="{FF2B5EF4-FFF2-40B4-BE49-F238E27FC236}">
              <a16:creationId xmlns:a16="http://schemas.microsoft.com/office/drawing/2014/main" xmlns="" id="{2A72E650-465E-4243-A581-1B27AB2DD5E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75" name="Text Box 94">
          <a:extLst>
            <a:ext uri="{FF2B5EF4-FFF2-40B4-BE49-F238E27FC236}">
              <a16:creationId xmlns:a16="http://schemas.microsoft.com/office/drawing/2014/main" xmlns="" id="{7C38944F-4C65-4478-975B-AA34D99283E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76" name="Text Box 95">
          <a:extLst>
            <a:ext uri="{FF2B5EF4-FFF2-40B4-BE49-F238E27FC236}">
              <a16:creationId xmlns:a16="http://schemas.microsoft.com/office/drawing/2014/main" xmlns="" id="{B10E6C16-2F50-4D15-8374-CAAECBF2C4DC}"/>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77" name="Text Box 96">
          <a:extLst>
            <a:ext uri="{FF2B5EF4-FFF2-40B4-BE49-F238E27FC236}">
              <a16:creationId xmlns:a16="http://schemas.microsoft.com/office/drawing/2014/main" xmlns="" id="{A5B8930E-145A-4F55-A4E2-943804CE228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78" name="Text Box 97">
          <a:extLst>
            <a:ext uri="{FF2B5EF4-FFF2-40B4-BE49-F238E27FC236}">
              <a16:creationId xmlns:a16="http://schemas.microsoft.com/office/drawing/2014/main" xmlns="" id="{C337D7D1-8679-44BD-96F2-6F0249496D8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79" name="Text Box 98">
          <a:extLst>
            <a:ext uri="{FF2B5EF4-FFF2-40B4-BE49-F238E27FC236}">
              <a16:creationId xmlns:a16="http://schemas.microsoft.com/office/drawing/2014/main" xmlns="" id="{9EAB33DD-EF6D-4733-8F4E-FDC01F692FD4}"/>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380" name="Text Box 99">
          <a:extLst>
            <a:ext uri="{FF2B5EF4-FFF2-40B4-BE49-F238E27FC236}">
              <a16:creationId xmlns:a16="http://schemas.microsoft.com/office/drawing/2014/main" xmlns="" id="{87433EB5-EBAD-49FB-A4A3-40980C0B7EF6}"/>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381" name="Text Box 100">
          <a:extLst>
            <a:ext uri="{FF2B5EF4-FFF2-40B4-BE49-F238E27FC236}">
              <a16:creationId xmlns:a16="http://schemas.microsoft.com/office/drawing/2014/main" xmlns="" id="{FE9BD15D-F152-40CE-84B7-86D62D41FFD6}"/>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82" name="Text Box 101">
          <a:extLst>
            <a:ext uri="{FF2B5EF4-FFF2-40B4-BE49-F238E27FC236}">
              <a16:creationId xmlns:a16="http://schemas.microsoft.com/office/drawing/2014/main" xmlns="" id="{C3C7C680-EDBA-440A-A0AE-B6B85DC7CD7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83" name="Text Box 102">
          <a:extLst>
            <a:ext uri="{FF2B5EF4-FFF2-40B4-BE49-F238E27FC236}">
              <a16:creationId xmlns:a16="http://schemas.microsoft.com/office/drawing/2014/main" xmlns="" id="{89E9A157-7959-411B-98EF-4D76E04524F6}"/>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84" name="Text Box 103">
          <a:extLst>
            <a:ext uri="{FF2B5EF4-FFF2-40B4-BE49-F238E27FC236}">
              <a16:creationId xmlns:a16="http://schemas.microsoft.com/office/drawing/2014/main" xmlns="" id="{5382DEAD-4B8E-4647-BC6E-E3D1A00739B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85" name="Text Box 104">
          <a:extLst>
            <a:ext uri="{FF2B5EF4-FFF2-40B4-BE49-F238E27FC236}">
              <a16:creationId xmlns:a16="http://schemas.microsoft.com/office/drawing/2014/main" xmlns="" id="{1FAEA050-D070-483A-8B9A-6929628D8B3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86" name="Text Box 105">
          <a:extLst>
            <a:ext uri="{FF2B5EF4-FFF2-40B4-BE49-F238E27FC236}">
              <a16:creationId xmlns:a16="http://schemas.microsoft.com/office/drawing/2014/main" xmlns="" id="{178A0AF1-C52A-4EC0-A1D8-38168CF3D2DF}"/>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87" name="Text Box 106">
          <a:extLst>
            <a:ext uri="{FF2B5EF4-FFF2-40B4-BE49-F238E27FC236}">
              <a16:creationId xmlns:a16="http://schemas.microsoft.com/office/drawing/2014/main" xmlns="" id="{B469F247-8870-4B1F-853D-3E6020611C8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88" name="Text Box 107">
          <a:extLst>
            <a:ext uri="{FF2B5EF4-FFF2-40B4-BE49-F238E27FC236}">
              <a16:creationId xmlns:a16="http://schemas.microsoft.com/office/drawing/2014/main" xmlns="" id="{D12A42B9-F9E9-424B-82C0-EA685DFA9CF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89" name="Text Box 108">
          <a:extLst>
            <a:ext uri="{FF2B5EF4-FFF2-40B4-BE49-F238E27FC236}">
              <a16:creationId xmlns:a16="http://schemas.microsoft.com/office/drawing/2014/main" xmlns="" id="{E504CF7B-EE32-49D9-951F-48796EB5D29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90" name="Text Box 109">
          <a:extLst>
            <a:ext uri="{FF2B5EF4-FFF2-40B4-BE49-F238E27FC236}">
              <a16:creationId xmlns:a16="http://schemas.microsoft.com/office/drawing/2014/main" xmlns="" id="{81FCE3F2-7215-484F-A722-818B8277F2E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91" name="Text Box 110">
          <a:extLst>
            <a:ext uri="{FF2B5EF4-FFF2-40B4-BE49-F238E27FC236}">
              <a16:creationId xmlns:a16="http://schemas.microsoft.com/office/drawing/2014/main" xmlns="" id="{D1135A55-1B11-4702-84EF-D9ABB692D36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92" name="Text Box 111">
          <a:extLst>
            <a:ext uri="{FF2B5EF4-FFF2-40B4-BE49-F238E27FC236}">
              <a16:creationId xmlns:a16="http://schemas.microsoft.com/office/drawing/2014/main" xmlns="" id="{C19520AB-9BD2-4ACC-AC85-1A6442ABE3E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93" name="Text Box 112">
          <a:extLst>
            <a:ext uri="{FF2B5EF4-FFF2-40B4-BE49-F238E27FC236}">
              <a16:creationId xmlns:a16="http://schemas.microsoft.com/office/drawing/2014/main" xmlns="" id="{0D6A16AE-7A17-4A8A-8DB0-01F17094380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94" name="Text Box 113">
          <a:extLst>
            <a:ext uri="{FF2B5EF4-FFF2-40B4-BE49-F238E27FC236}">
              <a16:creationId xmlns:a16="http://schemas.microsoft.com/office/drawing/2014/main" xmlns="" id="{F7A036F2-98DE-48E9-939A-DC32D87B9B14}"/>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95" name="Text Box 114">
          <a:extLst>
            <a:ext uri="{FF2B5EF4-FFF2-40B4-BE49-F238E27FC236}">
              <a16:creationId xmlns:a16="http://schemas.microsoft.com/office/drawing/2014/main" xmlns="" id="{10FDE1FB-8BFD-48B7-A6CD-71CFA1DDE7EE}"/>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396" name="Text Box 115">
          <a:extLst>
            <a:ext uri="{FF2B5EF4-FFF2-40B4-BE49-F238E27FC236}">
              <a16:creationId xmlns:a16="http://schemas.microsoft.com/office/drawing/2014/main" xmlns="" id="{77D36CD4-670B-4269-A020-7F433DAEB4D0}"/>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397" name="Text Box 116">
          <a:extLst>
            <a:ext uri="{FF2B5EF4-FFF2-40B4-BE49-F238E27FC236}">
              <a16:creationId xmlns:a16="http://schemas.microsoft.com/office/drawing/2014/main" xmlns="" id="{54F30EC8-02A7-44C6-A6D1-1EA1FBD15F48}"/>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398" name="Text Box 117">
          <a:extLst>
            <a:ext uri="{FF2B5EF4-FFF2-40B4-BE49-F238E27FC236}">
              <a16:creationId xmlns:a16="http://schemas.microsoft.com/office/drawing/2014/main" xmlns="" id="{6E2BF58F-5B70-4A8C-8304-3B50E1D1B2DA}"/>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399" name="Text Box 118">
          <a:extLst>
            <a:ext uri="{FF2B5EF4-FFF2-40B4-BE49-F238E27FC236}">
              <a16:creationId xmlns:a16="http://schemas.microsoft.com/office/drawing/2014/main" xmlns="" id="{F107A469-8D03-445B-917A-C915DB7EA68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00" name="Text Box 119">
          <a:extLst>
            <a:ext uri="{FF2B5EF4-FFF2-40B4-BE49-F238E27FC236}">
              <a16:creationId xmlns:a16="http://schemas.microsoft.com/office/drawing/2014/main" xmlns="" id="{3A92E336-CBCC-4ADE-A8F2-563D400E076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01" name="Text Box 120">
          <a:extLst>
            <a:ext uri="{FF2B5EF4-FFF2-40B4-BE49-F238E27FC236}">
              <a16:creationId xmlns:a16="http://schemas.microsoft.com/office/drawing/2014/main" xmlns="" id="{4DDE699B-6BEE-4EF2-9203-EA03D24B72E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02" name="Text Box 121">
          <a:extLst>
            <a:ext uri="{FF2B5EF4-FFF2-40B4-BE49-F238E27FC236}">
              <a16:creationId xmlns:a16="http://schemas.microsoft.com/office/drawing/2014/main" xmlns="" id="{EA38708D-E30E-4C0B-8D97-FA7269F4D1D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03" name="Text Box 122">
          <a:extLst>
            <a:ext uri="{FF2B5EF4-FFF2-40B4-BE49-F238E27FC236}">
              <a16:creationId xmlns:a16="http://schemas.microsoft.com/office/drawing/2014/main" xmlns="" id="{981A8559-246F-401E-B32C-2F8D183D074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04" name="Text Box 123">
          <a:extLst>
            <a:ext uri="{FF2B5EF4-FFF2-40B4-BE49-F238E27FC236}">
              <a16:creationId xmlns:a16="http://schemas.microsoft.com/office/drawing/2014/main" xmlns="" id="{D42041F1-44D2-4514-BAB1-EC7109CA2E3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05" name="Text Box 124">
          <a:extLst>
            <a:ext uri="{FF2B5EF4-FFF2-40B4-BE49-F238E27FC236}">
              <a16:creationId xmlns:a16="http://schemas.microsoft.com/office/drawing/2014/main" xmlns="" id="{EFFE923A-5D2F-4978-B2A2-84B928544C8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06" name="Text Box 125">
          <a:extLst>
            <a:ext uri="{FF2B5EF4-FFF2-40B4-BE49-F238E27FC236}">
              <a16:creationId xmlns:a16="http://schemas.microsoft.com/office/drawing/2014/main" xmlns="" id="{AB5ED9BC-61E2-44C4-AB3B-4CC9E5E145A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07" name="Text Box 126">
          <a:extLst>
            <a:ext uri="{FF2B5EF4-FFF2-40B4-BE49-F238E27FC236}">
              <a16:creationId xmlns:a16="http://schemas.microsoft.com/office/drawing/2014/main" xmlns="" id="{40B80573-1D45-4677-8918-26D1D80FE9EC}"/>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08" name="Text Box 127">
          <a:extLst>
            <a:ext uri="{FF2B5EF4-FFF2-40B4-BE49-F238E27FC236}">
              <a16:creationId xmlns:a16="http://schemas.microsoft.com/office/drawing/2014/main" xmlns="" id="{A608A685-D79A-478B-BD7C-BF8EBDF2AB6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09" name="Text Box 128">
          <a:extLst>
            <a:ext uri="{FF2B5EF4-FFF2-40B4-BE49-F238E27FC236}">
              <a16:creationId xmlns:a16="http://schemas.microsoft.com/office/drawing/2014/main" xmlns="" id="{CB3C1550-0549-4B30-B2DE-BC681FA7F16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10" name="Text Box 129">
          <a:extLst>
            <a:ext uri="{FF2B5EF4-FFF2-40B4-BE49-F238E27FC236}">
              <a16:creationId xmlns:a16="http://schemas.microsoft.com/office/drawing/2014/main" xmlns="" id="{138F485B-621E-4321-9D52-5E1C7FA4BC30}"/>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11" name="Text Box 130">
          <a:extLst>
            <a:ext uri="{FF2B5EF4-FFF2-40B4-BE49-F238E27FC236}">
              <a16:creationId xmlns:a16="http://schemas.microsoft.com/office/drawing/2014/main" xmlns="" id="{F14A4972-09F8-4606-BDB5-2F8EC2EB86B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12" name="Text Box 131">
          <a:extLst>
            <a:ext uri="{FF2B5EF4-FFF2-40B4-BE49-F238E27FC236}">
              <a16:creationId xmlns:a16="http://schemas.microsoft.com/office/drawing/2014/main" xmlns="" id="{67F5E7CA-9476-49E3-BE1C-C4F1495B8E0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13" name="Text Box 132">
          <a:extLst>
            <a:ext uri="{FF2B5EF4-FFF2-40B4-BE49-F238E27FC236}">
              <a16:creationId xmlns:a16="http://schemas.microsoft.com/office/drawing/2014/main" xmlns="" id="{60FAE727-2858-4AF9-B3C7-60DF1F8BA84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14" name="Text Box 133">
          <a:extLst>
            <a:ext uri="{FF2B5EF4-FFF2-40B4-BE49-F238E27FC236}">
              <a16:creationId xmlns:a16="http://schemas.microsoft.com/office/drawing/2014/main" xmlns="" id="{133AE119-53CA-4FEF-A055-11FDD021134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15" name="Text Box 134">
          <a:extLst>
            <a:ext uri="{FF2B5EF4-FFF2-40B4-BE49-F238E27FC236}">
              <a16:creationId xmlns:a16="http://schemas.microsoft.com/office/drawing/2014/main" xmlns="" id="{5C7D5881-8BED-4B8B-8F92-992C05CA520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16" name="Text Box 135">
          <a:extLst>
            <a:ext uri="{FF2B5EF4-FFF2-40B4-BE49-F238E27FC236}">
              <a16:creationId xmlns:a16="http://schemas.microsoft.com/office/drawing/2014/main" xmlns="" id="{8DDD848D-2E58-4A46-B109-D137DEAE0DF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17" name="Text Box 136">
          <a:extLst>
            <a:ext uri="{FF2B5EF4-FFF2-40B4-BE49-F238E27FC236}">
              <a16:creationId xmlns:a16="http://schemas.microsoft.com/office/drawing/2014/main" xmlns="" id="{7DEEB3BB-FE36-4CCB-ABFE-54AF6C81A1E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18" name="Text Box 137">
          <a:extLst>
            <a:ext uri="{FF2B5EF4-FFF2-40B4-BE49-F238E27FC236}">
              <a16:creationId xmlns:a16="http://schemas.microsoft.com/office/drawing/2014/main" xmlns="" id="{382F7D89-FDE5-4E88-8416-6E13A29D2831}"/>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19" name="Text Box 138">
          <a:extLst>
            <a:ext uri="{FF2B5EF4-FFF2-40B4-BE49-F238E27FC236}">
              <a16:creationId xmlns:a16="http://schemas.microsoft.com/office/drawing/2014/main" xmlns="" id="{58761434-EA31-40AF-B405-7877F69951E9}"/>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20" name="Text Box 139">
          <a:extLst>
            <a:ext uri="{FF2B5EF4-FFF2-40B4-BE49-F238E27FC236}">
              <a16:creationId xmlns:a16="http://schemas.microsoft.com/office/drawing/2014/main" xmlns="" id="{BA144432-70D1-4807-8F0F-DC56070926E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21" name="Text Box 140">
          <a:extLst>
            <a:ext uri="{FF2B5EF4-FFF2-40B4-BE49-F238E27FC236}">
              <a16:creationId xmlns:a16="http://schemas.microsoft.com/office/drawing/2014/main" xmlns="" id="{767077F5-1F5E-44B1-9E7D-F3888600AA8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22" name="Text Box 141">
          <a:extLst>
            <a:ext uri="{FF2B5EF4-FFF2-40B4-BE49-F238E27FC236}">
              <a16:creationId xmlns:a16="http://schemas.microsoft.com/office/drawing/2014/main" xmlns="" id="{F571A63D-01D5-40C4-8EC0-A8D74C44366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23" name="Text Box 142">
          <a:extLst>
            <a:ext uri="{FF2B5EF4-FFF2-40B4-BE49-F238E27FC236}">
              <a16:creationId xmlns:a16="http://schemas.microsoft.com/office/drawing/2014/main" xmlns="" id="{4B1C86D1-D38A-4A9E-9172-6FED36CA5EF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24" name="Text Box 143">
          <a:extLst>
            <a:ext uri="{FF2B5EF4-FFF2-40B4-BE49-F238E27FC236}">
              <a16:creationId xmlns:a16="http://schemas.microsoft.com/office/drawing/2014/main" xmlns="" id="{7535F492-E202-468B-A95F-D764CED8E8B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25" name="Text Box 144">
          <a:extLst>
            <a:ext uri="{FF2B5EF4-FFF2-40B4-BE49-F238E27FC236}">
              <a16:creationId xmlns:a16="http://schemas.microsoft.com/office/drawing/2014/main" xmlns="" id="{B7599DF2-3E3B-42D2-98C7-97620BE5D50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26" name="Text Box 145">
          <a:extLst>
            <a:ext uri="{FF2B5EF4-FFF2-40B4-BE49-F238E27FC236}">
              <a16:creationId xmlns:a16="http://schemas.microsoft.com/office/drawing/2014/main" xmlns="" id="{BD111E5A-AAB7-4267-B2D5-208AA525C64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27" name="Text Box 146">
          <a:extLst>
            <a:ext uri="{FF2B5EF4-FFF2-40B4-BE49-F238E27FC236}">
              <a16:creationId xmlns:a16="http://schemas.microsoft.com/office/drawing/2014/main" xmlns="" id="{E14036AD-7D8C-47C8-B397-024DD83CD44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28" name="Text Box 147">
          <a:extLst>
            <a:ext uri="{FF2B5EF4-FFF2-40B4-BE49-F238E27FC236}">
              <a16:creationId xmlns:a16="http://schemas.microsoft.com/office/drawing/2014/main" xmlns="" id="{11A2A549-8B7D-494B-BCA8-F4D4BA6456D0}"/>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429" name="Text Box 148">
          <a:extLst>
            <a:ext uri="{FF2B5EF4-FFF2-40B4-BE49-F238E27FC236}">
              <a16:creationId xmlns:a16="http://schemas.microsoft.com/office/drawing/2014/main" xmlns="" id="{62F9AC68-B657-4505-87BE-FA435ABACC58}"/>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430" name="Text Box 149">
          <a:extLst>
            <a:ext uri="{FF2B5EF4-FFF2-40B4-BE49-F238E27FC236}">
              <a16:creationId xmlns:a16="http://schemas.microsoft.com/office/drawing/2014/main" xmlns="" id="{81874497-BF36-4BB9-97BB-484917FBDD2C}"/>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31" name="Text Box 150">
          <a:extLst>
            <a:ext uri="{FF2B5EF4-FFF2-40B4-BE49-F238E27FC236}">
              <a16:creationId xmlns:a16="http://schemas.microsoft.com/office/drawing/2014/main" xmlns="" id="{DBE5A683-3638-44E5-9E3E-993D090CEA6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32" name="Text Box 151">
          <a:extLst>
            <a:ext uri="{FF2B5EF4-FFF2-40B4-BE49-F238E27FC236}">
              <a16:creationId xmlns:a16="http://schemas.microsoft.com/office/drawing/2014/main" xmlns="" id="{7E7B8CFD-A103-4B49-8D4D-B58864F5D0C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33" name="Text Box 152">
          <a:extLst>
            <a:ext uri="{FF2B5EF4-FFF2-40B4-BE49-F238E27FC236}">
              <a16:creationId xmlns:a16="http://schemas.microsoft.com/office/drawing/2014/main" xmlns="" id="{CFDDE3A8-90DA-403C-BD1F-6CEFC6017F7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34" name="Text Box 153">
          <a:extLst>
            <a:ext uri="{FF2B5EF4-FFF2-40B4-BE49-F238E27FC236}">
              <a16:creationId xmlns:a16="http://schemas.microsoft.com/office/drawing/2014/main" xmlns="" id="{7408BDA4-9778-432B-A6F8-424C202309D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35" name="Text Box 154">
          <a:extLst>
            <a:ext uri="{FF2B5EF4-FFF2-40B4-BE49-F238E27FC236}">
              <a16:creationId xmlns:a16="http://schemas.microsoft.com/office/drawing/2014/main" xmlns="" id="{3077E9D4-FA7E-476F-A4BE-8F7E9CC6EB4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36" name="Text Box 155">
          <a:extLst>
            <a:ext uri="{FF2B5EF4-FFF2-40B4-BE49-F238E27FC236}">
              <a16:creationId xmlns:a16="http://schemas.microsoft.com/office/drawing/2014/main" xmlns="" id="{6EACCC0F-ED43-4E52-9B2C-7D7D9439D89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37" name="Text Box 156">
          <a:extLst>
            <a:ext uri="{FF2B5EF4-FFF2-40B4-BE49-F238E27FC236}">
              <a16:creationId xmlns:a16="http://schemas.microsoft.com/office/drawing/2014/main" xmlns="" id="{09E22DA5-52A1-48D6-AFCB-C692B9A9B06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38" name="Text Box 157">
          <a:extLst>
            <a:ext uri="{FF2B5EF4-FFF2-40B4-BE49-F238E27FC236}">
              <a16:creationId xmlns:a16="http://schemas.microsoft.com/office/drawing/2014/main" xmlns="" id="{1E403646-006D-4B92-9855-2E0A933A2A5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39" name="Text Box 158">
          <a:extLst>
            <a:ext uri="{FF2B5EF4-FFF2-40B4-BE49-F238E27FC236}">
              <a16:creationId xmlns:a16="http://schemas.microsoft.com/office/drawing/2014/main" xmlns="" id="{92867599-DAD5-4C98-9D7F-F2F9B3818C9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40" name="Text Box 159">
          <a:extLst>
            <a:ext uri="{FF2B5EF4-FFF2-40B4-BE49-F238E27FC236}">
              <a16:creationId xmlns:a16="http://schemas.microsoft.com/office/drawing/2014/main" xmlns="" id="{FDBA74AF-1BE6-47A8-8F65-A764017A9743}"/>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41" name="Text Box 160">
          <a:extLst>
            <a:ext uri="{FF2B5EF4-FFF2-40B4-BE49-F238E27FC236}">
              <a16:creationId xmlns:a16="http://schemas.microsoft.com/office/drawing/2014/main" xmlns="" id="{1CE5BED3-FFB6-4E39-961C-6E4F2261E63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42" name="Text Box 161">
          <a:extLst>
            <a:ext uri="{FF2B5EF4-FFF2-40B4-BE49-F238E27FC236}">
              <a16:creationId xmlns:a16="http://schemas.microsoft.com/office/drawing/2014/main" xmlns="" id="{4AE2FDE9-19FC-4A13-BC7D-BD769A5623B5}"/>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43" name="Text Box 162">
          <a:extLst>
            <a:ext uri="{FF2B5EF4-FFF2-40B4-BE49-F238E27FC236}">
              <a16:creationId xmlns:a16="http://schemas.microsoft.com/office/drawing/2014/main" xmlns="" id="{8F94816D-CA41-428E-B9A9-6025C6A18F5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44" name="Text Box 163">
          <a:extLst>
            <a:ext uri="{FF2B5EF4-FFF2-40B4-BE49-F238E27FC236}">
              <a16:creationId xmlns:a16="http://schemas.microsoft.com/office/drawing/2014/main" xmlns="" id="{4C7A9EAF-3CDB-4DA6-98B8-01B93ACC9CD0}"/>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45" name="Text Box 164">
          <a:extLst>
            <a:ext uri="{FF2B5EF4-FFF2-40B4-BE49-F238E27FC236}">
              <a16:creationId xmlns:a16="http://schemas.microsoft.com/office/drawing/2014/main" xmlns="" id="{C7AD5618-C044-4DA7-B054-214F0FDC9D80}"/>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446" name="Text Box 165">
          <a:extLst>
            <a:ext uri="{FF2B5EF4-FFF2-40B4-BE49-F238E27FC236}">
              <a16:creationId xmlns:a16="http://schemas.microsoft.com/office/drawing/2014/main" xmlns="" id="{B782D0D1-9AA4-4AE4-891F-A132DF08C052}"/>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234</xdr:row>
      <xdr:rowOff>152400</xdr:rowOff>
    </xdr:to>
    <xdr:sp macro="" textlink="">
      <xdr:nvSpPr>
        <xdr:cNvPr id="3447" name="Text Box 166">
          <a:extLst>
            <a:ext uri="{FF2B5EF4-FFF2-40B4-BE49-F238E27FC236}">
              <a16:creationId xmlns:a16="http://schemas.microsoft.com/office/drawing/2014/main" xmlns="" id="{77E40667-708D-46C6-9218-257D6D70C2DD}"/>
            </a:ext>
          </a:extLst>
        </xdr:cNvPr>
        <xdr:cNvSpPr txBox="1">
          <a:spLocks noChangeArrowheads="1"/>
        </xdr:cNvSpPr>
      </xdr:nvSpPr>
      <xdr:spPr bwMode="auto">
        <a:xfrm>
          <a:off x="539750" y="16992600"/>
          <a:ext cx="7620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48" name="Text Box 167">
          <a:extLst>
            <a:ext uri="{FF2B5EF4-FFF2-40B4-BE49-F238E27FC236}">
              <a16:creationId xmlns:a16="http://schemas.microsoft.com/office/drawing/2014/main" xmlns="" id="{36B5BFD3-CE2C-4B94-970B-CF62EFBB196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49" name="Text Box 168">
          <a:extLst>
            <a:ext uri="{FF2B5EF4-FFF2-40B4-BE49-F238E27FC236}">
              <a16:creationId xmlns:a16="http://schemas.microsoft.com/office/drawing/2014/main" xmlns="" id="{54FD901A-CD28-4916-AFD1-6BC346745384}"/>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50" name="Text Box 169">
          <a:extLst>
            <a:ext uri="{FF2B5EF4-FFF2-40B4-BE49-F238E27FC236}">
              <a16:creationId xmlns:a16="http://schemas.microsoft.com/office/drawing/2014/main" xmlns="" id="{B7A58B70-65A8-4EC3-AE87-0AE4B724CB4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51" name="Text Box 170">
          <a:extLst>
            <a:ext uri="{FF2B5EF4-FFF2-40B4-BE49-F238E27FC236}">
              <a16:creationId xmlns:a16="http://schemas.microsoft.com/office/drawing/2014/main" xmlns="" id="{89056BFC-084C-429C-A313-4DD9617DE4A6}"/>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52" name="Text Box 171">
          <a:extLst>
            <a:ext uri="{FF2B5EF4-FFF2-40B4-BE49-F238E27FC236}">
              <a16:creationId xmlns:a16="http://schemas.microsoft.com/office/drawing/2014/main" xmlns="" id="{D052B57D-CAE7-4815-A18B-8DE77321FFB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53" name="Text Box 172">
          <a:extLst>
            <a:ext uri="{FF2B5EF4-FFF2-40B4-BE49-F238E27FC236}">
              <a16:creationId xmlns:a16="http://schemas.microsoft.com/office/drawing/2014/main" xmlns="" id="{A8BE0AAB-73FB-4FC5-8C6E-63B52C02C83A}"/>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54" name="Text Box 173">
          <a:extLst>
            <a:ext uri="{FF2B5EF4-FFF2-40B4-BE49-F238E27FC236}">
              <a16:creationId xmlns:a16="http://schemas.microsoft.com/office/drawing/2014/main" xmlns="" id="{1146561B-89C1-4734-BA69-103197F20E3A}"/>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55" name="Text Box 174">
          <a:extLst>
            <a:ext uri="{FF2B5EF4-FFF2-40B4-BE49-F238E27FC236}">
              <a16:creationId xmlns:a16="http://schemas.microsoft.com/office/drawing/2014/main" xmlns="" id="{9A070DFD-7400-427A-8926-1243C3B6FB78}"/>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56" name="Text Box 175">
          <a:extLst>
            <a:ext uri="{FF2B5EF4-FFF2-40B4-BE49-F238E27FC236}">
              <a16:creationId xmlns:a16="http://schemas.microsoft.com/office/drawing/2014/main" xmlns="" id="{7AC3EF90-8658-46FE-A9EC-F53C7BCADC27}"/>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57" name="Text Box 176">
          <a:extLst>
            <a:ext uri="{FF2B5EF4-FFF2-40B4-BE49-F238E27FC236}">
              <a16:creationId xmlns:a16="http://schemas.microsoft.com/office/drawing/2014/main" xmlns="" id="{86C532AB-B7B9-4583-8E86-BEFF73A9DA2F}"/>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58" name="Text Box 177">
          <a:extLst>
            <a:ext uri="{FF2B5EF4-FFF2-40B4-BE49-F238E27FC236}">
              <a16:creationId xmlns:a16="http://schemas.microsoft.com/office/drawing/2014/main" xmlns="" id="{65F6063E-7AB7-4213-BB51-E420782E4A9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59" name="Text Box 178">
          <a:extLst>
            <a:ext uri="{FF2B5EF4-FFF2-40B4-BE49-F238E27FC236}">
              <a16:creationId xmlns:a16="http://schemas.microsoft.com/office/drawing/2014/main" xmlns="" id="{AF85D4F2-5875-42EB-94AA-23E32B8FD2FE}"/>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60" name="Text Box 179">
          <a:extLst>
            <a:ext uri="{FF2B5EF4-FFF2-40B4-BE49-F238E27FC236}">
              <a16:creationId xmlns:a16="http://schemas.microsoft.com/office/drawing/2014/main" xmlns="" id="{D6E220E0-791E-40D6-A0F4-7E741C480EC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61" name="Text Box 180">
          <a:extLst>
            <a:ext uri="{FF2B5EF4-FFF2-40B4-BE49-F238E27FC236}">
              <a16:creationId xmlns:a16="http://schemas.microsoft.com/office/drawing/2014/main" xmlns="" id="{BDE893EE-6FBE-4CFF-9EE8-EC98FEA0D82A}"/>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62" name="Text Box 181">
          <a:extLst>
            <a:ext uri="{FF2B5EF4-FFF2-40B4-BE49-F238E27FC236}">
              <a16:creationId xmlns:a16="http://schemas.microsoft.com/office/drawing/2014/main" xmlns="" id="{514F8546-1EE9-4A53-AA0F-7487FDCBE5C2}"/>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63" name="Text Box 182">
          <a:extLst>
            <a:ext uri="{FF2B5EF4-FFF2-40B4-BE49-F238E27FC236}">
              <a16:creationId xmlns:a16="http://schemas.microsoft.com/office/drawing/2014/main" xmlns="" id="{BCD17207-0046-4DE3-BB90-363EA0C56C0D}"/>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64" name="Text Box 183">
          <a:extLst>
            <a:ext uri="{FF2B5EF4-FFF2-40B4-BE49-F238E27FC236}">
              <a16:creationId xmlns:a16="http://schemas.microsoft.com/office/drawing/2014/main" xmlns="" id="{EFE63386-52C1-4E4C-975F-DC497EE0421B}"/>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65" name="Text Box 184">
          <a:extLst>
            <a:ext uri="{FF2B5EF4-FFF2-40B4-BE49-F238E27FC236}">
              <a16:creationId xmlns:a16="http://schemas.microsoft.com/office/drawing/2014/main" xmlns="" id="{B78774D6-56AB-4DEB-AF4D-873E952B4EB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66" name="Text Box 185">
          <a:extLst>
            <a:ext uri="{FF2B5EF4-FFF2-40B4-BE49-F238E27FC236}">
              <a16:creationId xmlns:a16="http://schemas.microsoft.com/office/drawing/2014/main" xmlns="" id="{8DC1AE22-DD0E-4DC6-80C9-9B96E3750D2B}"/>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67" name="Text Box 186">
          <a:extLst>
            <a:ext uri="{FF2B5EF4-FFF2-40B4-BE49-F238E27FC236}">
              <a16:creationId xmlns:a16="http://schemas.microsoft.com/office/drawing/2014/main" xmlns="" id="{0DE186DC-24A6-4124-8C8E-3E2A18E879CD}"/>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68" name="Text Box 187">
          <a:extLst>
            <a:ext uri="{FF2B5EF4-FFF2-40B4-BE49-F238E27FC236}">
              <a16:creationId xmlns:a16="http://schemas.microsoft.com/office/drawing/2014/main" xmlns="" id="{9AA3E5D7-4866-4B51-AAB3-13D32302A045}"/>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69" name="Text Box 188">
          <a:extLst>
            <a:ext uri="{FF2B5EF4-FFF2-40B4-BE49-F238E27FC236}">
              <a16:creationId xmlns:a16="http://schemas.microsoft.com/office/drawing/2014/main" xmlns="" id="{622185A1-8B91-4EBA-8334-80976882AD57}"/>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70" name="Text Box 189">
          <a:extLst>
            <a:ext uri="{FF2B5EF4-FFF2-40B4-BE49-F238E27FC236}">
              <a16:creationId xmlns:a16="http://schemas.microsoft.com/office/drawing/2014/main" xmlns="" id="{8F47D1B5-2BDB-405C-B8D6-8AA40CDD803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71" name="Text Box 190">
          <a:extLst>
            <a:ext uri="{FF2B5EF4-FFF2-40B4-BE49-F238E27FC236}">
              <a16:creationId xmlns:a16="http://schemas.microsoft.com/office/drawing/2014/main" xmlns="" id="{C3B5668B-9809-4A8C-AE3B-704BD1AF3691}"/>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72" name="Text Box 191">
          <a:extLst>
            <a:ext uri="{FF2B5EF4-FFF2-40B4-BE49-F238E27FC236}">
              <a16:creationId xmlns:a16="http://schemas.microsoft.com/office/drawing/2014/main" xmlns="" id="{CB5A5C8F-EB49-4B15-ABF7-98F09B4515A2}"/>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234</xdr:row>
      <xdr:rowOff>152400</xdr:rowOff>
    </xdr:to>
    <xdr:sp macro="" textlink="">
      <xdr:nvSpPr>
        <xdr:cNvPr id="3473" name="Text Box 192">
          <a:extLst>
            <a:ext uri="{FF2B5EF4-FFF2-40B4-BE49-F238E27FC236}">
              <a16:creationId xmlns:a16="http://schemas.microsoft.com/office/drawing/2014/main" xmlns="" id="{ABE94E80-670D-4437-804A-96095361B939}"/>
            </a:ext>
          </a:extLst>
        </xdr:cNvPr>
        <xdr:cNvSpPr txBox="1">
          <a:spLocks noChangeArrowheads="1"/>
        </xdr:cNvSpPr>
      </xdr:nvSpPr>
      <xdr:spPr bwMode="auto">
        <a:xfrm>
          <a:off x="59055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74" name="Text Box 194">
          <a:extLst>
            <a:ext uri="{FF2B5EF4-FFF2-40B4-BE49-F238E27FC236}">
              <a16:creationId xmlns:a16="http://schemas.microsoft.com/office/drawing/2014/main" xmlns="" id="{534565DD-F540-411A-BD68-0C6E0EA1B3DC}"/>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234</xdr:row>
      <xdr:rowOff>152400</xdr:rowOff>
    </xdr:to>
    <xdr:sp macro="" textlink="">
      <xdr:nvSpPr>
        <xdr:cNvPr id="3475" name="Text Box 195">
          <a:extLst>
            <a:ext uri="{FF2B5EF4-FFF2-40B4-BE49-F238E27FC236}">
              <a16:creationId xmlns:a16="http://schemas.microsoft.com/office/drawing/2014/main" xmlns="" id="{721B1134-E0FA-4DCA-99C4-F7724DEC3948}"/>
            </a:ext>
          </a:extLst>
        </xdr:cNvPr>
        <xdr:cNvSpPr txBox="1">
          <a:spLocks noChangeArrowheads="1"/>
        </xdr:cNvSpPr>
      </xdr:nvSpPr>
      <xdr:spPr bwMode="auto">
        <a:xfrm>
          <a:off x="533400" y="16992600"/>
          <a:ext cx="107950" cy="416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476" name="Text Box 2">
          <a:extLst>
            <a:ext uri="{FF2B5EF4-FFF2-40B4-BE49-F238E27FC236}">
              <a16:creationId xmlns:a16="http://schemas.microsoft.com/office/drawing/2014/main" xmlns="" id="{DDABC588-A208-45B9-85E1-C16115D8422F}"/>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77" name="Text Box 3">
          <a:extLst>
            <a:ext uri="{FF2B5EF4-FFF2-40B4-BE49-F238E27FC236}">
              <a16:creationId xmlns:a16="http://schemas.microsoft.com/office/drawing/2014/main" xmlns="" id="{D202FFF2-4ADE-4D1E-A830-ECF2822C369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78" name="Text Box 4">
          <a:extLst>
            <a:ext uri="{FF2B5EF4-FFF2-40B4-BE49-F238E27FC236}">
              <a16:creationId xmlns:a16="http://schemas.microsoft.com/office/drawing/2014/main" xmlns="" id="{4D00F85D-A96C-4FC6-8BCE-99495AD97DE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79" name="Text Box 5">
          <a:extLst>
            <a:ext uri="{FF2B5EF4-FFF2-40B4-BE49-F238E27FC236}">
              <a16:creationId xmlns:a16="http://schemas.microsoft.com/office/drawing/2014/main" xmlns="" id="{AB879FE8-89EC-4326-98DB-F488A84643F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480" name="Text Box 6">
          <a:extLst>
            <a:ext uri="{FF2B5EF4-FFF2-40B4-BE49-F238E27FC236}">
              <a16:creationId xmlns:a16="http://schemas.microsoft.com/office/drawing/2014/main" xmlns="" id="{B807F6E7-34C5-4A34-873D-2E40EB22F7D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481" name="Text Box 7">
          <a:extLst>
            <a:ext uri="{FF2B5EF4-FFF2-40B4-BE49-F238E27FC236}">
              <a16:creationId xmlns:a16="http://schemas.microsoft.com/office/drawing/2014/main" xmlns="" id="{22CABED9-D0AC-4358-B472-DED471674C85}"/>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482" name="Text Box 8">
          <a:extLst>
            <a:ext uri="{FF2B5EF4-FFF2-40B4-BE49-F238E27FC236}">
              <a16:creationId xmlns:a16="http://schemas.microsoft.com/office/drawing/2014/main" xmlns="" id="{72493E2E-F009-4331-BB5C-9F6612BB639F}"/>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83" name="Text Box 9">
          <a:extLst>
            <a:ext uri="{FF2B5EF4-FFF2-40B4-BE49-F238E27FC236}">
              <a16:creationId xmlns:a16="http://schemas.microsoft.com/office/drawing/2014/main" xmlns="" id="{8E9C8ED5-5BA4-4BB2-A118-57815FBE2A4F}"/>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84" name="Text Box 10">
          <a:extLst>
            <a:ext uri="{FF2B5EF4-FFF2-40B4-BE49-F238E27FC236}">
              <a16:creationId xmlns:a16="http://schemas.microsoft.com/office/drawing/2014/main" xmlns="" id="{AC197DFD-F6F2-4159-AE0B-1D44DAB0709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85" name="Text Box 11">
          <a:extLst>
            <a:ext uri="{FF2B5EF4-FFF2-40B4-BE49-F238E27FC236}">
              <a16:creationId xmlns:a16="http://schemas.microsoft.com/office/drawing/2014/main" xmlns="" id="{700FE16E-A661-4599-8779-DC0776CF4C0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86" name="Text Box 12">
          <a:extLst>
            <a:ext uri="{FF2B5EF4-FFF2-40B4-BE49-F238E27FC236}">
              <a16:creationId xmlns:a16="http://schemas.microsoft.com/office/drawing/2014/main" xmlns="" id="{2583385E-1E80-475C-BD2D-183D45AA6A48}"/>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87" name="Text Box 13">
          <a:extLst>
            <a:ext uri="{FF2B5EF4-FFF2-40B4-BE49-F238E27FC236}">
              <a16:creationId xmlns:a16="http://schemas.microsoft.com/office/drawing/2014/main" xmlns="" id="{336938DB-DC0C-4759-9003-B22B2E4923F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88" name="Text Box 14">
          <a:extLst>
            <a:ext uri="{FF2B5EF4-FFF2-40B4-BE49-F238E27FC236}">
              <a16:creationId xmlns:a16="http://schemas.microsoft.com/office/drawing/2014/main" xmlns="" id="{2C96F1F0-FFA8-4162-A5E9-800BCF182919}"/>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489" name="Text Box 15">
          <a:extLst>
            <a:ext uri="{FF2B5EF4-FFF2-40B4-BE49-F238E27FC236}">
              <a16:creationId xmlns:a16="http://schemas.microsoft.com/office/drawing/2014/main" xmlns="" id="{5A675919-C453-4B0D-8241-69EF71FD9961}"/>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490" name="Text Box 16">
          <a:extLst>
            <a:ext uri="{FF2B5EF4-FFF2-40B4-BE49-F238E27FC236}">
              <a16:creationId xmlns:a16="http://schemas.microsoft.com/office/drawing/2014/main" xmlns="" id="{3FCAC6F1-8CF0-4CBF-8B58-D68D874287D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491" name="Text Box 17">
          <a:extLst>
            <a:ext uri="{FF2B5EF4-FFF2-40B4-BE49-F238E27FC236}">
              <a16:creationId xmlns:a16="http://schemas.microsoft.com/office/drawing/2014/main" xmlns="" id="{92A368C0-E40B-4ACB-9A94-B741518115F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492" name="Text Box 18">
          <a:extLst>
            <a:ext uri="{FF2B5EF4-FFF2-40B4-BE49-F238E27FC236}">
              <a16:creationId xmlns:a16="http://schemas.microsoft.com/office/drawing/2014/main" xmlns="" id="{0F31B707-1A1F-4C80-A7FC-672BD170CF15}"/>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493" name="Text Box 19">
          <a:extLst>
            <a:ext uri="{FF2B5EF4-FFF2-40B4-BE49-F238E27FC236}">
              <a16:creationId xmlns:a16="http://schemas.microsoft.com/office/drawing/2014/main" xmlns="" id="{C1C59F7C-282E-4DB4-899A-1B1B091AAFB8}"/>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94" name="Text Box 20">
          <a:extLst>
            <a:ext uri="{FF2B5EF4-FFF2-40B4-BE49-F238E27FC236}">
              <a16:creationId xmlns:a16="http://schemas.microsoft.com/office/drawing/2014/main" xmlns="" id="{90EDC360-E395-4DBE-858A-411E43F18C0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95" name="Text Box 21">
          <a:extLst>
            <a:ext uri="{FF2B5EF4-FFF2-40B4-BE49-F238E27FC236}">
              <a16:creationId xmlns:a16="http://schemas.microsoft.com/office/drawing/2014/main" xmlns="" id="{1D05BADF-FF80-4279-8247-4FBA4A224D9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496" name="Text Box 22">
          <a:extLst>
            <a:ext uri="{FF2B5EF4-FFF2-40B4-BE49-F238E27FC236}">
              <a16:creationId xmlns:a16="http://schemas.microsoft.com/office/drawing/2014/main" xmlns="" id="{BAC26B50-7664-4FB9-B869-C9AB3796E8B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497" name="Text Box 23">
          <a:extLst>
            <a:ext uri="{FF2B5EF4-FFF2-40B4-BE49-F238E27FC236}">
              <a16:creationId xmlns:a16="http://schemas.microsoft.com/office/drawing/2014/main" xmlns="" id="{EA503A09-C8D8-45CA-895E-3F3B735E412A}"/>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498" name="Text Box 24">
          <a:extLst>
            <a:ext uri="{FF2B5EF4-FFF2-40B4-BE49-F238E27FC236}">
              <a16:creationId xmlns:a16="http://schemas.microsoft.com/office/drawing/2014/main" xmlns="" id="{2C3690A8-63BD-4BE9-BE70-513C690DB64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499" name="Text Box 25">
          <a:extLst>
            <a:ext uri="{FF2B5EF4-FFF2-40B4-BE49-F238E27FC236}">
              <a16:creationId xmlns:a16="http://schemas.microsoft.com/office/drawing/2014/main" xmlns="" id="{9ABB812A-3800-40F4-A560-94AE0B97DA7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00" name="Text Box 26">
          <a:extLst>
            <a:ext uri="{FF2B5EF4-FFF2-40B4-BE49-F238E27FC236}">
              <a16:creationId xmlns:a16="http://schemas.microsoft.com/office/drawing/2014/main" xmlns="" id="{B6604B77-1DE2-4783-9D9D-566641E47F74}"/>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01" name="Text Box 27">
          <a:extLst>
            <a:ext uri="{FF2B5EF4-FFF2-40B4-BE49-F238E27FC236}">
              <a16:creationId xmlns:a16="http://schemas.microsoft.com/office/drawing/2014/main" xmlns="" id="{415BA87F-B459-4C4C-89B4-7CEAD12AC39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02" name="Text Box 28">
          <a:extLst>
            <a:ext uri="{FF2B5EF4-FFF2-40B4-BE49-F238E27FC236}">
              <a16:creationId xmlns:a16="http://schemas.microsoft.com/office/drawing/2014/main" xmlns="" id="{03096EBE-E922-437C-8E13-41DE875360D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03" name="Text Box 29">
          <a:extLst>
            <a:ext uri="{FF2B5EF4-FFF2-40B4-BE49-F238E27FC236}">
              <a16:creationId xmlns:a16="http://schemas.microsoft.com/office/drawing/2014/main" xmlns="" id="{DA51B9A6-4C23-484A-9D5F-B7D713E7939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04" name="Text Box 30">
          <a:extLst>
            <a:ext uri="{FF2B5EF4-FFF2-40B4-BE49-F238E27FC236}">
              <a16:creationId xmlns:a16="http://schemas.microsoft.com/office/drawing/2014/main" xmlns="" id="{DFF3807E-2E08-4DDB-8721-8F0BC3912B8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05" name="Text Box 31">
          <a:extLst>
            <a:ext uri="{FF2B5EF4-FFF2-40B4-BE49-F238E27FC236}">
              <a16:creationId xmlns:a16="http://schemas.microsoft.com/office/drawing/2014/main" xmlns="" id="{50B55861-D93E-4860-8F8F-9BFC11DAD41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06" name="Text Box 32">
          <a:extLst>
            <a:ext uri="{FF2B5EF4-FFF2-40B4-BE49-F238E27FC236}">
              <a16:creationId xmlns:a16="http://schemas.microsoft.com/office/drawing/2014/main" xmlns="" id="{9D69E0DF-21EF-46AA-B6E4-C3408CB273D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07" name="Text Box 33">
          <a:extLst>
            <a:ext uri="{FF2B5EF4-FFF2-40B4-BE49-F238E27FC236}">
              <a16:creationId xmlns:a16="http://schemas.microsoft.com/office/drawing/2014/main" xmlns="" id="{BCFFF4F3-79C8-42FC-BAB6-A8FDA9FE55A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08" name="Text Box 34">
          <a:extLst>
            <a:ext uri="{FF2B5EF4-FFF2-40B4-BE49-F238E27FC236}">
              <a16:creationId xmlns:a16="http://schemas.microsoft.com/office/drawing/2014/main" xmlns="" id="{4F2D0BBA-9626-4909-AADF-973BFB8D225A}"/>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09" name="Text Box 35">
          <a:extLst>
            <a:ext uri="{FF2B5EF4-FFF2-40B4-BE49-F238E27FC236}">
              <a16:creationId xmlns:a16="http://schemas.microsoft.com/office/drawing/2014/main" xmlns="" id="{146B606C-F6B9-43E8-8EA8-4DF9AEA253E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10" name="Text Box 36">
          <a:extLst>
            <a:ext uri="{FF2B5EF4-FFF2-40B4-BE49-F238E27FC236}">
              <a16:creationId xmlns:a16="http://schemas.microsoft.com/office/drawing/2014/main" xmlns="" id="{209E4FA7-4502-4C7D-9606-317A9F04AB9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11" name="Text Box 37">
          <a:extLst>
            <a:ext uri="{FF2B5EF4-FFF2-40B4-BE49-F238E27FC236}">
              <a16:creationId xmlns:a16="http://schemas.microsoft.com/office/drawing/2014/main" xmlns="" id="{8F329284-054A-4959-AF7A-55F93745FC9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12" name="Text Box 38">
          <a:extLst>
            <a:ext uri="{FF2B5EF4-FFF2-40B4-BE49-F238E27FC236}">
              <a16:creationId xmlns:a16="http://schemas.microsoft.com/office/drawing/2014/main" xmlns="" id="{5E165F2A-C789-4831-9E3C-2A85AAE4B34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13" name="Text Box 39">
          <a:extLst>
            <a:ext uri="{FF2B5EF4-FFF2-40B4-BE49-F238E27FC236}">
              <a16:creationId xmlns:a16="http://schemas.microsoft.com/office/drawing/2014/main" xmlns="" id="{2F43135C-6878-4666-A0D6-89515CEA6D55}"/>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14" name="Text Box 40">
          <a:extLst>
            <a:ext uri="{FF2B5EF4-FFF2-40B4-BE49-F238E27FC236}">
              <a16:creationId xmlns:a16="http://schemas.microsoft.com/office/drawing/2014/main" xmlns="" id="{8708348E-E56C-40B5-8162-91C33A18632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15" name="Text Box 41">
          <a:extLst>
            <a:ext uri="{FF2B5EF4-FFF2-40B4-BE49-F238E27FC236}">
              <a16:creationId xmlns:a16="http://schemas.microsoft.com/office/drawing/2014/main" xmlns="" id="{CFF8AEAA-DE86-4B7C-8B21-AAE454CB721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16" name="Text Box 42">
          <a:extLst>
            <a:ext uri="{FF2B5EF4-FFF2-40B4-BE49-F238E27FC236}">
              <a16:creationId xmlns:a16="http://schemas.microsoft.com/office/drawing/2014/main" xmlns="" id="{30A4AFCE-5366-4B5F-B4D3-C3555ED2F84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17" name="Text Box 43">
          <a:extLst>
            <a:ext uri="{FF2B5EF4-FFF2-40B4-BE49-F238E27FC236}">
              <a16:creationId xmlns:a16="http://schemas.microsoft.com/office/drawing/2014/main" xmlns="" id="{ABD153E8-BA0B-4529-9871-668B25A96D1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18" name="Text Box 44">
          <a:extLst>
            <a:ext uri="{FF2B5EF4-FFF2-40B4-BE49-F238E27FC236}">
              <a16:creationId xmlns:a16="http://schemas.microsoft.com/office/drawing/2014/main" xmlns="" id="{D0DCDE6E-0591-4995-B1CD-2EAF4EFC61C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19" name="Text Box 45">
          <a:extLst>
            <a:ext uri="{FF2B5EF4-FFF2-40B4-BE49-F238E27FC236}">
              <a16:creationId xmlns:a16="http://schemas.microsoft.com/office/drawing/2014/main" xmlns="" id="{3F186404-4710-4F1F-9A4C-EB1308E744B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20" name="Text Box 46">
          <a:extLst>
            <a:ext uri="{FF2B5EF4-FFF2-40B4-BE49-F238E27FC236}">
              <a16:creationId xmlns:a16="http://schemas.microsoft.com/office/drawing/2014/main" xmlns="" id="{9B339B33-63DA-4BBA-BF25-0969BA9B57B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21" name="Text Box 47">
          <a:extLst>
            <a:ext uri="{FF2B5EF4-FFF2-40B4-BE49-F238E27FC236}">
              <a16:creationId xmlns:a16="http://schemas.microsoft.com/office/drawing/2014/main" xmlns="" id="{9C13E574-3E47-410E-9755-AFB33EC2E40E}"/>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22" name="Text Box 48">
          <a:extLst>
            <a:ext uri="{FF2B5EF4-FFF2-40B4-BE49-F238E27FC236}">
              <a16:creationId xmlns:a16="http://schemas.microsoft.com/office/drawing/2014/main" xmlns="" id="{307CE139-8197-47C6-9C29-FFC014652F50}"/>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23" name="Text Box 49">
          <a:extLst>
            <a:ext uri="{FF2B5EF4-FFF2-40B4-BE49-F238E27FC236}">
              <a16:creationId xmlns:a16="http://schemas.microsoft.com/office/drawing/2014/main" xmlns="" id="{7494C566-2781-438A-A440-F4B40B73771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524" name="Text Box 50">
          <a:extLst>
            <a:ext uri="{FF2B5EF4-FFF2-40B4-BE49-F238E27FC236}">
              <a16:creationId xmlns:a16="http://schemas.microsoft.com/office/drawing/2014/main" xmlns="" id="{68926EC4-DC21-42D3-9102-C782CBF5BB29}"/>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525" name="Text Box 51">
          <a:extLst>
            <a:ext uri="{FF2B5EF4-FFF2-40B4-BE49-F238E27FC236}">
              <a16:creationId xmlns:a16="http://schemas.microsoft.com/office/drawing/2014/main" xmlns="" id="{B793FB53-5333-4144-939F-53E9825EDA33}"/>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26" name="Text Box 52">
          <a:extLst>
            <a:ext uri="{FF2B5EF4-FFF2-40B4-BE49-F238E27FC236}">
              <a16:creationId xmlns:a16="http://schemas.microsoft.com/office/drawing/2014/main" xmlns="" id="{7402C9CE-D99C-4235-8797-03DDE489962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27" name="Text Box 53">
          <a:extLst>
            <a:ext uri="{FF2B5EF4-FFF2-40B4-BE49-F238E27FC236}">
              <a16:creationId xmlns:a16="http://schemas.microsoft.com/office/drawing/2014/main" xmlns="" id="{0D0BC6C7-3AA3-4997-819E-6F5251DAEA2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28" name="Text Box 54">
          <a:extLst>
            <a:ext uri="{FF2B5EF4-FFF2-40B4-BE49-F238E27FC236}">
              <a16:creationId xmlns:a16="http://schemas.microsoft.com/office/drawing/2014/main" xmlns="" id="{52DB9EBA-1951-430B-9061-F05874EC24A9}"/>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29" name="Text Box 55">
          <a:extLst>
            <a:ext uri="{FF2B5EF4-FFF2-40B4-BE49-F238E27FC236}">
              <a16:creationId xmlns:a16="http://schemas.microsoft.com/office/drawing/2014/main" xmlns="" id="{4D0F4383-E75A-4A21-85A2-6BA7EAE94EC7}"/>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30" name="Text Box 56">
          <a:extLst>
            <a:ext uri="{FF2B5EF4-FFF2-40B4-BE49-F238E27FC236}">
              <a16:creationId xmlns:a16="http://schemas.microsoft.com/office/drawing/2014/main" xmlns="" id="{CA72335C-73E9-4356-BAB7-8B0EF5C679FB}"/>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31" name="Text Box 57">
          <a:extLst>
            <a:ext uri="{FF2B5EF4-FFF2-40B4-BE49-F238E27FC236}">
              <a16:creationId xmlns:a16="http://schemas.microsoft.com/office/drawing/2014/main" xmlns="" id="{A80B1A10-B000-43FC-BDF5-AB9E2DD4D71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32" name="Text Box 58">
          <a:extLst>
            <a:ext uri="{FF2B5EF4-FFF2-40B4-BE49-F238E27FC236}">
              <a16:creationId xmlns:a16="http://schemas.microsoft.com/office/drawing/2014/main" xmlns="" id="{35DFCCBE-0916-431B-B9B8-4C9968EA383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33" name="Text Box 59">
          <a:extLst>
            <a:ext uri="{FF2B5EF4-FFF2-40B4-BE49-F238E27FC236}">
              <a16:creationId xmlns:a16="http://schemas.microsoft.com/office/drawing/2014/main" xmlns="" id="{F7CBC095-F629-45F2-A52A-0DFFA0AA7E5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34" name="Text Box 60">
          <a:extLst>
            <a:ext uri="{FF2B5EF4-FFF2-40B4-BE49-F238E27FC236}">
              <a16:creationId xmlns:a16="http://schemas.microsoft.com/office/drawing/2014/main" xmlns="" id="{8451F2F2-6BEB-4911-A6B7-225BBFD9244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35" name="Text Box 61">
          <a:extLst>
            <a:ext uri="{FF2B5EF4-FFF2-40B4-BE49-F238E27FC236}">
              <a16:creationId xmlns:a16="http://schemas.microsoft.com/office/drawing/2014/main" xmlns="" id="{1BAF9C95-E62F-4A2E-924B-2ED3FC83E79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36" name="Text Box 62">
          <a:extLst>
            <a:ext uri="{FF2B5EF4-FFF2-40B4-BE49-F238E27FC236}">
              <a16:creationId xmlns:a16="http://schemas.microsoft.com/office/drawing/2014/main" xmlns="" id="{31A720FD-7182-4D14-BEA4-99A154C8EF8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37" name="Text Box 63">
          <a:extLst>
            <a:ext uri="{FF2B5EF4-FFF2-40B4-BE49-F238E27FC236}">
              <a16:creationId xmlns:a16="http://schemas.microsoft.com/office/drawing/2014/main" xmlns="" id="{94BCD71D-2453-4530-AA63-F420366E43F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38" name="Text Box 64">
          <a:extLst>
            <a:ext uri="{FF2B5EF4-FFF2-40B4-BE49-F238E27FC236}">
              <a16:creationId xmlns:a16="http://schemas.microsoft.com/office/drawing/2014/main" xmlns="" id="{03895CDB-8828-468D-9E21-B8C8F79FE7B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39" name="Text Box 65">
          <a:extLst>
            <a:ext uri="{FF2B5EF4-FFF2-40B4-BE49-F238E27FC236}">
              <a16:creationId xmlns:a16="http://schemas.microsoft.com/office/drawing/2014/main" xmlns="" id="{034E8D11-C220-42AA-95BE-E6D299B6CD1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40" name="Text Box 66">
          <a:extLst>
            <a:ext uri="{FF2B5EF4-FFF2-40B4-BE49-F238E27FC236}">
              <a16:creationId xmlns:a16="http://schemas.microsoft.com/office/drawing/2014/main" xmlns="" id="{F54AA29A-1560-4467-BDEB-32D0695620AF}"/>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541" name="Text Box 67">
          <a:extLst>
            <a:ext uri="{FF2B5EF4-FFF2-40B4-BE49-F238E27FC236}">
              <a16:creationId xmlns:a16="http://schemas.microsoft.com/office/drawing/2014/main" xmlns="" id="{1A2F21AC-3839-4D63-AA54-62AB5059AFDF}"/>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542" name="Text Box 68">
          <a:extLst>
            <a:ext uri="{FF2B5EF4-FFF2-40B4-BE49-F238E27FC236}">
              <a16:creationId xmlns:a16="http://schemas.microsoft.com/office/drawing/2014/main" xmlns="" id="{EFE81A83-55E9-4343-8D6E-9E67054B9484}"/>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43" name="Text Box 69">
          <a:extLst>
            <a:ext uri="{FF2B5EF4-FFF2-40B4-BE49-F238E27FC236}">
              <a16:creationId xmlns:a16="http://schemas.microsoft.com/office/drawing/2014/main" xmlns="" id="{24AA8C8E-B1DF-4070-9ECE-5970D81076E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44" name="Text Box 70">
          <a:extLst>
            <a:ext uri="{FF2B5EF4-FFF2-40B4-BE49-F238E27FC236}">
              <a16:creationId xmlns:a16="http://schemas.microsoft.com/office/drawing/2014/main" xmlns="" id="{70D924B3-809E-4FEE-A13F-62AEC37FEDD4}"/>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45" name="Text Box 71">
          <a:extLst>
            <a:ext uri="{FF2B5EF4-FFF2-40B4-BE49-F238E27FC236}">
              <a16:creationId xmlns:a16="http://schemas.microsoft.com/office/drawing/2014/main" xmlns="" id="{909611D4-64D2-468A-8360-62C037A7F88F}"/>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46" name="Text Box 72">
          <a:extLst>
            <a:ext uri="{FF2B5EF4-FFF2-40B4-BE49-F238E27FC236}">
              <a16:creationId xmlns:a16="http://schemas.microsoft.com/office/drawing/2014/main" xmlns="" id="{B01FB469-D69F-43CD-AF61-B0C52804953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47" name="Text Box 73">
          <a:extLst>
            <a:ext uri="{FF2B5EF4-FFF2-40B4-BE49-F238E27FC236}">
              <a16:creationId xmlns:a16="http://schemas.microsoft.com/office/drawing/2014/main" xmlns="" id="{49159977-4CDC-481C-AF42-C537DD33F08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48" name="Text Box 74">
          <a:extLst>
            <a:ext uri="{FF2B5EF4-FFF2-40B4-BE49-F238E27FC236}">
              <a16:creationId xmlns:a16="http://schemas.microsoft.com/office/drawing/2014/main" xmlns="" id="{710998B0-9480-40E8-A929-8D163E9EA63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49" name="Text Box 75">
          <a:extLst>
            <a:ext uri="{FF2B5EF4-FFF2-40B4-BE49-F238E27FC236}">
              <a16:creationId xmlns:a16="http://schemas.microsoft.com/office/drawing/2014/main" xmlns="" id="{18BA5D26-10A5-4F4A-B15B-36360539E51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50" name="Text Box 76">
          <a:extLst>
            <a:ext uri="{FF2B5EF4-FFF2-40B4-BE49-F238E27FC236}">
              <a16:creationId xmlns:a16="http://schemas.microsoft.com/office/drawing/2014/main" xmlns="" id="{E46544B0-AA98-4B33-9A8B-D9EEE3C152F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51" name="Text Box 77">
          <a:extLst>
            <a:ext uri="{FF2B5EF4-FFF2-40B4-BE49-F238E27FC236}">
              <a16:creationId xmlns:a16="http://schemas.microsoft.com/office/drawing/2014/main" xmlns="" id="{D7EEDCA9-3E2A-43A5-9DF7-93B0FC54A849}"/>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52" name="Text Box 78">
          <a:extLst>
            <a:ext uri="{FF2B5EF4-FFF2-40B4-BE49-F238E27FC236}">
              <a16:creationId xmlns:a16="http://schemas.microsoft.com/office/drawing/2014/main" xmlns="" id="{97375900-A6E6-414A-B1BF-DD438AEB919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53" name="Text Box 79">
          <a:extLst>
            <a:ext uri="{FF2B5EF4-FFF2-40B4-BE49-F238E27FC236}">
              <a16:creationId xmlns:a16="http://schemas.microsoft.com/office/drawing/2014/main" xmlns="" id="{C32AB96D-B4E8-4168-86CC-F6A8A0DF9D8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54" name="Text Box 80">
          <a:extLst>
            <a:ext uri="{FF2B5EF4-FFF2-40B4-BE49-F238E27FC236}">
              <a16:creationId xmlns:a16="http://schemas.microsoft.com/office/drawing/2014/main" xmlns="" id="{A1FE312B-2811-4609-8956-0F139455B13F}"/>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55" name="Text Box 81">
          <a:extLst>
            <a:ext uri="{FF2B5EF4-FFF2-40B4-BE49-F238E27FC236}">
              <a16:creationId xmlns:a16="http://schemas.microsoft.com/office/drawing/2014/main" xmlns="" id="{A8FF88BF-9303-4A99-9EFA-9F2A892FE5E0}"/>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56" name="Text Box 82">
          <a:extLst>
            <a:ext uri="{FF2B5EF4-FFF2-40B4-BE49-F238E27FC236}">
              <a16:creationId xmlns:a16="http://schemas.microsoft.com/office/drawing/2014/main" xmlns="" id="{22B95F7F-6959-457F-897A-25BED5EAAD4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57" name="Text Box 83">
          <a:extLst>
            <a:ext uri="{FF2B5EF4-FFF2-40B4-BE49-F238E27FC236}">
              <a16:creationId xmlns:a16="http://schemas.microsoft.com/office/drawing/2014/main" xmlns="" id="{5A575A04-8BB4-4EED-92C5-1B8A083687A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58" name="Text Box 84">
          <a:extLst>
            <a:ext uri="{FF2B5EF4-FFF2-40B4-BE49-F238E27FC236}">
              <a16:creationId xmlns:a16="http://schemas.microsoft.com/office/drawing/2014/main" xmlns="" id="{9BDD8DB1-904A-44EC-BE28-8BD7D386191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59" name="Text Box 85">
          <a:extLst>
            <a:ext uri="{FF2B5EF4-FFF2-40B4-BE49-F238E27FC236}">
              <a16:creationId xmlns:a16="http://schemas.microsoft.com/office/drawing/2014/main" xmlns="" id="{F5342067-1EF4-4EF1-91F3-DF57DFBA2ABF}"/>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60" name="Text Box 86">
          <a:extLst>
            <a:ext uri="{FF2B5EF4-FFF2-40B4-BE49-F238E27FC236}">
              <a16:creationId xmlns:a16="http://schemas.microsoft.com/office/drawing/2014/main" xmlns="" id="{6E1D934F-6C9F-4283-8963-E5F2F8D19CE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61" name="Text Box 87">
          <a:extLst>
            <a:ext uri="{FF2B5EF4-FFF2-40B4-BE49-F238E27FC236}">
              <a16:creationId xmlns:a16="http://schemas.microsoft.com/office/drawing/2014/main" xmlns="" id="{2711751F-7A37-44F4-9389-72C077E08C0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62" name="Text Box 88">
          <a:extLst>
            <a:ext uri="{FF2B5EF4-FFF2-40B4-BE49-F238E27FC236}">
              <a16:creationId xmlns:a16="http://schemas.microsoft.com/office/drawing/2014/main" xmlns="" id="{62681910-D34E-46C1-A96D-FC28D791777A}"/>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63" name="Text Box 89">
          <a:extLst>
            <a:ext uri="{FF2B5EF4-FFF2-40B4-BE49-F238E27FC236}">
              <a16:creationId xmlns:a16="http://schemas.microsoft.com/office/drawing/2014/main" xmlns="" id="{C6E5C79E-2882-43F8-BB01-FD19AEB251F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64" name="Text Box 90">
          <a:extLst>
            <a:ext uri="{FF2B5EF4-FFF2-40B4-BE49-F238E27FC236}">
              <a16:creationId xmlns:a16="http://schemas.microsoft.com/office/drawing/2014/main" xmlns="" id="{D88DE157-7BFC-45A8-BA67-240896B898D9}"/>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65" name="Text Box 91">
          <a:extLst>
            <a:ext uri="{FF2B5EF4-FFF2-40B4-BE49-F238E27FC236}">
              <a16:creationId xmlns:a16="http://schemas.microsoft.com/office/drawing/2014/main" xmlns="" id="{B67428AE-D722-4771-84E3-C0B620C6289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66" name="Text Box 92">
          <a:extLst>
            <a:ext uri="{FF2B5EF4-FFF2-40B4-BE49-F238E27FC236}">
              <a16:creationId xmlns:a16="http://schemas.microsoft.com/office/drawing/2014/main" xmlns="" id="{6A492D2A-A1FA-43E9-A9F8-0D9802D3361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67" name="Text Box 93">
          <a:extLst>
            <a:ext uri="{FF2B5EF4-FFF2-40B4-BE49-F238E27FC236}">
              <a16:creationId xmlns:a16="http://schemas.microsoft.com/office/drawing/2014/main" xmlns="" id="{F0D36679-FF98-4C7F-B37B-B75FFB84711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68" name="Text Box 94">
          <a:extLst>
            <a:ext uri="{FF2B5EF4-FFF2-40B4-BE49-F238E27FC236}">
              <a16:creationId xmlns:a16="http://schemas.microsoft.com/office/drawing/2014/main" xmlns="" id="{4E29E658-4154-4AC5-B049-A0BB8575961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69" name="Text Box 95">
          <a:extLst>
            <a:ext uri="{FF2B5EF4-FFF2-40B4-BE49-F238E27FC236}">
              <a16:creationId xmlns:a16="http://schemas.microsoft.com/office/drawing/2014/main" xmlns="" id="{C10E3D40-E7AF-47D0-8708-D7DFFBEE285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70" name="Text Box 96">
          <a:extLst>
            <a:ext uri="{FF2B5EF4-FFF2-40B4-BE49-F238E27FC236}">
              <a16:creationId xmlns:a16="http://schemas.microsoft.com/office/drawing/2014/main" xmlns="" id="{F814B03D-A8B9-4A50-BCD0-B4F1DA04DFF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71" name="Text Box 97">
          <a:extLst>
            <a:ext uri="{FF2B5EF4-FFF2-40B4-BE49-F238E27FC236}">
              <a16:creationId xmlns:a16="http://schemas.microsoft.com/office/drawing/2014/main" xmlns="" id="{4437FA36-0760-4B28-A38E-2A0F01723B0B}"/>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72" name="Text Box 98">
          <a:extLst>
            <a:ext uri="{FF2B5EF4-FFF2-40B4-BE49-F238E27FC236}">
              <a16:creationId xmlns:a16="http://schemas.microsoft.com/office/drawing/2014/main" xmlns="" id="{B925AD1E-D73B-4633-8DEC-8C591CF4C1AF}"/>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573" name="Text Box 99">
          <a:extLst>
            <a:ext uri="{FF2B5EF4-FFF2-40B4-BE49-F238E27FC236}">
              <a16:creationId xmlns:a16="http://schemas.microsoft.com/office/drawing/2014/main" xmlns="" id="{EAC99DD5-DFA9-4FC2-BC77-1E5D1EC63342}"/>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574" name="Text Box 100">
          <a:extLst>
            <a:ext uri="{FF2B5EF4-FFF2-40B4-BE49-F238E27FC236}">
              <a16:creationId xmlns:a16="http://schemas.microsoft.com/office/drawing/2014/main" xmlns="" id="{F9065F9E-CDD7-4B8A-99E5-275B4B81BF99}"/>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75" name="Text Box 101">
          <a:extLst>
            <a:ext uri="{FF2B5EF4-FFF2-40B4-BE49-F238E27FC236}">
              <a16:creationId xmlns:a16="http://schemas.microsoft.com/office/drawing/2014/main" xmlns="" id="{E2BD5D87-F2A8-4C01-8466-BA9C3CB8C20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76" name="Text Box 102">
          <a:extLst>
            <a:ext uri="{FF2B5EF4-FFF2-40B4-BE49-F238E27FC236}">
              <a16:creationId xmlns:a16="http://schemas.microsoft.com/office/drawing/2014/main" xmlns="" id="{0BC2856F-E76E-44FC-A2DC-2599543F08D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77" name="Text Box 103">
          <a:extLst>
            <a:ext uri="{FF2B5EF4-FFF2-40B4-BE49-F238E27FC236}">
              <a16:creationId xmlns:a16="http://schemas.microsoft.com/office/drawing/2014/main" xmlns="" id="{7B69DF3C-8AB2-42A1-91BE-70222003E7FF}"/>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78" name="Text Box 104">
          <a:extLst>
            <a:ext uri="{FF2B5EF4-FFF2-40B4-BE49-F238E27FC236}">
              <a16:creationId xmlns:a16="http://schemas.microsoft.com/office/drawing/2014/main" xmlns="" id="{E2EF550D-064B-415E-BB0B-B8971D5FC52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79" name="Text Box 105">
          <a:extLst>
            <a:ext uri="{FF2B5EF4-FFF2-40B4-BE49-F238E27FC236}">
              <a16:creationId xmlns:a16="http://schemas.microsoft.com/office/drawing/2014/main" xmlns="" id="{63E5FC91-EB0F-4F4D-B295-D073EA102BC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80" name="Text Box 106">
          <a:extLst>
            <a:ext uri="{FF2B5EF4-FFF2-40B4-BE49-F238E27FC236}">
              <a16:creationId xmlns:a16="http://schemas.microsoft.com/office/drawing/2014/main" xmlns="" id="{1A22E9E2-DAEF-426C-A5BB-F635B980B92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81" name="Text Box 107">
          <a:extLst>
            <a:ext uri="{FF2B5EF4-FFF2-40B4-BE49-F238E27FC236}">
              <a16:creationId xmlns:a16="http://schemas.microsoft.com/office/drawing/2014/main" xmlns="" id="{4FD0A251-6B2E-4DB5-80F8-54F76F01E25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82" name="Text Box 108">
          <a:extLst>
            <a:ext uri="{FF2B5EF4-FFF2-40B4-BE49-F238E27FC236}">
              <a16:creationId xmlns:a16="http://schemas.microsoft.com/office/drawing/2014/main" xmlns="" id="{60491631-3872-41A9-B764-1C2C3A4EDBF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83" name="Text Box 109">
          <a:extLst>
            <a:ext uri="{FF2B5EF4-FFF2-40B4-BE49-F238E27FC236}">
              <a16:creationId xmlns:a16="http://schemas.microsoft.com/office/drawing/2014/main" xmlns="" id="{16D983D8-8CB0-4097-B47D-344CDFDA2DF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84" name="Text Box 110">
          <a:extLst>
            <a:ext uri="{FF2B5EF4-FFF2-40B4-BE49-F238E27FC236}">
              <a16:creationId xmlns:a16="http://schemas.microsoft.com/office/drawing/2014/main" xmlns="" id="{56E3F63C-F408-45EB-975B-FB9AA23A451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85" name="Text Box 111">
          <a:extLst>
            <a:ext uri="{FF2B5EF4-FFF2-40B4-BE49-F238E27FC236}">
              <a16:creationId xmlns:a16="http://schemas.microsoft.com/office/drawing/2014/main" xmlns="" id="{DBFD2383-73E5-44D8-A86E-8EB28F165D6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86" name="Text Box 112">
          <a:extLst>
            <a:ext uri="{FF2B5EF4-FFF2-40B4-BE49-F238E27FC236}">
              <a16:creationId xmlns:a16="http://schemas.microsoft.com/office/drawing/2014/main" xmlns="" id="{7C017F1E-A10D-4F2B-90D5-D5718E45CBD8}"/>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87" name="Text Box 113">
          <a:extLst>
            <a:ext uri="{FF2B5EF4-FFF2-40B4-BE49-F238E27FC236}">
              <a16:creationId xmlns:a16="http://schemas.microsoft.com/office/drawing/2014/main" xmlns="" id="{6E4B8D1E-50CD-43EE-80D9-6EEBC1761A9F}"/>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88" name="Text Box 114">
          <a:extLst>
            <a:ext uri="{FF2B5EF4-FFF2-40B4-BE49-F238E27FC236}">
              <a16:creationId xmlns:a16="http://schemas.microsoft.com/office/drawing/2014/main" xmlns="" id="{8E7D78C1-414E-4205-9600-F399FCB2539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89" name="Text Box 115">
          <a:extLst>
            <a:ext uri="{FF2B5EF4-FFF2-40B4-BE49-F238E27FC236}">
              <a16:creationId xmlns:a16="http://schemas.microsoft.com/office/drawing/2014/main" xmlns="" id="{5647A517-0118-4D90-BD5A-BBE74917FD2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590" name="Text Box 116">
          <a:extLst>
            <a:ext uri="{FF2B5EF4-FFF2-40B4-BE49-F238E27FC236}">
              <a16:creationId xmlns:a16="http://schemas.microsoft.com/office/drawing/2014/main" xmlns="" id="{DFAC53F9-2D01-4765-93CD-9CF4A46BF1FA}"/>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591" name="Text Box 117">
          <a:extLst>
            <a:ext uri="{FF2B5EF4-FFF2-40B4-BE49-F238E27FC236}">
              <a16:creationId xmlns:a16="http://schemas.microsoft.com/office/drawing/2014/main" xmlns="" id="{CA80CF96-6778-4C20-87BA-0C8E3988743A}"/>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92" name="Text Box 118">
          <a:extLst>
            <a:ext uri="{FF2B5EF4-FFF2-40B4-BE49-F238E27FC236}">
              <a16:creationId xmlns:a16="http://schemas.microsoft.com/office/drawing/2014/main" xmlns="" id="{F4AADC25-E7EA-4DA5-AA2E-D76BD9C83BA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93" name="Text Box 119">
          <a:extLst>
            <a:ext uri="{FF2B5EF4-FFF2-40B4-BE49-F238E27FC236}">
              <a16:creationId xmlns:a16="http://schemas.microsoft.com/office/drawing/2014/main" xmlns="" id="{7DFA3A7A-E063-4087-836D-097B3155FBA6}"/>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94" name="Text Box 120">
          <a:extLst>
            <a:ext uri="{FF2B5EF4-FFF2-40B4-BE49-F238E27FC236}">
              <a16:creationId xmlns:a16="http://schemas.microsoft.com/office/drawing/2014/main" xmlns="" id="{C2A64DEC-79BB-45A0-B568-4D405F48BF66}"/>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95" name="Text Box 121">
          <a:extLst>
            <a:ext uri="{FF2B5EF4-FFF2-40B4-BE49-F238E27FC236}">
              <a16:creationId xmlns:a16="http://schemas.microsoft.com/office/drawing/2014/main" xmlns="" id="{AAC5F531-595E-4451-9891-7EA002F4ECA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96" name="Text Box 122">
          <a:extLst>
            <a:ext uri="{FF2B5EF4-FFF2-40B4-BE49-F238E27FC236}">
              <a16:creationId xmlns:a16="http://schemas.microsoft.com/office/drawing/2014/main" xmlns="" id="{A409FE4B-0900-4624-B58C-C374CF7620A1}"/>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597" name="Text Box 123">
          <a:extLst>
            <a:ext uri="{FF2B5EF4-FFF2-40B4-BE49-F238E27FC236}">
              <a16:creationId xmlns:a16="http://schemas.microsoft.com/office/drawing/2014/main" xmlns="" id="{67653F4A-4A01-4B6E-8EE5-0176E298AB0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98" name="Text Box 124">
          <a:extLst>
            <a:ext uri="{FF2B5EF4-FFF2-40B4-BE49-F238E27FC236}">
              <a16:creationId xmlns:a16="http://schemas.microsoft.com/office/drawing/2014/main" xmlns="" id="{337D344A-5A54-4D09-A726-3B449BE8FBF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599" name="Text Box 125">
          <a:extLst>
            <a:ext uri="{FF2B5EF4-FFF2-40B4-BE49-F238E27FC236}">
              <a16:creationId xmlns:a16="http://schemas.microsoft.com/office/drawing/2014/main" xmlns="" id="{EB744E34-35A8-4BF8-866E-89B7EDB2304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00" name="Text Box 126">
          <a:extLst>
            <a:ext uri="{FF2B5EF4-FFF2-40B4-BE49-F238E27FC236}">
              <a16:creationId xmlns:a16="http://schemas.microsoft.com/office/drawing/2014/main" xmlns="" id="{3A2A4228-727E-491D-A76B-7F6FA225B10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01" name="Text Box 127">
          <a:extLst>
            <a:ext uri="{FF2B5EF4-FFF2-40B4-BE49-F238E27FC236}">
              <a16:creationId xmlns:a16="http://schemas.microsoft.com/office/drawing/2014/main" xmlns="" id="{806E407A-2F1E-4BE8-8700-3A9795711B5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02" name="Text Box 128">
          <a:extLst>
            <a:ext uri="{FF2B5EF4-FFF2-40B4-BE49-F238E27FC236}">
              <a16:creationId xmlns:a16="http://schemas.microsoft.com/office/drawing/2014/main" xmlns="" id="{D19A604D-1E19-4359-ADC8-6E09018C83D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03" name="Text Box 129">
          <a:extLst>
            <a:ext uri="{FF2B5EF4-FFF2-40B4-BE49-F238E27FC236}">
              <a16:creationId xmlns:a16="http://schemas.microsoft.com/office/drawing/2014/main" xmlns="" id="{3949E356-7044-425C-B36A-DEA8BA5AE7C6}"/>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04" name="Text Box 130">
          <a:extLst>
            <a:ext uri="{FF2B5EF4-FFF2-40B4-BE49-F238E27FC236}">
              <a16:creationId xmlns:a16="http://schemas.microsoft.com/office/drawing/2014/main" xmlns="" id="{A0DEEC34-C2BF-4CC9-B089-4BB508C6AEB0}"/>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05" name="Text Box 131">
          <a:extLst>
            <a:ext uri="{FF2B5EF4-FFF2-40B4-BE49-F238E27FC236}">
              <a16:creationId xmlns:a16="http://schemas.microsoft.com/office/drawing/2014/main" xmlns="" id="{F1ECD201-8A75-4901-8693-648BE94FF365}"/>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06" name="Text Box 132">
          <a:extLst>
            <a:ext uri="{FF2B5EF4-FFF2-40B4-BE49-F238E27FC236}">
              <a16:creationId xmlns:a16="http://schemas.microsoft.com/office/drawing/2014/main" xmlns="" id="{955A1C99-3F1F-4C79-9105-1A56FDF4638F}"/>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07" name="Text Box 133">
          <a:extLst>
            <a:ext uri="{FF2B5EF4-FFF2-40B4-BE49-F238E27FC236}">
              <a16:creationId xmlns:a16="http://schemas.microsoft.com/office/drawing/2014/main" xmlns="" id="{40FA4076-D578-4416-A0FE-B4653A30A8E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08" name="Text Box 134">
          <a:extLst>
            <a:ext uri="{FF2B5EF4-FFF2-40B4-BE49-F238E27FC236}">
              <a16:creationId xmlns:a16="http://schemas.microsoft.com/office/drawing/2014/main" xmlns="" id="{033F362C-85D1-413A-BFBE-52F75B586D28}"/>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09" name="Text Box 135">
          <a:extLst>
            <a:ext uri="{FF2B5EF4-FFF2-40B4-BE49-F238E27FC236}">
              <a16:creationId xmlns:a16="http://schemas.microsoft.com/office/drawing/2014/main" xmlns="" id="{8624A5C4-EA78-487E-9269-C06A60E66EB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10" name="Text Box 136">
          <a:extLst>
            <a:ext uri="{FF2B5EF4-FFF2-40B4-BE49-F238E27FC236}">
              <a16:creationId xmlns:a16="http://schemas.microsoft.com/office/drawing/2014/main" xmlns="" id="{8015CC05-3505-4A38-9AA9-A4AB8661CA46}"/>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11" name="Text Box 137">
          <a:extLst>
            <a:ext uri="{FF2B5EF4-FFF2-40B4-BE49-F238E27FC236}">
              <a16:creationId xmlns:a16="http://schemas.microsoft.com/office/drawing/2014/main" xmlns="" id="{C74B1D28-FAD0-4852-A822-F6352F0A4BEF}"/>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12" name="Text Box 138">
          <a:extLst>
            <a:ext uri="{FF2B5EF4-FFF2-40B4-BE49-F238E27FC236}">
              <a16:creationId xmlns:a16="http://schemas.microsoft.com/office/drawing/2014/main" xmlns="" id="{A08B7F42-7633-4204-B653-CA3DC5F4632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13" name="Text Box 139">
          <a:extLst>
            <a:ext uri="{FF2B5EF4-FFF2-40B4-BE49-F238E27FC236}">
              <a16:creationId xmlns:a16="http://schemas.microsoft.com/office/drawing/2014/main" xmlns="" id="{1B06E125-365D-4CBE-946A-455FBE50497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14" name="Text Box 140">
          <a:extLst>
            <a:ext uri="{FF2B5EF4-FFF2-40B4-BE49-F238E27FC236}">
              <a16:creationId xmlns:a16="http://schemas.microsoft.com/office/drawing/2014/main" xmlns="" id="{1305C4B8-5EF2-4E12-89FF-61D0E1C23AC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15" name="Text Box 141">
          <a:extLst>
            <a:ext uri="{FF2B5EF4-FFF2-40B4-BE49-F238E27FC236}">
              <a16:creationId xmlns:a16="http://schemas.microsoft.com/office/drawing/2014/main" xmlns="" id="{DC3F5D50-618A-47CD-A567-EB05684E813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16" name="Text Box 142">
          <a:extLst>
            <a:ext uri="{FF2B5EF4-FFF2-40B4-BE49-F238E27FC236}">
              <a16:creationId xmlns:a16="http://schemas.microsoft.com/office/drawing/2014/main" xmlns="" id="{73421B3A-0E50-459C-A686-B609408ABB0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17" name="Text Box 143">
          <a:extLst>
            <a:ext uri="{FF2B5EF4-FFF2-40B4-BE49-F238E27FC236}">
              <a16:creationId xmlns:a16="http://schemas.microsoft.com/office/drawing/2014/main" xmlns="" id="{69636BDC-EDB9-4617-9A40-1D3057CDEFE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18" name="Text Box 144">
          <a:extLst>
            <a:ext uri="{FF2B5EF4-FFF2-40B4-BE49-F238E27FC236}">
              <a16:creationId xmlns:a16="http://schemas.microsoft.com/office/drawing/2014/main" xmlns="" id="{AD04A72B-205D-4D47-9AFD-E4BFD340140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19" name="Text Box 145">
          <a:extLst>
            <a:ext uri="{FF2B5EF4-FFF2-40B4-BE49-F238E27FC236}">
              <a16:creationId xmlns:a16="http://schemas.microsoft.com/office/drawing/2014/main" xmlns="" id="{BBA4BA4E-BA95-42FF-A849-69F18A477871}"/>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20" name="Text Box 146">
          <a:extLst>
            <a:ext uri="{FF2B5EF4-FFF2-40B4-BE49-F238E27FC236}">
              <a16:creationId xmlns:a16="http://schemas.microsoft.com/office/drawing/2014/main" xmlns="" id="{710376CB-E57E-4930-A721-04BA19D6978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21" name="Text Box 147">
          <a:extLst>
            <a:ext uri="{FF2B5EF4-FFF2-40B4-BE49-F238E27FC236}">
              <a16:creationId xmlns:a16="http://schemas.microsoft.com/office/drawing/2014/main" xmlns="" id="{197883AB-7FF7-48CF-8EAF-82A6281F7F2F}"/>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622" name="Text Box 148">
          <a:extLst>
            <a:ext uri="{FF2B5EF4-FFF2-40B4-BE49-F238E27FC236}">
              <a16:creationId xmlns:a16="http://schemas.microsoft.com/office/drawing/2014/main" xmlns="" id="{2D4700F7-4954-460A-B621-D6B5E776C269}"/>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623" name="Text Box 149">
          <a:extLst>
            <a:ext uri="{FF2B5EF4-FFF2-40B4-BE49-F238E27FC236}">
              <a16:creationId xmlns:a16="http://schemas.microsoft.com/office/drawing/2014/main" xmlns="" id="{B5D6BF08-AB8B-4735-93DC-CDAE5D04F678}"/>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24" name="Text Box 150">
          <a:extLst>
            <a:ext uri="{FF2B5EF4-FFF2-40B4-BE49-F238E27FC236}">
              <a16:creationId xmlns:a16="http://schemas.microsoft.com/office/drawing/2014/main" xmlns="" id="{3538FF88-7E40-402B-9B8C-41D2CC63DC3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25" name="Text Box 151">
          <a:extLst>
            <a:ext uri="{FF2B5EF4-FFF2-40B4-BE49-F238E27FC236}">
              <a16:creationId xmlns:a16="http://schemas.microsoft.com/office/drawing/2014/main" xmlns="" id="{FBF6FF7E-5B7C-40BA-9F0F-356AF5E2945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26" name="Text Box 152">
          <a:extLst>
            <a:ext uri="{FF2B5EF4-FFF2-40B4-BE49-F238E27FC236}">
              <a16:creationId xmlns:a16="http://schemas.microsoft.com/office/drawing/2014/main" xmlns="" id="{7B7386A2-C965-4D29-AFE2-6DA99FE4623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27" name="Text Box 153">
          <a:extLst>
            <a:ext uri="{FF2B5EF4-FFF2-40B4-BE49-F238E27FC236}">
              <a16:creationId xmlns:a16="http://schemas.microsoft.com/office/drawing/2014/main" xmlns="" id="{CC8317E6-7199-402B-90AD-AEBDC587E8DE}"/>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28" name="Text Box 154">
          <a:extLst>
            <a:ext uri="{FF2B5EF4-FFF2-40B4-BE49-F238E27FC236}">
              <a16:creationId xmlns:a16="http://schemas.microsoft.com/office/drawing/2014/main" xmlns="" id="{0599D6B1-084B-432B-BEB9-1B2361E6B206}"/>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29" name="Text Box 155">
          <a:extLst>
            <a:ext uri="{FF2B5EF4-FFF2-40B4-BE49-F238E27FC236}">
              <a16:creationId xmlns:a16="http://schemas.microsoft.com/office/drawing/2014/main" xmlns="" id="{FBB73D10-B126-4406-B178-76818BFE0F0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30" name="Text Box 156">
          <a:extLst>
            <a:ext uri="{FF2B5EF4-FFF2-40B4-BE49-F238E27FC236}">
              <a16:creationId xmlns:a16="http://schemas.microsoft.com/office/drawing/2014/main" xmlns="" id="{4B7C73F1-685F-4F4B-8198-EA0C6F31F41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31" name="Text Box 157">
          <a:extLst>
            <a:ext uri="{FF2B5EF4-FFF2-40B4-BE49-F238E27FC236}">
              <a16:creationId xmlns:a16="http://schemas.microsoft.com/office/drawing/2014/main" xmlns="" id="{1C4F134B-FFB0-4DB2-A6A3-953878F5EE3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32" name="Text Box 158">
          <a:extLst>
            <a:ext uri="{FF2B5EF4-FFF2-40B4-BE49-F238E27FC236}">
              <a16:creationId xmlns:a16="http://schemas.microsoft.com/office/drawing/2014/main" xmlns="" id="{D0577C4B-6252-485A-AC09-A353766BE62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33" name="Text Box 159">
          <a:extLst>
            <a:ext uri="{FF2B5EF4-FFF2-40B4-BE49-F238E27FC236}">
              <a16:creationId xmlns:a16="http://schemas.microsoft.com/office/drawing/2014/main" xmlns="" id="{F44AAFB0-59FB-4BFF-BCC6-1C10FA91E1D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34" name="Text Box 160">
          <a:extLst>
            <a:ext uri="{FF2B5EF4-FFF2-40B4-BE49-F238E27FC236}">
              <a16:creationId xmlns:a16="http://schemas.microsoft.com/office/drawing/2014/main" xmlns="" id="{217B6761-C277-4018-9143-EE772206D4A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35" name="Text Box 161">
          <a:extLst>
            <a:ext uri="{FF2B5EF4-FFF2-40B4-BE49-F238E27FC236}">
              <a16:creationId xmlns:a16="http://schemas.microsoft.com/office/drawing/2014/main" xmlns="" id="{ED527D1D-1653-40E7-B5BE-DE93BB08586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36" name="Text Box 162">
          <a:extLst>
            <a:ext uri="{FF2B5EF4-FFF2-40B4-BE49-F238E27FC236}">
              <a16:creationId xmlns:a16="http://schemas.microsoft.com/office/drawing/2014/main" xmlns="" id="{E1476236-A9AA-4F6E-9EF2-F75517E758E5}"/>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37" name="Text Box 163">
          <a:extLst>
            <a:ext uri="{FF2B5EF4-FFF2-40B4-BE49-F238E27FC236}">
              <a16:creationId xmlns:a16="http://schemas.microsoft.com/office/drawing/2014/main" xmlns="" id="{30E6E4A3-7758-4E89-92C8-3470FD5E6B6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38" name="Text Box 164">
          <a:extLst>
            <a:ext uri="{FF2B5EF4-FFF2-40B4-BE49-F238E27FC236}">
              <a16:creationId xmlns:a16="http://schemas.microsoft.com/office/drawing/2014/main" xmlns="" id="{E430C899-08E6-414A-8CC5-B26375CA6EB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639" name="Text Box 165">
          <a:extLst>
            <a:ext uri="{FF2B5EF4-FFF2-40B4-BE49-F238E27FC236}">
              <a16:creationId xmlns:a16="http://schemas.microsoft.com/office/drawing/2014/main" xmlns="" id="{A26939AB-A847-4BC3-9514-0B94F3DC26B4}"/>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640" name="Text Box 166">
          <a:extLst>
            <a:ext uri="{FF2B5EF4-FFF2-40B4-BE49-F238E27FC236}">
              <a16:creationId xmlns:a16="http://schemas.microsoft.com/office/drawing/2014/main" xmlns="" id="{651F5C42-F9BF-4392-AA19-7B090DA3D86D}"/>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41" name="Text Box 167">
          <a:extLst>
            <a:ext uri="{FF2B5EF4-FFF2-40B4-BE49-F238E27FC236}">
              <a16:creationId xmlns:a16="http://schemas.microsoft.com/office/drawing/2014/main" xmlns="" id="{F00702D6-7490-42A7-93FC-A6B9F8EEECF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42" name="Text Box 168">
          <a:extLst>
            <a:ext uri="{FF2B5EF4-FFF2-40B4-BE49-F238E27FC236}">
              <a16:creationId xmlns:a16="http://schemas.microsoft.com/office/drawing/2014/main" xmlns="" id="{07C6E1CC-9CC6-42B9-812D-8C41BBE91D4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43" name="Text Box 169">
          <a:extLst>
            <a:ext uri="{FF2B5EF4-FFF2-40B4-BE49-F238E27FC236}">
              <a16:creationId xmlns:a16="http://schemas.microsoft.com/office/drawing/2014/main" xmlns="" id="{4D1EAEC1-6D98-4EF9-BF53-76DF8694BD3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44" name="Text Box 170">
          <a:extLst>
            <a:ext uri="{FF2B5EF4-FFF2-40B4-BE49-F238E27FC236}">
              <a16:creationId xmlns:a16="http://schemas.microsoft.com/office/drawing/2014/main" xmlns="" id="{F9045D5C-713E-4F50-861F-A02CB17EAF85}"/>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45" name="Text Box 171">
          <a:extLst>
            <a:ext uri="{FF2B5EF4-FFF2-40B4-BE49-F238E27FC236}">
              <a16:creationId xmlns:a16="http://schemas.microsoft.com/office/drawing/2014/main" xmlns="" id="{1E1AABC1-42CD-4C10-861B-0EB967ED34E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46" name="Text Box 172">
          <a:extLst>
            <a:ext uri="{FF2B5EF4-FFF2-40B4-BE49-F238E27FC236}">
              <a16:creationId xmlns:a16="http://schemas.microsoft.com/office/drawing/2014/main" xmlns="" id="{334333B8-7D4B-40E6-9EB2-B8C4870076A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47" name="Text Box 173">
          <a:extLst>
            <a:ext uri="{FF2B5EF4-FFF2-40B4-BE49-F238E27FC236}">
              <a16:creationId xmlns:a16="http://schemas.microsoft.com/office/drawing/2014/main" xmlns="" id="{887E6426-89C3-45DF-A76A-D9C97A2D815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48" name="Text Box 174">
          <a:extLst>
            <a:ext uri="{FF2B5EF4-FFF2-40B4-BE49-F238E27FC236}">
              <a16:creationId xmlns:a16="http://schemas.microsoft.com/office/drawing/2014/main" xmlns="" id="{F27EADE1-A78D-4A26-A7BB-729E529C75F8}"/>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49" name="Text Box 175">
          <a:extLst>
            <a:ext uri="{FF2B5EF4-FFF2-40B4-BE49-F238E27FC236}">
              <a16:creationId xmlns:a16="http://schemas.microsoft.com/office/drawing/2014/main" xmlns="" id="{C6105B76-DF46-4A2C-ACCC-28D5F655A296}"/>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50" name="Text Box 176">
          <a:extLst>
            <a:ext uri="{FF2B5EF4-FFF2-40B4-BE49-F238E27FC236}">
              <a16:creationId xmlns:a16="http://schemas.microsoft.com/office/drawing/2014/main" xmlns="" id="{F4958723-6A6F-4930-87CF-70F01613932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51" name="Text Box 177">
          <a:extLst>
            <a:ext uri="{FF2B5EF4-FFF2-40B4-BE49-F238E27FC236}">
              <a16:creationId xmlns:a16="http://schemas.microsoft.com/office/drawing/2014/main" xmlns="" id="{9E81E8D7-067F-4881-B114-D0321FE4C40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52" name="Text Box 178">
          <a:extLst>
            <a:ext uri="{FF2B5EF4-FFF2-40B4-BE49-F238E27FC236}">
              <a16:creationId xmlns:a16="http://schemas.microsoft.com/office/drawing/2014/main" xmlns="" id="{5965A42A-B8F1-4768-B28F-3CF8183B2DB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53" name="Text Box 179">
          <a:extLst>
            <a:ext uri="{FF2B5EF4-FFF2-40B4-BE49-F238E27FC236}">
              <a16:creationId xmlns:a16="http://schemas.microsoft.com/office/drawing/2014/main" xmlns="" id="{6F12A59D-A3FB-45BB-8DE9-4A625C33FE90}"/>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54" name="Text Box 180">
          <a:extLst>
            <a:ext uri="{FF2B5EF4-FFF2-40B4-BE49-F238E27FC236}">
              <a16:creationId xmlns:a16="http://schemas.microsoft.com/office/drawing/2014/main" xmlns="" id="{56B9C473-5148-40FC-9BD0-876A1BDDE24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55" name="Text Box 181">
          <a:extLst>
            <a:ext uri="{FF2B5EF4-FFF2-40B4-BE49-F238E27FC236}">
              <a16:creationId xmlns:a16="http://schemas.microsoft.com/office/drawing/2014/main" xmlns="" id="{E9310583-9D1C-493F-AFBD-472BE5DDEF6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56" name="Text Box 182">
          <a:extLst>
            <a:ext uri="{FF2B5EF4-FFF2-40B4-BE49-F238E27FC236}">
              <a16:creationId xmlns:a16="http://schemas.microsoft.com/office/drawing/2014/main" xmlns="" id="{17265299-478C-4E44-908E-D2122EA31FC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57" name="Text Box 183">
          <a:extLst>
            <a:ext uri="{FF2B5EF4-FFF2-40B4-BE49-F238E27FC236}">
              <a16:creationId xmlns:a16="http://schemas.microsoft.com/office/drawing/2014/main" xmlns="" id="{C3C9CF06-4C5B-47FB-813A-1BA1F4D05AD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58" name="Text Box 184">
          <a:extLst>
            <a:ext uri="{FF2B5EF4-FFF2-40B4-BE49-F238E27FC236}">
              <a16:creationId xmlns:a16="http://schemas.microsoft.com/office/drawing/2014/main" xmlns="" id="{5B7945FD-4772-48EF-878B-D3171A6461A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59" name="Text Box 185">
          <a:extLst>
            <a:ext uri="{FF2B5EF4-FFF2-40B4-BE49-F238E27FC236}">
              <a16:creationId xmlns:a16="http://schemas.microsoft.com/office/drawing/2014/main" xmlns="" id="{6FBA561B-DF60-43B2-A0FE-0C4DF600A06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60" name="Text Box 186">
          <a:extLst>
            <a:ext uri="{FF2B5EF4-FFF2-40B4-BE49-F238E27FC236}">
              <a16:creationId xmlns:a16="http://schemas.microsoft.com/office/drawing/2014/main" xmlns="" id="{F9B51183-F663-497D-97C8-3E0458E1FF9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61" name="Text Box 187">
          <a:extLst>
            <a:ext uri="{FF2B5EF4-FFF2-40B4-BE49-F238E27FC236}">
              <a16:creationId xmlns:a16="http://schemas.microsoft.com/office/drawing/2014/main" xmlns="" id="{1A6340F9-49F9-45C7-B09C-067E490A42C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62" name="Text Box 188">
          <a:extLst>
            <a:ext uri="{FF2B5EF4-FFF2-40B4-BE49-F238E27FC236}">
              <a16:creationId xmlns:a16="http://schemas.microsoft.com/office/drawing/2014/main" xmlns="" id="{1C61F3B7-DDC6-4587-953D-2BB8ACBC252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63" name="Text Box 189">
          <a:extLst>
            <a:ext uri="{FF2B5EF4-FFF2-40B4-BE49-F238E27FC236}">
              <a16:creationId xmlns:a16="http://schemas.microsoft.com/office/drawing/2014/main" xmlns="" id="{24626929-A355-4C86-BD12-85FC68B5FD1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64" name="Text Box 190">
          <a:extLst>
            <a:ext uri="{FF2B5EF4-FFF2-40B4-BE49-F238E27FC236}">
              <a16:creationId xmlns:a16="http://schemas.microsoft.com/office/drawing/2014/main" xmlns="" id="{B039930F-8E4B-4F0A-A0A6-8CB38A664BE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65" name="Text Box 191">
          <a:extLst>
            <a:ext uri="{FF2B5EF4-FFF2-40B4-BE49-F238E27FC236}">
              <a16:creationId xmlns:a16="http://schemas.microsoft.com/office/drawing/2014/main" xmlns="" id="{41436EBB-6D33-4B20-989D-21540CD59E2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66" name="Text Box 192">
          <a:extLst>
            <a:ext uri="{FF2B5EF4-FFF2-40B4-BE49-F238E27FC236}">
              <a16:creationId xmlns:a16="http://schemas.microsoft.com/office/drawing/2014/main" xmlns="" id="{90F1091B-9432-4634-A258-327A696A1AF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67" name="Text Box 194">
          <a:extLst>
            <a:ext uri="{FF2B5EF4-FFF2-40B4-BE49-F238E27FC236}">
              <a16:creationId xmlns:a16="http://schemas.microsoft.com/office/drawing/2014/main" xmlns="" id="{138CFE1B-B715-4ECF-B2CF-5C5787C6D48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68" name="Text Box 195">
          <a:extLst>
            <a:ext uri="{FF2B5EF4-FFF2-40B4-BE49-F238E27FC236}">
              <a16:creationId xmlns:a16="http://schemas.microsoft.com/office/drawing/2014/main" xmlns="" id="{48805C3D-4E4F-4650-9EEC-1E0F536F26C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669" name="Text Box 2">
          <a:extLst>
            <a:ext uri="{FF2B5EF4-FFF2-40B4-BE49-F238E27FC236}">
              <a16:creationId xmlns:a16="http://schemas.microsoft.com/office/drawing/2014/main" xmlns="" id="{6CF310F4-9B94-41E1-BF56-6017EF90A8A5}"/>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70" name="Text Box 3">
          <a:extLst>
            <a:ext uri="{FF2B5EF4-FFF2-40B4-BE49-F238E27FC236}">
              <a16:creationId xmlns:a16="http://schemas.microsoft.com/office/drawing/2014/main" xmlns="" id="{33D76CA6-6894-46FF-A9DA-A5242044D47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71" name="Text Box 4">
          <a:extLst>
            <a:ext uri="{FF2B5EF4-FFF2-40B4-BE49-F238E27FC236}">
              <a16:creationId xmlns:a16="http://schemas.microsoft.com/office/drawing/2014/main" xmlns="" id="{610E9AF7-7434-40DE-9D21-F783AAFB5F2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72" name="Text Box 5">
          <a:extLst>
            <a:ext uri="{FF2B5EF4-FFF2-40B4-BE49-F238E27FC236}">
              <a16:creationId xmlns:a16="http://schemas.microsoft.com/office/drawing/2014/main" xmlns="" id="{F5AED8A4-9E92-4108-AF92-61C4A223720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73" name="Text Box 6">
          <a:extLst>
            <a:ext uri="{FF2B5EF4-FFF2-40B4-BE49-F238E27FC236}">
              <a16:creationId xmlns:a16="http://schemas.microsoft.com/office/drawing/2014/main" xmlns="" id="{283B8B49-B8C1-4E81-96C2-E2002B8EA751}"/>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74" name="Text Box 7">
          <a:extLst>
            <a:ext uri="{FF2B5EF4-FFF2-40B4-BE49-F238E27FC236}">
              <a16:creationId xmlns:a16="http://schemas.microsoft.com/office/drawing/2014/main" xmlns="" id="{6DEF4DB7-F073-40FC-877F-9ECF4D3B7FD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75" name="Text Box 8">
          <a:extLst>
            <a:ext uri="{FF2B5EF4-FFF2-40B4-BE49-F238E27FC236}">
              <a16:creationId xmlns:a16="http://schemas.microsoft.com/office/drawing/2014/main" xmlns="" id="{70A38DE5-85C7-40A2-92BA-6770DB69553A}"/>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76" name="Text Box 9">
          <a:extLst>
            <a:ext uri="{FF2B5EF4-FFF2-40B4-BE49-F238E27FC236}">
              <a16:creationId xmlns:a16="http://schemas.microsoft.com/office/drawing/2014/main" xmlns="" id="{D0E2B316-CD8E-44C8-A6F9-6DEEABCD4F6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77" name="Text Box 10">
          <a:extLst>
            <a:ext uri="{FF2B5EF4-FFF2-40B4-BE49-F238E27FC236}">
              <a16:creationId xmlns:a16="http://schemas.microsoft.com/office/drawing/2014/main" xmlns="" id="{2DFCFF7F-DD91-42DF-A216-54C156D027F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78" name="Text Box 11">
          <a:extLst>
            <a:ext uri="{FF2B5EF4-FFF2-40B4-BE49-F238E27FC236}">
              <a16:creationId xmlns:a16="http://schemas.microsoft.com/office/drawing/2014/main" xmlns="" id="{BE6C9523-4E35-4D7F-9F25-B52AEFE7F45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79" name="Text Box 12">
          <a:extLst>
            <a:ext uri="{FF2B5EF4-FFF2-40B4-BE49-F238E27FC236}">
              <a16:creationId xmlns:a16="http://schemas.microsoft.com/office/drawing/2014/main" xmlns="" id="{6F2F2BDD-5A1E-4318-8B4E-61835CE34939}"/>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80" name="Text Box 13">
          <a:extLst>
            <a:ext uri="{FF2B5EF4-FFF2-40B4-BE49-F238E27FC236}">
              <a16:creationId xmlns:a16="http://schemas.microsoft.com/office/drawing/2014/main" xmlns="" id="{64D349AB-EF20-45A9-BD77-DB9EF7ADB04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81" name="Text Box 14">
          <a:extLst>
            <a:ext uri="{FF2B5EF4-FFF2-40B4-BE49-F238E27FC236}">
              <a16:creationId xmlns:a16="http://schemas.microsoft.com/office/drawing/2014/main" xmlns="" id="{763FD2D3-53BF-4A62-A38D-6E0B852C678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82" name="Text Box 15">
          <a:extLst>
            <a:ext uri="{FF2B5EF4-FFF2-40B4-BE49-F238E27FC236}">
              <a16:creationId xmlns:a16="http://schemas.microsoft.com/office/drawing/2014/main" xmlns="" id="{B0189AD7-CC2D-413D-BC60-156372CEB24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83" name="Text Box 16">
          <a:extLst>
            <a:ext uri="{FF2B5EF4-FFF2-40B4-BE49-F238E27FC236}">
              <a16:creationId xmlns:a16="http://schemas.microsoft.com/office/drawing/2014/main" xmlns="" id="{590B5C73-20E3-4965-937E-1266F21E4F37}"/>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84" name="Text Box 17">
          <a:extLst>
            <a:ext uri="{FF2B5EF4-FFF2-40B4-BE49-F238E27FC236}">
              <a16:creationId xmlns:a16="http://schemas.microsoft.com/office/drawing/2014/main" xmlns="" id="{59BBF812-7690-4A85-8045-5AD36726470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685" name="Text Box 18">
          <a:extLst>
            <a:ext uri="{FF2B5EF4-FFF2-40B4-BE49-F238E27FC236}">
              <a16:creationId xmlns:a16="http://schemas.microsoft.com/office/drawing/2014/main" xmlns="" id="{CE971BF8-B46C-42F8-9C34-E951104DF344}"/>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686" name="Text Box 19">
          <a:extLst>
            <a:ext uri="{FF2B5EF4-FFF2-40B4-BE49-F238E27FC236}">
              <a16:creationId xmlns:a16="http://schemas.microsoft.com/office/drawing/2014/main" xmlns="" id="{93E6FB14-0010-4C8D-94B2-A4544B666945}"/>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87" name="Text Box 20">
          <a:extLst>
            <a:ext uri="{FF2B5EF4-FFF2-40B4-BE49-F238E27FC236}">
              <a16:creationId xmlns:a16="http://schemas.microsoft.com/office/drawing/2014/main" xmlns="" id="{1FD3B107-2781-45CF-9416-68791EB9A318}"/>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88" name="Text Box 21">
          <a:extLst>
            <a:ext uri="{FF2B5EF4-FFF2-40B4-BE49-F238E27FC236}">
              <a16:creationId xmlns:a16="http://schemas.microsoft.com/office/drawing/2014/main" xmlns="" id="{9B24B10C-7CE7-4B17-B120-C1119DC75C3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89" name="Text Box 22">
          <a:extLst>
            <a:ext uri="{FF2B5EF4-FFF2-40B4-BE49-F238E27FC236}">
              <a16:creationId xmlns:a16="http://schemas.microsoft.com/office/drawing/2014/main" xmlns="" id="{5C48CE7A-C41E-4C2A-89B6-6C3D2E243D2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90" name="Text Box 23">
          <a:extLst>
            <a:ext uri="{FF2B5EF4-FFF2-40B4-BE49-F238E27FC236}">
              <a16:creationId xmlns:a16="http://schemas.microsoft.com/office/drawing/2014/main" xmlns="" id="{ED624CDD-3C69-4C1A-AA7B-447EA7985677}"/>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91" name="Text Box 24">
          <a:extLst>
            <a:ext uri="{FF2B5EF4-FFF2-40B4-BE49-F238E27FC236}">
              <a16:creationId xmlns:a16="http://schemas.microsoft.com/office/drawing/2014/main" xmlns="" id="{F4504EE7-9315-4F5F-B90D-FDCD40395C3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92" name="Text Box 25">
          <a:extLst>
            <a:ext uri="{FF2B5EF4-FFF2-40B4-BE49-F238E27FC236}">
              <a16:creationId xmlns:a16="http://schemas.microsoft.com/office/drawing/2014/main" xmlns="" id="{84880257-307A-4312-BB5F-A30D22A1ED3B}"/>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93" name="Text Box 26">
          <a:extLst>
            <a:ext uri="{FF2B5EF4-FFF2-40B4-BE49-F238E27FC236}">
              <a16:creationId xmlns:a16="http://schemas.microsoft.com/office/drawing/2014/main" xmlns="" id="{A8FBCB39-80E3-4724-84F3-508D35E31A7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94" name="Text Box 27">
          <a:extLst>
            <a:ext uri="{FF2B5EF4-FFF2-40B4-BE49-F238E27FC236}">
              <a16:creationId xmlns:a16="http://schemas.microsoft.com/office/drawing/2014/main" xmlns="" id="{B76CC7F3-C51F-4E66-843D-69378145D346}"/>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95" name="Text Box 28">
          <a:extLst>
            <a:ext uri="{FF2B5EF4-FFF2-40B4-BE49-F238E27FC236}">
              <a16:creationId xmlns:a16="http://schemas.microsoft.com/office/drawing/2014/main" xmlns="" id="{81834F95-9C1A-47C0-8C50-4F919A61F2C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96" name="Text Box 29">
          <a:extLst>
            <a:ext uri="{FF2B5EF4-FFF2-40B4-BE49-F238E27FC236}">
              <a16:creationId xmlns:a16="http://schemas.microsoft.com/office/drawing/2014/main" xmlns="" id="{FBDDB15E-B033-4D8D-A066-751635378B7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97" name="Text Box 30">
          <a:extLst>
            <a:ext uri="{FF2B5EF4-FFF2-40B4-BE49-F238E27FC236}">
              <a16:creationId xmlns:a16="http://schemas.microsoft.com/office/drawing/2014/main" xmlns="" id="{750B2935-B50F-4EEA-B33B-686E9F22911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698" name="Text Box 31">
          <a:extLst>
            <a:ext uri="{FF2B5EF4-FFF2-40B4-BE49-F238E27FC236}">
              <a16:creationId xmlns:a16="http://schemas.microsoft.com/office/drawing/2014/main" xmlns="" id="{7683040F-3DD5-4388-AAD2-3254890F0C1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699" name="Text Box 32">
          <a:extLst>
            <a:ext uri="{FF2B5EF4-FFF2-40B4-BE49-F238E27FC236}">
              <a16:creationId xmlns:a16="http://schemas.microsoft.com/office/drawing/2014/main" xmlns="" id="{F5E76AA5-EDD5-44DF-8B11-DE70537022B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00" name="Text Box 33">
          <a:extLst>
            <a:ext uri="{FF2B5EF4-FFF2-40B4-BE49-F238E27FC236}">
              <a16:creationId xmlns:a16="http://schemas.microsoft.com/office/drawing/2014/main" xmlns="" id="{5A9884A1-77A0-4EFA-9D38-99CADD83B45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01" name="Text Box 34">
          <a:extLst>
            <a:ext uri="{FF2B5EF4-FFF2-40B4-BE49-F238E27FC236}">
              <a16:creationId xmlns:a16="http://schemas.microsoft.com/office/drawing/2014/main" xmlns="" id="{9861B8BD-4FBE-4558-9B99-B752860E0AB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02" name="Text Box 35">
          <a:extLst>
            <a:ext uri="{FF2B5EF4-FFF2-40B4-BE49-F238E27FC236}">
              <a16:creationId xmlns:a16="http://schemas.microsoft.com/office/drawing/2014/main" xmlns="" id="{12112048-6583-4215-AEE0-875C10F278F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03" name="Text Box 36">
          <a:extLst>
            <a:ext uri="{FF2B5EF4-FFF2-40B4-BE49-F238E27FC236}">
              <a16:creationId xmlns:a16="http://schemas.microsoft.com/office/drawing/2014/main" xmlns="" id="{350802F5-DFE0-46B0-99E3-9BC0423DFA4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04" name="Text Box 37">
          <a:extLst>
            <a:ext uri="{FF2B5EF4-FFF2-40B4-BE49-F238E27FC236}">
              <a16:creationId xmlns:a16="http://schemas.microsoft.com/office/drawing/2014/main" xmlns="" id="{748C19D5-40D9-4976-8F7E-E91062396A8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05" name="Text Box 38">
          <a:extLst>
            <a:ext uri="{FF2B5EF4-FFF2-40B4-BE49-F238E27FC236}">
              <a16:creationId xmlns:a16="http://schemas.microsoft.com/office/drawing/2014/main" xmlns="" id="{DF204C8D-506F-4696-88C3-EBB870EE922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06" name="Text Box 39">
          <a:extLst>
            <a:ext uri="{FF2B5EF4-FFF2-40B4-BE49-F238E27FC236}">
              <a16:creationId xmlns:a16="http://schemas.microsoft.com/office/drawing/2014/main" xmlns="" id="{20E81AC5-FE01-4602-B148-BC093B1E0F9B}"/>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07" name="Text Box 40">
          <a:extLst>
            <a:ext uri="{FF2B5EF4-FFF2-40B4-BE49-F238E27FC236}">
              <a16:creationId xmlns:a16="http://schemas.microsoft.com/office/drawing/2014/main" xmlns="" id="{6140EEF8-5394-4DBB-8F80-5F67EE95128B}"/>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08" name="Text Box 41">
          <a:extLst>
            <a:ext uri="{FF2B5EF4-FFF2-40B4-BE49-F238E27FC236}">
              <a16:creationId xmlns:a16="http://schemas.microsoft.com/office/drawing/2014/main" xmlns="" id="{46750B77-CA28-41B9-8BD5-32342A12BD4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09" name="Text Box 42">
          <a:extLst>
            <a:ext uri="{FF2B5EF4-FFF2-40B4-BE49-F238E27FC236}">
              <a16:creationId xmlns:a16="http://schemas.microsoft.com/office/drawing/2014/main" xmlns="" id="{4EB0E5B5-0DA1-4D2F-BC3D-6CA2A3C57B6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10" name="Text Box 43">
          <a:extLst>
            <a:ext uri="{FF2B5EF4-FFF2-40B4-BE49-F238E27FC236}">
              <a16:creationId xmlns:a16="http://schemas.microsoft.com/office/drawing/2014/main" xmlns="" id="{A96245B0-490E-4E59-984A-280FB27BDC6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11" name="Text Box 44">
          <a:extLst>
            <a:ext uri="{FF2B5EF4-FFF2-40B4-BE49-F238E27FC236}">
              <a16:creationId xmlns:a16="http://schemas.microsoft.com/office/drawing/2014/main" xmlns="" id="{BF1A85D6-E99F-4F0E-B0A8-947C447B947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12" name="Text Box 45">
          <a:extLst>
            <a:ext uri="{FF2B5EF4-FFF2-40B4-BE49-F238E27FC236}">
              <a16:creationId xmlns:a16="http://schemas.microsoft.com/office/drawing/2014/main" xmlns="" id="{C13C3A43-21C1-4187-9DB4-98F9699F89C8}"/>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13" name="Text Box 46">
          <a:extLst>
            <a:ext uri="{FF2B5EF4-FFF2-40B4-BE49-F238E27FC236}">
              <a16:creationId xmlns:a16="http://schemas.microsoft.com/office/drawing/2014/main" xmlns="" id="{F10B686B-C18E-4E42-BEAD-E170A84D458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14" name="Text Box 47">
          <a:extLst>
            <a:ext uri="{FF2B5EF4-FFF2-40B4-BE49-F238E27FC236}">
              <a16:creationId xmlns:a16="http://schemas.microsoft.com/office/drawing/2014/main" xmlns="" id="{C163BCD7-3D2E-4E49-8053-33C8685D948B}"/>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15" name="Text Box 48">
          <a:extLst>
            <a:ext uri="{FF2B5EF4-FFF2-40B4-BE49-F238E27FC236}">
              <a16:creationId xmlns:a16="http://schemas.microsoft.com/office/drawing/2014/main" xmlns="" id="{DCE175E9-F42E-4C6E-B05B-2AD0554B2A1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16" name="Text Box 49">
          <a:extLst>
            <a:ext uri="{FF2B5EF4-FFF2-40B4-BE49-F238E27FC236}">
              <a16:creationId xmlns:a16="http://schemas.microsoft.com/office/drawing/2014/main" xmlns="" id="{6611291E-3E27-4C57-9ABE-642DAD6B9FDE}"/>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717" name="Text Box 50">
          <a:extLst>
            <a:ext uri="{FF2B5EF4-FFF2-40B4-BE49-F238E27FC236}">
              <a16:creationId xmlns:a16="http://schemas.microsoft.com/office/drawing/2014/main" xmlns="" id="{820D496F-2D53-41E6-8963-94B78D18EB86}"/>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718" name="Text Box 51">
          <a:extLst>
            <a:ext uri="{FF2B5EF4-FFF2-40B4-BE49-F238E27FC236}">
              <a16:creationId xmlns:a16="http://schemas.microsoft.com/office/drawing/2014/main" xmlns="" id="{FFEE75F7-ED9A-4664-BFA2-7524A61FBF1A}"/>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19" name="Text Box 52">
          <a:extLst>
            <a:ext uri="{FF2B5EF4-FFF2-40B4-BE49-F238E27FC236}">
              <a16:creationId xmlns:a16="http://schemas.microsoft.com/office/drawing/2014/main" xmlns="" id="{8AE5AD9B-D38A-4B4A-BB43-547243F5CBA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20" name="Text Box 53">
          <a:extLst>
            <a:ext uri="{FF2B5EF4-FFF2-40B4-BE49-F238E27FC236}">
              <a16:creationId xmlns:a16="http://schemas.microsoft.com/office/drawing/2014/main" xmlns="" id="{7421956E-8312-4F8F-AD61-538EDA90AD3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21" name="Text Box 54">
          <a:extLst>
            <a:ext uri="{FF2B5EF4-FFF2-40B4-BE49-F238E27FC236}">
              <a16:creationId xmlns:a16="http://schemas.microsoft.com/office/drawing/2014/main" xmlns="" id="{0BA4719F-0C1B-49CC-A9D7-AC9D8B9900C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22" name="Text Box 55">
          <a:extLst>
            <a:ext uri="{FF2B5EF4-FFF2-40B4-BE49-F238E27FC236}">
              <a16:creationId xmlns:a16="http://schemas.microsoft.com/office/drawing/2014/main" xmlns="" id="{BBFF2D76-5288-4259-BE37-09B0DB21B9A5}"/>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23" name="Text Box 56">
          <a:extLst>
            <a:ext uri="{FF2B5EF4-FFF2-40B4-BE49-F238E27FC236}">
              <a16:creationId xmlns:a16="http://schemas.microsoft.com/office/drawing/2014/main" xmlns="" id="{D86565CA-280A-46D1-921B-16B7B02954C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24" name="Text Box 57">
          <a:extLst>
            <a:ext uri="{FF2B5EF4-FFF2-40B4-BE49-F238E27FC236}">
              <a16:creationId xmlns:a16="http://schemas.microsoft.com/office/drawing/2014/main" xmlns="" id="{D592D2EA-06F5-4FA8-8E64-B07144A65BF0}"/>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25" name="Text Box 58">
          <a:extLst>
            <a:ext uri="{FF2B5EF4-FFF2-40B4-BE49-F238E27FC236}">
              <a16:creationId xmlns:a16="http://schemas.microsoft.com/office/drawing/2014/main" xmlns="" id="{DA71E80A-A7AB-4890-9547-5826D3F3483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26" name="Text Box 59">
          <a:extLst>
            <a:ext uri="{FF2B5EF4-FFF2-40B4-BE49-F238E27FC236}">
              <a16:creationId xmlns:a16="http://schemas.microsoft.com/office/drawing/2014/main" xmlns="" id="{B9658D43-178C-4439-97EA-6A56E9766FC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27" name="Text Box 60">
          <a:extLst>
            <a:ext uri="{FF2B5EF4-FFF2-40B4-BE49-F238E27FC236}">
              <a16:creationId xmlns:a16="http://schemas.microsoft.com/office/drawing/2014/main" xmlns="" id="{DE51CD97-6D80-4B38-89CB-074B24412C2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28" name="Text Box 61">
          <a:extLst>
            <a:ext uri="{FF2B5EF4-FFF2-40B4-BE49-F238E27FC236}">
              <a16:creationId xmlns:a16="http://schemas.microsoft.com/office/drawing/2014/main" xmlns="" id="{2C4201F3-4F04-4480-A9B6-AB1A4299EEF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29" name="Text Box 62">
          <a:extLst>
            <a:ext uri="{FF2B5EF4-FFF2-40B4-BE49-F238E27FC236}">
              <a16:creationId xmlns:a16="http://schemas.microsoft.com/office/drawing/2014/main" xmlns="" id="{2270700C-815F-43EE-AC8F-27679F25C7E9}"/>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30" name="Text Box 63">
          <a:extLst>
            <a:ext uri="{FF2B5EF4-FFF2-40B4-BE49-F238E27FC236}">
              <a16:creationId xmlns:a16="http://schemas.microsoft.com/office/drawing/2014/main" xmlns="" id="{B67B236D-2CED-49CB-BD0D-1AC324886BA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31" name="Text Box 64">
          <a:extLst>
            <a:ext uri="{FF2B5EF4-FFF2-40B4-BE49-F238E27FC236}">
              <a16:creationId xmlns:a16="http://schemas.microsoft.com/office/drawing/2014/main" xmlns="" id="{CFF33F94-4516-40C2-B756-DB2951F1AE61}"/>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32" name="Text Box 65">
          <a:extLst>
            <a:ext uri="{FF2B5EF4-FFF2-40B4-BE49-F238E27FC236}">
              <a16:creationId xmlns:a16="http://schemas.microsoft.com/office/drawing/2014/main" xmlns="" id="{8388DD4A-6827-4056-BC46-1004DD6D6EB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33" name="Text Box 66">
          <a:extLst>
            <a:ext uri="{FF2B5EF4-FFF2-40B4-BE49-F238E27FC236}">
              <a16:creationId xmlns:a16="http://schemas.microsoft.com/office/drawing/2014/main" xmlns="" id="{6AB45345-73E8-4A2B-ABA3-0DA8303B8C1A}"/>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734" name="Text Box 67">
          <a:extLst>
            <a:ext uri="{FF2B5EF4-FFF2-40B4-BE49-F238E27FC236}">
              <a16:creationId xmlns:a16="http://schemas.microsoft.com/office/drawing/2014/main" xmlns="" id="{DE4DEE5E-7EEC-4E79-BEFF-72EA582D6406}"/>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735" name="Text Box 68">
          <a:extLst>
            <a:ext uri="{FF2B5EF4-FFF2-40B4-BE49-F238E27FC236}">
              <a16:creationId xmlns:a16="http://schemas.microsoft.com/office/drawing/2014/main" xmlns="" id="{DF2C2969-DCC9-490D-B817-57DCFDC36468}"/>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36" name="Text Box 69">
          <a:extLst>
            <a:ext uri="{FF2B5EF4-FFF2-40B4-BE49-F238E27FC236}">
              <a16:creationId xmlns:a16="http://schemas.microsoft.com/office/drawing/2014/main" xmlns="" id="{0D028A78-6FC0-4A39-9A89-5481C23A1A7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37" name="Text Box 70">
          <a:extLst>
            <a:ext uri="{FF2B5EF4-FFF2-40B4-BE49-F238E27FC236}">
              <a16:creationId xmlns:a16="http://schemas.microsoft.com/office/drawing/2014/main" xmlns="" id="{CB72B6BD-5A99-4F95-82A7-CF3B3C27623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38" name="Text Box 71">
          <a:extLst>
            <a:ext uri="{FF2B5EF4-FFF2-40B4-BE49-F238E27FC236}">
              <a16:creationId xmlns:a16="http://schemas.microsoft.com/office/drawing/2014/main" xmlns="" id="{72AA041E-B28C-4355-A492-680DE5F367A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39" name="Text Box 72">
          <a:extLst>
            <a:ext uri="{FF2B5EF4-FFF2-40B4-BE49-F238E27FC236}">
              <a16:creationId xmlns:a16="http://schemas.microsoft.com/office/drawing/2014/main" xmlns="" id="{0778870F-815E-462C-A6DE-6891BA0439CA}"/>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40" name="Text Box 73">
          <a:extLst>
            <a:ext uri="{FF2B5EF4-FFF2-40B4-BE49-F238E27FC236}">
              <a16:creationId xmlns:a16="http://schemas.microsoft.com/office/drawing/2014/main" xmlns="" id="{DE64E4C2-144C-4004-A53E-C02B9F02509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41" name="Text Box 74">
          <a:extLst>
            <a:ext uri="{FF2B5EF4-FFF2-40B4-BE49-F238E27FC236}">
              <a16:creationId xmlns:a16="http://schemas.microsoft.com/office/drawing/2014/main" xmlns="" id="{841F41B7-6E91-471E-A209-03719058E3D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42" name="Text Box 75">
          <a:extLst>
            <a:ext uri="{FF2B5EF4-FFF2-40B4-BE49-F238E27FC236}">
              <a16:creationId xmlns:a16="http://schemas.microsoft.com/office/drawing/2014/main" xmlns="" id="{60F1BB30-7880-44AA-AD46-B12C6BE9718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43" name="Text Box 76">
          <a:extLst>
            <a:ext uri="{FF2B5EF4-FFF2-40B4-BE49-F238E27FC236}">
              <a16:creationId xmlns:a16="http://schemas.microsoft.com/office/drawing/2014/main" xmlns="" id="{C91A7BB5-0D0F-4A7A-84C5-4A0A3FCBE52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44" name="Text Box 77">
          <a:extLst>
            <a:ext uri="{FF2B5EF4-FFF2-40B4-BE49-F238E27FC236}">
              <a16:creationId xmlns:a16="http://schemas.microsoft.com/office/drawing/2014/main" xmlns="" id="{B94DE17B-D745-4746-AC2A-B1EA00BB8D64}"/>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45" name="Text Box 78">
          <a:extLst>
            <a:ext uri="{FF2B5EF4-FFF2-40B4-BE49-F238E27FC236}">
              <a16:creationId xmlns:a16="http://schemas.microsoft.com/office/drawing/2014/main" xmlns="" id="{161FD9CF-BE27-4639-8250-9F0401AD0CD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46" name="Text Box 79">
          <a:extLst>
            <a:ext uri="{FF2B5EF4-FFF2-40B4-BE49-F238E27FC236}">
              <a16:creationId xmlns:a16="http://schemas.microsoft.com/office/drawing/2014/main" xmlns="" id="{8D70691D-7AF0-468F-AA0E-8139D837768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47" name="Text Box 80">
          <a:extLst>
            <a:ext uri="{FF2B5EF4-FFF2-40B4-BE49-F238E27FC236}">
              <a16:creationId xmlns:a16="http://schemas.microsoft.com/office/drawing/2014/main" xmlns="" id="{73854945-E6A7-4322-A783-9D161C21C98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48" name="Text Box 81">
          <a:extLst>
            <a:ext uri="{FF2B5EF4-FFF2-40B4-BE49-F238E27FC236}">
              <a16:creationId xmlns:a16="http://schemas.microsoft.com/office/drawing/2014/main" xmlns="" id="{3D92DB52-EFD8-41B6-ABE3-2C16C45A567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49" name="Text Box 82">
          <a:extLst>
            <a:ext uri="{FF2B5EF4-FFF2-40B4-BE49-F238E27FC236}">
              <a16:creationId xmlns:a16="http://schemas.microsoft.com/office/drawing/2014/main" xmlns="" id="{A3B488D0-EB59-4C38-B287-D3F1D5E9E0A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50" name="Text Box 83">
          <a:extLst>
            <a:ext uri="{FF2B5EF4-FFF2-40B4-BE49-F238E27FC236}">
              <a16:creationId xmlns:a16="http://schemas.microsoft.com/office/drawing/2014/main" xmlns="" id="{6FDD57C2-6BA6-47C0-8559-935D82B3E2FB}"/>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51" name="Text Box 84">
          <a:extLst>
            <a:ext uri="{FF2B5EF4-FFF2-40B4-BE49-F238E27FC236}">
              <a16:creationId xmlns:a16="http://schemas.microsoft.com/office/drawing/2014/main" xmlns="" id="{261BFDAF-8813-4BBD-96DB-8C484F7696C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52" name="Text Box 85">
          <a:extLst>
            <a:ext uri="{FF2B5EF4-FFF2-40B4-BE49-F238E27FC236}">
              <a16:creationId xmlns:a16="http://schemas.microsoft.com/office/drawing/2014/main" xmlns="" id="{5B6C8436-86F2-4746-9CAD-0E6B0006692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53" name="Text Box 86">
          <a:extLst>
            <a:ext uri="{FF2B5EF4-FFF2-40B4-BE49-F238E27FC236}">
              <a16:creationId xmlns:a16="http://schemas.microsoft.com/office/drawing/2014/main" xmlns="" id="{4EBF17D6-E74C-4716-A669-0FFBEBBB038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54" name="Text Box 87">
          <a:extLst>
            <a:ext uri="{FF2B5EF4-FFF2-40B4-BE49-F238E27FC236}">
              <a16:creationId xmlns:a16="http://schemas.microsoft.com/office/drawing/2014/main" xmlns="" id="{6B565012-5D5C-49E2-A827-BAF9D7CE91B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55" name="Text Box 88">
          <a:extLst>
            <a:ext uri="{FF2B5EF4-FFF2-40B4-BE49-F238E27FC236}">
              <a16:creationId xmlns:a16="http://schemas.microsoft.com/office/drawing/2014/main" xmlns="" id="{197AC896-9264-49A0-83CC-496CF8AFDE95}"/>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56" name="Text Box 89">
          <a:extLst>
            <a:ext uri="{FF2B5EF4-FFF2-40B4-BE49-F238E27FC236}">
              <a16:creationId xmlns:a16="http://schemas.microsoft.com/office/drawing/2014/main" xmlns="" id="{089D0167-028E-4001-A58F-4FBDE36FD3D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57" name="Text Box 90">
          <a:extLst>
            <a:ext uri="{FF2B5EF4-FFF2-40B4-BE49-F238E27FC236}">
              <a16:creationId xmlns:a16="http://schemas.microsoft.com/office/drawing/2014/main" xmlns="" id="{3A89AE62-E3D1-437D-BC13-61DBEDBDB12D}"/>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58" name="Text Box 91">
          <a:extLst>
            <a:ext uri="{FF2B5EF4-FFF2-40B4-BE49-F238E27FC236}">
              <a16:creationId xmlns:a16="http://schemas.microsoft.com/office/drawing/2014/main" xmlns="" id="{3793A99E-A59C-4F12-B623-5C29CA2AB988}"/>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59" name="Text Box 92">
          <a:extLst>
            <a:ext uri="{FF2B5EF4-FFF2-40B4-BE49-F238E27FC236}">
              <a16:creationId xmlns:a16="http://schemas.microsoft.com/office/drawing/2014/main" xmlns="" id="{59993E71-AE3B-4A60-B92C-F0CFDBADD8F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60" name="Text Box 93">
          <a:extLst>
            <a:ext uri="{FF2B5EF4-FFF2-40B4-BE49-F238E27FC236}">
              <a16:creationId xmlns:a16="http://schemas.microsoft.com/office/drawing/2014/main" xmlns="" id="{76F897B3-8B84-4699-A515-B8D45B35382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61" name="Text Box 94">
          <a:extLst>
            <a:ext uri="{FF2B5EF4-FFF2-40B4-BE49-F238E27FC236}">
              <a16:creationId xmlns:a16="http://schemas.microsoft.com/office/drawing/2014/main" xmlns="" id="{BEF024BC-8328-4EE6-9FC7-94F41BF72D2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62" name="Text Box 95">
          <a:extLst>
            <a:ext uri="{FF2B5EF4-FFF2-40B4-BE49-F238E27FC236}">
              <a16:creationId xmlns:a16="http://schemas.microsoft.com/office/drawing/2014/main" xmlns="" id="{65F6448F-8661-4A58-8EA1-DE454790AD5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63" name="Text Box 96">
          <a:extLst>
            <a:ext uri="{FF2B5EF4-FFF2-40B4-BE49-F238E27FC236}">
              <a16:creationId xmlns:a16="http://schemas.microsoft.com/office/drawing/2014/main" xmlns="" id="{A806D004-C079-4650-AD63-C3970F496F4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64" name="Text Box 97">
          <a:extLst>
            <a:ext uri="{FF2B5EF4-FFF2-40B4-BE49-F238E27FC236}">
              <a16:creationId xmlns:a16="http://schemas.microsoft.com/office/drawing/2014/main" xmlns="" id="{43F86066-3DE9-44D7-BD3E-AE195B99F39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65" name="Text Box 98">
          <a:extLst>
            <a:ext uri="{FF2B5EF4-FFF2-40B4-BE49-F238E27FC236}">
              <a16:creationId xmlns:a16="http://schemas.microsoft.com/office/drawing/2014/main" xmlns="" id="{E8829C35-0E6D-4BFE-990F-A900085B7CD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766" name="Text Box 99">
          <a:extLst>
            <a:ext uri="{FF2B5EF4-FFF2-40B4-BE49-F238E27FC236}">
              <a16:creationId xmlns:a16="http://schemas.microsoft.com/office/drawing/2014/main" xmlns="" id="{CED24663-EB94-4675-B543-248D4E1AE68A}"/>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767" name="Text Box 100">
          <a:extLst>
            <a:ext uri="{FF2B5EF4-FFF2-40B4-BE49-F238E27FC236}">
              <a16:creationId xmlns:a16="http://schemas.microsoft.com/office/drawing/2014/main" xmlns="" id="{20CB2B09-7583-4C5C-9B49-DDDA0FAD1D69}"/>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68" name="Text Box 101">
          <a:extLst>
            <a:ext uri="{FF2B5EF4-FFF2-40B4-BE49-F238E27FC236}">
              <a16:creationId xmlns:a16="http://schemas.microsoft.com/office/drawing/2014/main" xmlns="" id="{29C58AEC-3FA5-412C-B2FD-FE8B1219214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69" name="Text Box 102">
          <a:extLst>
            <a:ext uri="{FF2B5EF4-FFF2-40B4-BE49-F238E27FC236}">
              <a16:creationId xmlns:a16="http://schemas.microsoft.com/office/drawing/2014/main" xmlns="" id="{C2D7529C-9D9E-4CC5-983D-D6DC338787E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70" name="Text Box 103">
          <a:extLst>
            <a:ext uri="{FF2B5EF4-FFF2-40B4-BE49-F238E27FC236}">
              <a16:creationId xmlns:a16="http://schemas.microsoft.com/office/drawing/2014/main" xmlns="" id="{3B54FC1F-9723-4AA7-A750-423C01D6597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71" name="Text Box 104">
          <a:extLst>
            <a:ext uri="{FF2B5EF4-FFF2-40B4-BE49-F238E27FC236}">
              <a16:creationId xmlns:a16="http://schemas.microsoft.com/office/drawing/2014/main" xmlns="" id="{34705759-214C-4C4B-924A-CD2F1C48723E}"/>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72" name="Text Box 105">
          <a:extLst>
            <a:ext uri="{FF2B5EF4-FFF2-40B4-BE49-F238E27FC236}">
              <a16:creationId xmlns:a16="http://schemas.microsoft.com/office/drawing/2014/main" xmlns="" id="{F0DF5107-B38C-42A1-A1A6-9EDF83CC73D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73" name="Text Box 106">
          <a:extLst>
            <a:ext uri="{FF2B5EF4-FFF2-40B4-BE49-F238E27FC236}">
              <a16:creationId xmlns:a16="http://schemas.microsoft.com/office/drawing/2014/main" xmlns="" id="{1657278E-80AE-4ADA-9C63-9680E4CFD95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74" name="Text Box 107">
          <a:extLst>
            <a:ext uri="{FF2B5EF4-FFF2-40B4-BE49-F238E27FC236}">
              <a16:creationId xmlns:a16="http://schemas.microsoft.com/office/drawing/2014/main" xmlns="" id="{05156C54-6EF8-4F18-A6F0-5871E2166549}"/>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75" name="Text Box 108">
          <a:extLst>
            <a:ext uri="{FF2B5EF4-FFF2-40B4-BE49-F238E27FC236}">
              <a16:creationId xmlns:a16="http://schemas.microsoft.com/office/drawing/2014/main" xmlns="" id="{AD762971-64A6-4CC4-BF9D-C9114A820A1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76" name="Text Box 109">
          <a:extLst>
            <a:ext uri="{FF2B5EF4-FFF2-40B4-BE49-F238E27FC236}">
              <a16:creationId xmlns:a16="http://schemas.microsoft.com/office/drawing/2014/main" xmlns="" id="{68778671-35A1-4D41-BD28-CF0E5A488EF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77" name="Text Box 110">
          <a:extLst>
            <a:ext uri="{FF2B5EF4-FFF2-40B4-BE49-F238E27FC236}">
              <a16:creationId xmlns:a16="http://schemas.microsoft.com/office/drawing/2014/main" xmlns="" id="{0FBED0B4-EC2E-4DE9-8A59-1AF915C58A34}"/>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78" name="Text Box 111">
          <a:extLst>
            <a:ext uri="{FF2B5EF4-FFF2-40B4-BE49-F238E27FC236}">
              <a16:creationId xmlns:a16="http://schemas.microsoft.com/office/drawing/2014/main" xmlns="" id="{5F0A29D5-DECA-4B62-BC85-1E224881443F}"/>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79" name="Text Box 112">
          <a:extLst>
            <a:ext uri="{FF2B5EF4-FFF2-40B4-BE49-F238E27FC236}">
              <a16:creationId xmlns:a16="http://schemas.microsoft.com/office/drawing/2014/main" xmlns="" id="{30B872C1-6DA1-448C-9A3E-DBB9A14DF41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80" name="Text Box 113">
          <a:extLst>
            <a:ext uri="{FF2B5EF4-FFF2-40B4-BE49-F238E27FC236}">
              <a16:creationId xmlns:a16="http://schemas.microsoft.com/office/drawing/2014/main" xmlns="" id="{258EBBAA-A62C-4B9A-BFDE-9CEC3845D257}"/>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81" name="Text Box 114">
          <a:extLst>
            <a:ext uri="{FF2B5EF4-FFF2-40B4-BE49-F238E27FC236}">
              <a16:creationId xmlns:a16="http://schemas.microsoft.com/office/drawing/2014/main" xmlns="" id="{E68A2392-00B8-4268-BC39-F0027BD3A8B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82" name="Text Box 115">
          <a:extLst>
            <a:ext uri="{FF2B5EF4-FFF2-40B4-BE49-F238E27FC236}">
              <a16:creationId xmlns:a16="http://schemas.microsoft.com/office/drawing/2014/main" xmlns="" id="{8F9724AD-E5F5-4A47-B71E-0F626376E08F}"/>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783" name="Text Box 116">
          <a:extLst>
            <a:ext uri="{FF2B5EF4-FFF2-40B4-BE49-F238E27FC236}">
              <a16:creationId xmlns:a16="http://schemas.microsoft.com/office/drawing/2014/main" xmlns="" id="{0F09A789-F989-4F24-B4D3-108DD8EEAB76}"/>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784" name="Text Box 117">
          <a:extLst>
            <a:ext uri="{FF2B5EF4-FFF2-40B4-BE49-F238E27FC236}">
              <a16:creationId xmlns:a16="http://schemas.microsoft.com/office/drawing/2014/main" xmlns="" id="{A8B64030-7CCC-4B5F-A139-BBF336C59FE0}"/>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85" name="Text Box 118">
          <a:extLst>
            <a:ext uri="{FF2B5EF4-FFF2-40B4-BE49-F238E27FC236}">
              <a16:creationId xmlns:a16="http://schemas.microsoft.com/office/drawing/2014/main" xmlns="" id="{53B5A1E1-F105-453C-B95D-578AD78D174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86" name="Text Box 119">
          <a:extLst>
            <a:ext uri="{FF2B5EF4-FFF2-40B4-BE49-F238E27FC236}">
              <a16:creationId xmlns:a16="http://schemas.microsoft.com/office/drawing/2014/main" xmlns="" id="{FE3A7AD5-6074-41AF-9E58-1719B010504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87" name="Text Box 120">
          <a:extLst>
            <a:ext uri="{FF2B5EF4-FFF2-40B4-BE49-F238E27FC236}">
              <a16:creationId xmlns:a16="http://schemas.microsoft.com/office/drawing/2014/main" xmlns="" id="{5EBA4DEB-6683-4F3E-B103-8292766F279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88" name="Text Box 121">
          <a:extLst>
            <a:ext uri="{FF2B5EF4-FFF2-40B4-BE49-F238E27FC236}">
              <a16:creationId xmlns:a16="http://schemas.microsoft.com/office/drawing/2014/main" xmlns="" id="{72C7C81F-7354-4607-B2DF-C9F7702008A6}"/>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89" name="Text Box 122">
          <a:extLst>
            <a:ext uri="{FF2B5EF4-FFF2-40B4-BE49-F238E27FC236}">
              <a16:creationId xmlns:a16="http://schemas.microsoft.com/office/drawing/2014/main" xmlns="" id="{9B46CF61-FA48-482B-A742-0632790CB22E}"/>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90" name="Text Box 123">
          <a:extLst>
            <a:ext uri="{FF2B5EF4-FFF2-40B4-BE49-F238E27FC236}">
              <a16:creationId xmlns:a16="http://schemas.microsoft.com/office/drawing/2014/main" xmlns="" id="{D85B3250-57FF-4F3F-8106-0F6C1942822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91" name="Text Box 124">
          <a:extLst>
            <a:ext uri="{FF2B5EF4-FFF2-40B4-BE49-F238E27FC236}">
              <a16:creationId xmlns:a16="http://schemas.microsoft.com/office/drawing/2014/main" xmlns="" id="{59A93B54-AFF9-40F9-8B79-FCE4B8C65DCF}"/>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92" name="Text Box 125">
          <a:extLst>
            <a:ext uri="{FF2B5EF4-FFF2-40B4-BE49-F238E27FC236}">
              <a16:creationId xmlns:a16="http://schemas.microsoft.com/office/drawing/2014/main" xmlns="" id="{2D14BB1C-EDC6-432A-A92B-0A2CCE51442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93" name="Text Box 126">
          <a:extLst>
            <a:ext uri="{FF2B5EF4-FFF2-40B4-BE49-F238E27FC236}">
              <a16:creationId xmlns:a16="http://schemas.microsoft.com/office/drawing/2014/main" xmlns="" id="{603233AE-95A6-4042-9AE1-D90087D8875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94" name="Text Box 127">
          <a:extLst>
            <a:ext uri="{FF2B5EF4-FFF2-40B4-BE49-F238E27FC236}">
              <a16:creationId xmlns:a16="http://schemas.microsoft.com/office/drawing/2014/main" xmlns="" id="{503047EE-B2F7-462E-9591-E062DE43B1F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95" name="Text Box 128">
          <a:extLst>
            <a:ext uri="{FF2B5EF4-FFF2-40B4-BE49-F238E27FC236}">
              <a16:creationId xmlns:a16="http://schemas.microsoft.com/office/drawing/2014/main" xmlns="" id="{4BFEF20C-3976-4395-B578-8C708FB3C6F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796" name="Text Box 129">
          <a:extLst>
            <a:ext uri="{FF2B5EF4-FFF2-40B4-BE49-F238E27FC236}">
              <a16:creationId xmlns:a16="http://schemas.microsoft.com/office/drawing/2014/main" xmlns="" id="{99EB0481-FAE5-45D5-8FEB-D1A13FB79056}"/>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97" name="Text Box 130">
          <a:extLst>
            <a:ext uri="{FF2B5EF4-FFF2-40B4-BE49-F238E27FC236}">
              <a16:creationId xmlns:a16="http://schemas.microsoft.com/office/drawing/2014/main" xmlns="" id="{7F6B226F-A927-44D2-9EBD-92785A48AEC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98" name="Text Box 131">
          <a:extLst>
            <a:ext uri="{FF2B5EF4-FFF2-40B4-BE49-F238E27FC236}">
              <a16:creationId xmlns:a16="http://schemas.microsoft.com/office/drawing/2014/main" xmlns="" id="{D59719AC-6462-4ABF-96D4-B6824641DF58}"/>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799" name="Text Box 132">
          <a:extLst>
            <a:ext uri="{FF2B5EF4-FFF2-40B4-BE49-F238E27FC236}">
              <a16:creationId xmlns:a16="http://schemas.microsoft.com/office/drawing/2014/main" xmlns="" id="{E0139D43-5215-4BD3-A829-9C5EC9921EDB}"/>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00" name="Text Box 133">
          <a:extLst>
            <a:ext uri="{FF2B5EF4-FFF2-40B4-BE49-F238E27FC236}">
              <a16:creationId xmlns:a16="http://schemas.microsoft.com/office/drawing/2014/main" xmlns="" id="{A0FBB6FC-5064-4798-B4B7-FE214404EE0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01" name="Text Box 134">
          <a:extLst>
            <a:ext uri="{FF2B5EF4-FFF2-40B4-BE49-F238E27FC236}">
              <a16:creationId xmlns:a16="http://schemas.microsoft.com/office/drawing/2014/main" xmlns="" id="{133B9A3C-5ED7-4200-9201-066971939414}"/>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02" name="Text Box 135">
          <a:extLst>
            <a:ext uri="{FF2B5EF4-FFF2-40B4-BE49-F238E27FC236}">
              <a16:creationId xmlns:a16="http://schemas.microsoft.com/office/drawing/2014/main" xmlns="" id="{86795E84-D2C1-436A-8655-5B79731AF2A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03" name="Text Box 136">
          <a:extLst>
            <a:ext uri="{FF2B5EF4-FFF2-40B4-BE49-F238E27FC236}">
              <a16:creationId xmlns:a16="http://schemas.microsoft.com/office/drawing/2014/main" xmlns="" id="{1309C19F-E0E5-4920-AFBE-A568657BB1D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04" name="Text Box 137">
          <a:extLst>
            <a:ext uri="{FF2B5EF4-FFF2-40B4-BE49-F238E27FC236}">
              <a16:creationId xmlns:a16="http://schemas.microsoft.com/office/drawing/2014/main" xmlns="" id="{45F815A8-A0EA-4D1C-9204-D9AB3BCC8E04}"/>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05" name="Text Box 138">
          <a:extLst>
            <a:ext uri="{FF2B5EF4-FFF2-40B4-BE49-F238E27FC236}">
              <a16:creationId xmlns:a16="http://schemas.microsoft.com/office/drawing/2014/main" xmlns="" id="{6BB8BB80-E1D6-46DC-A83E-AF51E419F9D6}"/>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06" name="Text Box 139">
          <a:extLst>
            <a:ext uri="{FF2B5EF4-FFF2-40B4-BE49-F238E27FC236}">
              <a16:creationId xmlns:a16="http://schemas.microsoft.com/office/drawing/2014/main" xmlns="" id="{E83E5902-23E5-4296-81A0-FF394B78DB2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07" name="Text Box 140">
          <a:extLst>
            <a:ext uri="{FF2B5EF4-FFF2-40B4-BE49-F238E27FC236}">
              <a16:creationId xmlns:a16="http://schemas.microsoft.com/office/drawing/2014/main" xmlns="" id="{2BC86D73-5BCE-4FD6-89FA-7F620B39C587}"/>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08" name="Text Box 141">
          <a:extLst>
            <a:ext uri="{FF2B5EF4-FFF2-40B4-BE49-F238E27FC236}">
              <a16:creationId xmlns:a16="http://schemas.microsoft.com/office/drawing/2014/main" xmlns="" id="{46378449-203A-4189-9813-7CDB647769F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09" name="Text Box 142">
          <a:extLst>
            <a:ext uri="{FF2B5EF4-FFF2-40B4-BE49-F238E27FC236}">
              <a16:creationId xmlns:a16="http://schemas.microsoft.com/office/drawing/2014/main" xmlns="" id="{381AC18D-CD77-4ABA-85BF-CBC92E63DCC0}"/>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10" name="Text Box 143">
          <a:extLst>
            <a:ext uri="{FF2B5EF4-FFF2-40B4-BE49-F238E27FC236}">
              <a16:creationId xmlns:a16="http://schemas.microsoft.com/office/drawing/2014/main" xmlns="" id="{B8EFCCDE-A934-4D82-9F40-F716128F4566}"/>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11" name="Text Box 144">
          <a:extLst>
            <a:ext uri="{FF2B5EF4-FFF2-40B4-BE49-F238E27FC236}">
              <a16:creationId xmlns:a16="http://schemas.microsoft.com/office/drawing/2014/main" xmlns="" id="{EB4B41F1-3EDF-4F49-90B5-0E4C3D2CBA4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12" name="Text Box 145">
          <a:extLst>
            <a:ext uri="{FF2B5EF4-FFF2-40B4-BE49-F238E27FC236}">
              <a16:creationId xmlns:a16="http://schemas.microsoft.com/office/drawing/2014/main" xmlns="" id="{9AC21CF8-3A45-4862-B8F5-5F77BA52DF9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13" name="Text Box 146">
          <a:extLst>
            <a:ext uri="{FF2B5EF4-FFF2-40B4-BE49-F238E27FC236}">
              <a16:creationId xmlns:a16="http://schemas.microsoft.com/office/drawing/2014/main" xmlns="" id="{4A2659FD-C518-472D-8214-D6B9AE80B5A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14" name="Text Box 147">
          <a:extLst>
            <a:ext uri="{FF2B5EF4-FFF2-40B4-BE49-F238E27FC236}">
              <a16:creationId xmlns:a16="http://schemas.microsoft.com/office/drawing/2014/main" xmlns="" id="{A2C818B5-F639-4806-9AE5-5B292DB18906}"/>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815" name="Text Box 148">
          <a:extLst>
            <a:ext uri="{FF2B5EF4-FFF2-40B4-BE49-F238E27FC236}">
              <a16:creationId xmlns:a16="http://schemas.microsoft.com/office/drawing/2014/main" xmlns="" id="{375455C4-43B5-4AEE-80AB-35F4150A3FDD}"/>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816" name="Text Box 149">
          <a:extLst>
            <a:ext uri="{FF2B5EF4-FFF2-40B4-BE49-F238E27FC236}">
              <a16:creationId xmlns:a16="http://schemas.microsoft.com/office/drawing/2014/main" xmlns="" id="{7D3428AA-714D-472A-BE72-8E9EDFE9FDDC}"/>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17" name="Text Box 150">
          <a:extLst>
            <a:ext uri="{FF2B5EF4-FFF2-40B4-BE49-F238E27FC236}">
              <a16:creationId xmlns:a16="http://schemas.microsoft.com/office/drawing/2014/main" xmlns="" id="{0A73B2C9-6F95-4102-A6C8-DCEE5B6C7C0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18" name="Text Box 151">
          <a:extLst>
            <a:ext uri="{FF2B5EF4-FFF2-40B4-BE49-F238E27FC236}">
              <a16:creationId xmlns:a16="http://schemas.microsoft.com/office/drawing/2014/main" xmlns="" id="{F3D2F3A9-DE49-425D-8C9E-36C71416085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19" name="Text Box 152">
          <a:extLst>
            <a:ext uri="{FF2B5EF4-FFF2-40B4-BE49-F238E27FC236}">
              <a16:creationId xmlns:a16="http://schemas.microsoft.com/office/drawing/2014/main" xmlns="" id="{87F87907-8BC2-46E4-AB99-6BE72B47D68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20" name="Text Box 153">
          <a:extLst>
            <a:ext uri="{FF2B5EF4-FFF2-40B4-BE49-F238E27FC236}">
              <a16:creationId xmlns:a16="http://schemas.microsoft.com/office/drawing/2014/main" xmlns="" id="{C9C89CA1-F299-4A8B-BDAC-91292B8764B7}"/>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21" name="Text Box 154">
          <a:extLst>
            <a:ext uri="{FF2B5EF4-FFF2-40B4-BE49-F238E27FC236}">
              <a16:creationId xmlns:a16="http://schemas.microsoft.com/office/drawing/2014/main" xmlns="" id="{30D2C817-DD74-4EC3-BF5B-39A9CB30B240}"/>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22" name="Text Box 155">
          <a:extLst>
            <a:ext uri="{FF2B5EF4-FFF2-40B4-BE49-F238E27FC236}">
              <a16:creationId xmlns:a16="http://schemas.microsoft.com/office/drawing/2014/main" xmlns="" id="{EC5FD988-6182-4B59-BFB5-2047E330B516}"/>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23" name="Text Box 156">
          <a:extLst>
            <a:ext uri="{FF2B5EF4-FFF2-40B4-BE49-F238E27FC236}">
              <a16:creationId xmlns:a16="http://schemas.microsoft.com/office/drawing/2014/main" xmlns="" id="{AE892A01-193B-4340-97E1-B7B75BFB16C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24" name="Text Box 157">
          <a:extLst>
            <a:ext uri="{FF2B5EF4-FFF2-40B4-BE49-F238E27FC236}">
              <a16:creationId xmlns:a16="http://schemas.microsoft.com/office/drawing/2014/main" xmlns="" id="{AFBA1CF9-48CC-4B45-857B-FC0BABBB2E36}"/>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25" name="Text Box 158">
          <a:extLst>
            <a:ext uri="{FF2B5EF4-FFF2-40B4-BE49-F238E27FC236}">
              <a16:creationId xmlns:a16="http://schemas.microsoft.com/office/drawing/2014/main" xmlns="" id="{78C9FFF5-FA8E-489E-B60E-ACF750D3848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26" name="Text Box 159">
          <a:extLst>
            <a:ext uri="{FF2B5EF4-FFF2-40B4-BE49-F238E27FC236}">
              <a16:creationId xmlns:a16="http://schemas.microsoft.com/office/drawing/2014/main" xmlns="" id="{B5566957-872A-498A-92CB-E8DF85B6624E}"/>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27" name="Text Box 160">
          <a:extLst>
            <a:ext uri="{FF2B5EF4-FFF2-40B4-BE49-F238E27FC236}">
              <a16:creationId xmlns:a16="http://schemas.microsoft.com/office/drawing/2014/main" xmlns="" id="{092E3CCF-7BF7-4DD2-B0D2-36C681B4DE46}"/>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28" name="Text Box 161">
          <a:extLst>
            <a:ext uri="{FF2B5EF4-FFF2-40B4-BE49-F238E27FC236}">
              <a16:creationId xmlns:a16="http://schemas.microsoft.com/office/drawing/2014/main" xmlns="" id="{2F3F229A-5730-4F83-BF7D-7B9B49E78748}"/>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29" name="Text Box 162">
          <a:extLst>
            <a:ext uri="{FF2B5EF4-FFF2-40B4-BE49-F238E27FC236}">
              <a16:creationId xmlns:a16="http://schemas.microsoft.com/office/drawing/2014/main" xmlns="" id="{A56C9547-730A-4C97-B660-B936A26B5E2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30" name="Text Box 163">
          <a:extLst>
            <a:ext uri="{FF2B5EF4-FFF2-40B4-BE49-F238E27FC236}">
              <a16:creationId xmlns:a16="http://schemas.microsoft.com/office/drawing/2014/main" xmlns="" id="{3BDBCBEC-3464-4907-8B3A-F8CF3033A3E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31" name="Text Box 164">
          <a:extLst>
            <a:ext uri="{FF2B5EF4-FFF2-40B4-BE49-F238E27FC236}">
              <a16:creationId xmlns:a16="http://schemas.microsoft.com/office/drawing/2014/main" xmlns="" id="{F7CAFA55-E284-409C-9541-6394D754AD9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832" name="Text Box 165">
          <a:extLst>
            <a:ext uri="{FF2B5EF4-FFF2-40B4-BE49-F238E27FC236}">
              <a16:creationId xmlns:a16="http://schemas.microsoft.com/office/drawing/2014/main" xmlns="" id="{21043A4E-2EF0-43D7-A50D-B5FCFBA45A0F}"/>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202</xdr:row>
      <xdr:rowOff>196851</xdr:rowOff>
    </xdr:to>
    <xdr:sp macro="" textlink="">
      <xdr:nvSpPr>
        <xdr:cNvPr id="3833" name="Text Box 166">
          <a:extLst>
            <a:ext uri="{FF2B5EF4-FFF2-40B4-BE49-F238E27FC236}">
              <a16:creationId xmlns:a16="http://schemas.microsoft.com/office/drawing/2014/main" xmlns="" id="{A7CA88EF-4ABB-4227-A5CA-8F5886B2E3AB}"/>
            </a:ext>
          </a:extLst>
        </xdr:cNvPr>
        <xdr:cNvSpPr txBox="1">
          <a:spLocks noChangeArrowheads="1"/>
        </xdr:cNvSpPr>
      </xdr:nvSpPr>
      <xdr:spPr bwMode="auto">
        <a:xfrm>
          <a:off x="539750" y="16992600"/>
          <a:ext cx="7620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34" name="Text Box 167">
          <a:extLst>
            <a:ext uri="{FF2B5EF4-FFF2-40B4-BE49-F238E27FC236}">
              <a16:creationId xmlns:a16="http://schemas.microsoft.com/office/drawing/2014/main" xmlns="" id="{27B911DF-A93E-4E19-AB12-92A970A51F8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35" name="Text Box 168">
          <a:extLst>
            <a:ext uri="{FF2B5EF4-FFF2-40B4-BE49-F238E27FC236}">
              <a16:creationId xmlns:a16="http://schemas.microsoft.com/office/drawing/2014/main" xmlns="" id="{1FEE1D23-2DEB-4358-9B0B-4AEB624759D4}"/>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36" name="Text Box 169">
          <a:extLst>
            <a:ext uri="{FF2B5EF4-FFF2-40B4-BE49-F238E27FC236}">
              <a16:creationId xmlns:a16="http://schemas.microsoft.com/office/drawing/2014/main" xmlns="" id="{72FB65FA-56C5-472B-874A-4CB866CF5CDF}"/>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37" name="Text Box 170">
          <a:extLst>
            <a:ext uri="{FF2B5EF4-FFF2-40B4-BE49-F238E27FC236}">
              <a16:creationId xmlns:a16="http://schemas.microsoft.com/office/drawing/2014/main" xmlns="" id="{7A50FDDA-EA2F-4971-B711-0FAD5530D6BE}"/>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38" name="Text Box 171">
          <a:extLst>
            <a:ext uri="{FF2B5EF4-FFF2-40B4-BE49-F238E27FC236}">
              <a16:creationId xmlns:a16="http://schemas.microsoft.com/office/drawing/2014/main" xmlns="" id="{3617B91B-EBCD-4ADC-8440-A08D2F2006FD}"/>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39" name="Text Box 172">
          <a:extLst>
            <a:ext uri="{FF2B5EF4-FFF2-40B4-BE49-F238E27FC236}">
              <a16:creationId xmlns:a16="http://schemas.microsoft.com/office/drawing/2014/main" xmlns="" id="{F1902CE0-158B-4961-B43E-BC0817F975F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40" name="Text Box 173">
          <a:extLst>
            <a:ext uri="{FF2B5EF4-FFF2-40B4-BE49-F238E27FC236}">
              <a16:creationId xmlns:a16="http://schemas.microsoft.com/office/drawing/2014/main" xmlns="" id="{0093E86A-EF5C-407A-8459-146BF3F8E984}"/>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41" name="Text Box 174">
          <a:extLst>
            <a:ext uri="{FF2B5EF4-FFF2-40B4-BE49-F238E27FC236}">
              <a16:creationId xmlns:a16="http://schemas.microsoft.com/office/drawing/2014/main" xmlns="" id="{4552A770-87C6-4E9B-AD2B-6A614C0FE202}"/>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42" name="Text Box 175">
          <a:extLst>
            <a:ext uri="{FF2B5EF4-FFF2-40B4-BE49-F238E27FC236}">
              <a16:creationId xmlns:a16="http://schemas.microsoft.com/office/drawing/2014/main" xmlns="" id="{9FF5484F-9B9A-458F-A448-4A4FFBB7D93C}"/>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43" name="Text Box 176">
          <a:extLst>
            <a:ext uri="{FF2B5EF4-FFF2-40B4-BE49-F238E27FC236}">
              <a16:creationId xmlns:a16="http://schemas.microsoft.com/office/drawing/2014/main" xmlns="" id="{F0FD59C5-2734-4940-A2FF-4111C552361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44" name="Text Box 177">
          <a:extLst>
            <a:ext uri="{FF2B5EF4-FFF2-40B4-BE49-F238E27FC236}">
              <a16:creationId xmlns:a16="http://schemas.microsoft.com/office/drawing/2014/main" xmlns="" id="{D2BA959D-D293-4505-9C75-6C2878ABE2A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45" name="Text Box 178">
          <a:extLst>
            <a:ext uri="{FF2B5EF4-FFF2-40B4-BE49-F238E27FC236}">
              <a16:creationId xmlns:a16="http://schemas.microsoft.com/office/drawing/2014/main" xmlns="" id="{96D33F49-FE2D-4152-A764-E58013B6ADAB}"/>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46" name="Text Box 179">
          <a:extLst>
            <a:ext uri="{FF2B5EF4-FFF2-40B4-BE49-F238E27FC236}">
              <a16:creationId xmlns:a16="http://schemas.microsoft.com/office/drawing/2014/main" xmlns="" id="{CB769978-A8E6-45D9-82BD-CD66D6D93E22}"/>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47" name="Text Box 180">
          <a:extLst>
            <a:ext uri="{FF2B5EF4-FFF2-40B4-BE49-F238E27FC236}">
              <a16:creationId xmlns:a16="http://schemas.microsoft.com/office/drawing/2014/main" xmlns="" id="{1637861F-A6FC-49B3-A4B4-6FEA13C89D6C}"/>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48" name="Text Box 181">
          <a:extLst>
            <a:ext uri="{FF2B5EF4-FFF2-40B4-BE49-F238E27FC236}">
              <a16:creationId xmlns:a16="http://schemas.microsoft.com/office/drawing/2014/main" xmlns="" id="{6297D870-E925-4FAF-A60E-15241616C131}"/>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49" name="Text Box 182">
          <a:extLst>
            <a:ext uri="{FF2B5EF4-FFF2-40B4-BE49-F238E27FC236}">
              <a16:creationId xmlns:a16="http://schemas.microsoft.com/office/drawing/2014/main" xmlns="" id="{5133CD4A-6E83-4232-8BF9-4CE2ADC44503}"/>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50" name="Text Box 183">
          <a:extLst>
            <a:ext uri="{FF2B5EF4-FFF2-40B4-BE49-F238E27FC236}">
              <a16:creationId xmlns:a16="http://schemas.microsoft.com/office/drawing/2014/main" xmlns="" id="{FB9EAF90-2F9A-4BA8-A148-6A2E1AA04BE4}"/>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51" name="Text Box 184">
          <a:extLst>
            <a:ext uri="{FF2B5EF4-FFF2-40B4-BE49-F238E27FC236}">
              <a16:creationId xmlns:a16="http://schemas.microsoft.com/office/drawing/2014/main" xmlns="" id="{87B38BC8-073D-43AB-9E01-90237E74F449}"/>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52" name="Text Box 185">
          <a:extLst>
            <a:ext uri="{FF2B5EF4-FFF2-40B4-BE49-F238E27FC236}">
              <a16:creationId xmlns:a16="http://schemas.microsoft.com/office/drawing/2014/main" xmlns="" id="{92DE03D1-A85B-495E-91AD-B0BB8AEF522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53" name="Text Box 186">
          <a:extLst>
            <a:ext uri="{FF2B5EF4-FFF2-40B4-BE49-F238E27FC236}">
              <a16:creationId xmlns:a16="http://schemas.microsoft.com/office/drawing/2014/main" xmlns="" id="{4E5578E9-5FA4-4DA6-9E1D-C09B6EA5A4B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54" name="Text Box 187">
          <a:extLst>
            <a:ext uri="{FF2B5EF4-FFF2-40B4-BE49-F238E27FC236}">
              <a16:creationId xmlns:a16="http://schemas.microsoft.com/office/drawing/2014/main" xmlns="" id="{063BB362-3725-4A21-B08E-DB12FDBC77E9}"/>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55" name="Text Box 188">
          <a:extLst>
            <a:ext uri="{FF2B5EF4-FFF2-40B4-BE49-F238E27FC236}">
              <a16:creationId xmlns:a16="http://schemas.microsoft.com/office/drawing/2014/main" xmlns="" id="{1D21D71E-84F9-4650-A955-3BB196F7BB4A}"/>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56" name="Text Box 189">
          <a:extLst>
            <a:ext uri="{FF2B5EF4-FFF2-40B4-BE49-F238E27FC236}">
              <a16:creationId xmlns:a16="http://schemas.microsoft.com/office/drawing/2014/main" xmlns="" id="{7FA4C605-12AC-4260-9A3D-E69301D1CDD4}"/>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57" name="Text Box 190">
          <a:extLst>
            <a:ext uri="{FF2B5EF4-FFF2-40B4-BE49-F238E27FC236}">
              <a16:creationId xmlns:a16="http://schemas.microsoft.com/office/drawing/2014/main" xmlns="" id="{06121078-9F6A-4A79-B244-161281AE5468}"/>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58" name="Text Box 191">
          <a:extLst>
            <a:ext uri="{FF2B5EF4-FFF2-40B4-BE49-F238E27FC236}">
              <a16:creationId xmlns:a16="http://schemas.microsoft.com/office/drawing/2014/main" xmlns="" id="{8D18F485-B5B9-4BEA-9153-8086080C9805}"/>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355600</xdr:colOff>
      <xdr:row>202</xdr:row>
      <xdr:rowOff>196851</xdr:rowOff>
    </xdr:to>
    <xdr:sp macro="" textlink="">
      <xdr:nvSpPr>
        <xdr:cNvPr id="3859" name="Text Box 192">
          <a:extLst>
            <a:ext uri="{FF2B5EF4-FFF2-40B4-BE49-F238E27FC236}">
              <a16:creationId xmlns:a16="http://schemas.microsoft.com/office/drawing/2014/main" xmlns="" id="{9306D1B0-EAE6-427A-9C58-22408893EB31}"/>
            </a:ext>
          </a:extLst>
        </xdr:cNvPr>
        <xdr:cNvSpPr txBox="1">
          <a:spLocks noChangeArrowheads="1"/>
        </xdr:cNvSpPr>
      </xdr:nvSpPr>
      <xdr:spPr bwMode="auto">
        <a:xfrm>
          <a:off x="59055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60" name="Text Box 194">
          <a:extLst>
            <a:ext uri="{FF2B5EF4-FFF2-40B4-BE49-F238E27FC236}">
              <a16:creationId xmlns:a16="http://schemas.microsoft.com/office/drawing/2014/main" xmlns="" id="{51C58930-1350-40E5-B738-2FF3F77005C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298450</xdr:colOff>
      <xdr:row>202</xdr:row>
      <xdr:rowOff>196851</xdr:rowOff>
    </xdr:to>
    <xdr:sp macro="" textlink="">
      <xdr:nvSpPr>
        <xdr:cNvPr id="3861" name="Text Box 195">
          <a:extLst>
            <a:ext uri="{FF2B5EF4-FFF2-40B4-BE49-F238E27FC236}">
              <a16:creationId xmlns:a16="http://schemas.microsoft.com/office/drawing/2014/main" xmlns="" id="{FDCE9E35-A363-4906-A480-BDC986EBC073}"/>
            </a:ext>
          </a:extLst>
        </xdr:cNvPr>
        <xdr:cNvSpPr txBox="1">
          <a:spLocks noChangeArrowheads="1"/>
        </xdr:cNvSpPr>
      </xdr:nvSpPr>
      <xdr:spPr bwMode="auto">
        <a:xfrm>
          <a:off x="533400" y="16992600"/>
          <a:ext cx="107950" cy="349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7</xdr:row>
      <xdr:rowOff>0</xdr:rowOff>
    </xdr:from>
    <xdr:to>
      <xdr:col>4</xdr:col>
      <xdr:colOff>76201</xdr:colOff>
      <xdr:row>7</xdr:row>
      <xdr:rowOff>428336</xdr:rowOff>
    </xdr:to>
    <xdr:sp macro="" textlink="">
      <xdr:nvSpPr>
        <xdr:cNvPr id="3862" name="Text Box 2">
          <a:extLst>
            <a:ext uri="{FF2B5EF4-FFF2-40B4-BE49-F238E27FC236}">
              <a16:creationId xmlns:a16="http://schemas.microsoft.com/office/drawing/2014/main" xmlns="" id="{8FC8F210-6104-4135-87FC-DD0F75BDCFBC}"/>
            </a:ext>
          </a:extLst>
        </xdr:cNvPr>
        <xdr:cNvSpPr txBox="1">
          <a:spLocks noChangeArrowheads="1"/>
        </xdr:cNvSpPr>
      </xdr:nvSpPr>
      <xdr:spPr bwMode="auto">
        <a:xfrm>
          <a:off x="3822700" y="16992600"/>
          <a:ext cx="76201"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63" name="Text Box 3">
          <a:extLst>
            <a:ext uri="{FF2B5EF4-FFF2-40B4-BE49-F238E27FC236}">
              <a16:creationId xmlns:a16="http://schemas.microsoft.com/office/drawing/2014/main" xmlns="" id="{5E017957-0D24-4B71-9ECF-B7A8AFC079B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64" name="Text Box 4">
          <a:extLst>
            <a:ext uri="{FF2B5EF4-FFF2-40B4-BE49-F238E27FC236}">
              <a16:creationId xmlns:a16="http://schemas.microsoft.com/office/drawing/2014/main" xmlns="" id="{DB92DF5B-8FAB-4E04-81D8-8A84BCFC7A1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65" name="Text Box 5">
          <a:extLst>
            <a:ext uri="{FF2B5EF4-FFF2-40B4-BE49-F238E27FC236}">
              <a16:creationId xmlns:a16="http://schemas.microsoft.com/office/drawing/2014/main" xmlns="" id="{25E6B7BD-D74C-42DB-98E6-A77967990EC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66" name="Text Box 6">
          <a:extLst>
            <a:ext uri="{FF2B5EF4-FFF2-40B4-BE49-F238E27FC236}">
              <a16:creationId xmlns:a16="http://schemas.microsoft.com/office/drawing/2014/main" xmlns="" id="{845C1394-077B-4C34-AA4E-B00A68B9535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67" name="Text Box 7">
          <a:extLst>
            <a:ext uri="{FF2B5EF4-FFF2-40B4-BE49-F238E27FC236}">
              <a16:creationId xmlns:a16="http://schemas.microsoft.com/office/drawing/2014/main" xmlns="" id="{62BE4549-3E29-4737-8D73-44117686141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68" name="Text Box 8">
          <a:extLst>
            <a:ext uri="{FF2B5EF4-FFF2-40B4-BE49-F238E27FC236}">
              <a16:creationId xmlns:a16="http://schemas.microsoft.com/office/drawing/2014/main" xmlns="" id="{CE230431-8278-4278-A974-C988E526DAC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69" name="Text Box 9">
          <a:extLst>
            <a:ext uri="{FF2B5EF4-FFF2-40B4-BE49-F238E27FC236}">
              <a16:creationId xmlns:a16="http://schemas.microsoft.com/office/drawing/2014/main" xmlns="" id="{6A4D9391-6879-4BDC-859C-F03246AE9B7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70" name="Text Box 10">
          <a:extLst>
            <a:ext uri="{FF2B5EF4-FFF2-40B4-BE49-F238E27FC236}">
              <a16:creationId xmlns:a16="http://schemas.microsoft.com/office/drawing/2014/main" xmlns="" id="{DA3EF9CC-4473-4A32-AD65-1520F3812DA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71" name="Text Box 11">
          <a:extLst>
            <a:ext uri="{FF2B5EF4-FFF2-40B4-BE49-F238E27FC236}">
              <a16:creationId xmlns:a16="http://schemas.microsoft.com/office/drawing/2014/main" xmlns="" id="{92CF5358-F542-4C43-866C-841DE77D106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72" name="Text Box 12">
          <a:extLst>
            <a:ext uri="{FF2B5EF4-FFF2-40B4-BE49-F238E27FC236}">
              <a16:creationId xmlns:a16="http://schemas.microsoft.com/office/drawing/2014/main" xmlns="" id="{AB99ACFC-EA38-4076-80FA-4F71A5D6D76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73" name="Text Box 13">
          <a:extLst>
            <a:ext uri="{FF2B5EF4-FFF2-40B4-BE49-F238E27FC236}">
              <a16:creationId xmlns:a16="http://schemas.microsoft.com/office/drawing/2014/main" xmlns="" id="{FE90BD4E-4442-4267-9A35-B99C559CB81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74" name="Text Box 14">
          <a:extLst>
            <a:ext uri="{FF2B5EF4-FFF2-40B4-BE49-F238E27FC236}">
              <a16:creationId xmlns:a16="http://schemas.microsoft.com/office/drawing/2014/main" xmlns="" id="{975156F7-53E4-455F-841C-3B4B558649F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75" name="Text Box 15">
          <a:extLst>
            <a:ext uri="{FF2B5EF4-FFF2-40B4-BE49-F238E27FC236}">
              <a16:creationId xmlns:a16="http://schemas.microsoft.com/office/drawing/2014/main" xmlns="" id="{9242D023-ADBE-4F4F-A843-766B16F56A6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76" name="Text Box 16">
          <a:extLst>
            <a:ext uri="{FF2B5EF4-FFF2-40B4-BE49-F238E27FC236}">
              <a16:creationId xmlns:a16="http://schemas.microsoft.com/office/drawing/2014/main" xmlns="" id="{E76E7B57-9C6D-4BCB-A873-FBA98F1C810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77" name="Text Box 17">
          <a:extLst>
            <a:ext uri="{FF2B5EF4-FFF2-40B4-BE49-F238E27FC236}">
              <a16:creationId xmlns:a16="http://schemas.microsoft.com/office/drawing/2014/main" xmlns="" id="{97636353-257A-4963-8F77-84DDBD4DFB5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878" name="Text Box 18">
          <a:extLst>
            <a:ext uri="{FF2B5EF4-FFF2-40B4-BE49-F238E27FC236}">
              <a16:creationId xmlns:a16="http://schemas.microsoft.com/office/drawing/2014/main" xmlns="" id="{7916255F-6ACD-4175-B16F-E0E73B435E57}"/>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879" name="Text Box 19">
          <a:extLst>
            <a:ext uri="{FF2B5EF4-FFF2-40B4-BE49-F238E27FC236}">
              <a16:creationId xmlns:a16="http://schemas.microsoft.com/office/drawing/2014/main" xmlns="" id="{0CCDD740-838A-4778-A56C-027D36E788AC}"/>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80" name="Text Box 20">
          <a:extLst>
            <a:ext uri="{FF2B5EF4-FFF2-40B4-BE49-F238E27FC236}">
              <a16:creationId xmlns:a16="http://schemas.microsoft.com/office/drawing/2014/main" xmlns="" id="{0BB90FD5-29B4-4B61-A4B8-5D510A592D1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81" name="Text Box 21">
          <a:extLst>
            <a:ext uri="{FF2B5EF4-FFF2-40B4-BE49-F238E27FC236}">
              <a16:creationId xmlns:a16="http://schemas.microsoft.com/office/drawing/2014/main" xmlns="" id="{B503798B-629F-4393-BEA7-2565EDC65F4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82" name="Text Box 22">
          <a:extLst>
            <a:ext uri="{FF2B5EF4-FFF2-40B4-BE49-F238E27FC236}">
              <a16:creationId xmlns:a16="http://schemas.microsoft.com/office/drawing/2014/main" xmlns="" id="{A378161A-081C-4E38-907F-E0F31BAC362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83" name="Text Box 23">
          <a:extLst>
            <a:ext uri="{FF2B5EF4-FFF2-40B4-BE49-F238E27FC236}">
              <a16:creationId xmlns:a16="http://schemas.microsoft.com/office/drawing/2014/main" xmlns="" id="{D7C8CE79-FF74-4653-AD63-8AA6B3E5F79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84" name="Text Box 24">
          <a:extLst>
            <a:ext uri="{FF2B5EF4-FFF2-40B4-BE49-F238E27FC236}">
              <a16:creationId xmlns:a16="http://schemas.microsoft.com/office/drawing/2014/main" xmlns="" id="{FD44AE80-C5B1-448E-BD10-6E20A6760B3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85" name="Text Box 25">
          <a:extLst>
            <a:ext uri="{FF2B5EF4-FFF2-40B4-BE49-F238E27FC236}">
              <a16:creationId xmlns:a16="http://schemas.microsoft.com/office/drawing/2014/main" xmlns="" id="{CED9CB5C-25F8-4A62-9DB4-99487B07D07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86" name="Text Box 26">
          <a:extLst>
            <a:ext uri="{FF2B5EF4-FFF2-40B4-BE49-F238E27FC236}">
              <a16:creationId xmlns:a16="http://schemas.microsoft.com/office/drawing/2014/main" xmlns="" id="{BD2EF635-EAAC-4A18-A1DE-E35761D4A74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87" name="Text Box 27">
          <a:extLst>
            <a:ext uri="{FF2B5EF4-FFF2-40B4-BE49-F238E27FC236}">
              <a16:creationId xmlns:a16="http://schemas.microsoft.com/office/drawing/2014/main" xmlns="" id="{EA99A1BE-7720-46E3-B799-154BF30CFDE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88" name="Text Box 28">
          <a:extLst>
            <a:ext uri="{FF2B5EF4-FFF2-40B4-BE49-F238E27FC236}">
              <a16:creationId xmlns:a16="http://schemas.microsoft.com/office/drawing/2014/main" xmlns="" id="{F70B1383-BA44-4E43-85D8-326DCC95263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89" name="Text Box 29">
          <a:extLst>
            <a:ext uri="{FF2B5EF4-FFF2-40B4-BE49-F238E27FC236}">
              <a16:creationId xmlns:a16="http://schemas.microsoft.com/office/drawing/2014/main" xmlns="" id="{DB297D25-EEF4-4C36-A207-EE3FD7DD212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90" name="Text Box 30">
          <a:extLst>
            <a:ext uri="{FF2B5EF4-FFF2-40B4-BE49-F238E27FC236}">
              <a16:creationId xmlns:a16="http://schemas.microsoft.com/office/drawing/2014/main" xmlns="" id="{62A04B6D-DAD2-4A65-A35B-410B2BF11E2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91" name="Text Box 31">
          <a:extLst>
            <a:ext uri="{FF2B5EF4-FFF2-40B4-BE49-F238E27FC236}">
              <a16:creationId xmlns:a16="http://schemas.microsoft.com/office/drawing/2014/main" xmlns="" id="{B36FBE82-CD3A-48BB-8BFB-82EA5B5E7F3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92" name="Text Box 32">
          <a:extLst>
            <a:ext uri="{FF2B5EF4-FFF2-40B4-BE49-F238E27FC236}">
              <a16:creationId xmlns:a16="http://schemas.microsoft.com/office/drawing/2014/main" xmlns="" id="{0BD7027D-E484-4E56-955E-2FF604818EC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93" name="Text Box 33">
          <a:extLst>
            <a:ext uri="{FF2B5EF4-FFF2-40B4-BE49-F238E27FC236}">
              <a16:creationId xmlns:a16="http://schemas.microsoft.com/office/drawing/2014/main" xmlns="" id="{9543E95E-F82E-473F-9EBD-D5CE6AC4737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94" name="Text Box 34">
          <a:extLst>
            <a:ext uri="{FF2B5EF4-FFF2-40B4-BE49-F238E27FC236}">
              <a16:creationId xmlns:a16="http://schemas.microsoft.com/office/drawing/2014/main" xmlns="" id="{B2FC684C-8090-40A2-BAA8-B4696899400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95" name="Text Box 35">
          <a:extLst>
            <a:ext uri="{FF2B5EF4-FFF2-40B4-BE49-F238E27FC236}">
              <a16:creationId xmlns:a16="http://schemas.microsoft.com/office/drawing/2014/main" xmlns="" id="{BC846AFC-D862-4329-9F5E-A4640928C69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96" name="Text Box 36">
          <a:extLst>
            <a:ext uri="{FF2B5EF4-FFF2-40B4-BE49-F238E27FC236}">
              <a16:creationId xmlns:a16="http://schemas.microsoft.com/office/drawing/2014/main" xmlns="" id="{42EC3C28-D2E5-423A-A4B7-D595E19C7A0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897" name="Text Box 37">
          <a:extLst>
            <a:ext uri="{FF2B5EF4-FFF2-40B4-BE49-F238E27FC236}">
              <a16:creationId xmlns:a16="http://schemas.microsoft.com/office/drawing/2014/main" xmlns="" id="{F0BDD2AD-BC2A-4D6E-95C5-078F846A7EE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98" name="Text Box 38">
          <a:extLst>
            <a:ext uri="{FF2B5EF4-FFF2-40B4-BE49-F238E27FC236}">
              <a16:creationId xmlns:a16="http://schemas.microsoft.com/office/drawing/2014/main" xmlns="" id="{DFF65B21-C63C-4C21-B4CA-FEC08ACA8C3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899" name="Text Box 39">
          <a:extLst>
            <a:ext uri="{FF2B5EF4-FFF2-40B4-BE49-F238E27FC236}">
              <a16:creationId xmlns:a16="http://schemas.microsoft.com/office/drawing/2014/main" xmlns="" id="{0BF9BD1C-EDEF-4503-A8E5-04C7E980CC9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00" name="Text Box 40">
          <a:extLst>
            <a:ext uri="{FF2B5EF4-FFF2-40B4-BE49-F238E27FC236}">
              <a16:creationId xmlns:a16="http://schemas.microsoft.com/office/drawing/2014/main" xmlns="" id="{B5D34F45-6B5F-434E-A759-267201A14E3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01" name="Text Box 41">
          <a:extLst>
            <a:ext uri="{FF2B5EF4-FFF2-40B4-BE49-F238E27FC236}">
              <a16:creationId xmlns:a16="http://schemas.microsoft.com/office/drawing/2014/main" xmlns="" id="{0B6EC15D-D907-4EA7-ADD9-668CDF954E2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02" name="Text Box 42">
          <a:extLst>
            <a:ext uri="{FF2B5EF4-FFF2-40B4-BE49-F238E27FC236}">
              <a16:creationId xmlns:a16="http://schemas.microsoft.com/office/drawing/2014/main" xmlns="" id="{3922F141-1386-487A-B1F6-C7CEBA0D204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03" name="Text Box 43">
          <a:extLst>
            <a:ext uri="{FF2B5EF4-FFF2-40B4-BE49-F238E27FC236}">
              <a16:creationId xmlns:a16="http://schemas.microsoft.com/office/drawing/2014/main" xmlns="" id="{60DF3D61-8F47-40B2-9500-C02A6F55B72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04" name="Text Box 44">
          <a:extLst>
            <a:ext uri="{FF2B5EF4-FFF2-40B4-BE49-F238E27FC236}">
              <a16:creationId xmlns:a16="http://schemas.microsoft.com/office/drawing/2014/main" xmlns="" id="{37763EF2-3C44-403D-97EA-8DCD3217C95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05" name="Text Box 45">
          <a:extLst>
            <a:ext uri="{FF2B5EF4-FFF2-40B4-BE49-F238E27FC236}">
              <a16:creationId xmlns:a16="http://schemas.microsoft.com/office/drawing/2014/main" xmlns="" id="{F7FAA738-170D-4B05-B404-AC768D58949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06" name="Text Box 46">
          <a:extLst>
            <a:ext uri="{FF2B5EF4-FFF2-40B4-BE49-F238E27FC236}">
              <a16:creationId xmlns:a16="http://schemas.microsoft.com/office/drawing/2014/main" xmlns="" id="{7C8CD945-D0EA-47C6-BB42-97E99959646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07" name="Text Box 47">
          <a:extLst>
            <a:ext uri="{FF2B5EF4-FFF2-40B4-BE49-F238E27FC236}">
              <a16:creationId xmlns:a16="http://schemas.microsoft.com/office/drawing/2014/main" xmlns="" id="{D9559BD4-D390-456D-9943-28C3A9F2A81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08" name="Text Box 48">
          <a:extLst>
            <a:ext uri="{FF2B5EF4-FFF2-40B4-BE49-F238E27FC236}">
              <a16:creationId xmlns:a16="http://schemas.microsoft.com/office/drawing/2014/main" xmlns="" id="{BFBA10D6-078E-4F95-8821-B72D090E940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09" name="Text Box 49">
          <a:extLst>
            <a:ext uri="{FF2B5EF4-FFF2-40B4-BE49-F238E27FC236}">
              <a16:creationId xmlns:a16="http://schemas.microsoft.com/office/drawing/2014/main" xmlns="" id="{D01AAF9B-9758-451D-9D6B-4D11798BB55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910" name="Text Box 50">
          <a:extLst>
            <a:ext uri="{FF2B5EF4-FFF2-40B4-BE49-F238E27FC236}">
              <a16:creationId xmlns:a16="http://schemas.microsoft.com/office/drawing/2014/main" xmlns="" id="{346B8676-9CAA-4628-A637-2D8433888706}"/>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911" name="Text Box 51">
          <a:extLst>
            <a:ext uri="{FF2B5EF4-FFF2-40B4-BE49-F238E27FC236}">
              <a16:creationId xmlns:a16="http://schemas.microsoft.com/office/drawing/2014/main" xmlns="" id="{EE78268C-3FBD-405C-B667-48115B8DB85F}"/>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12" name="Text Box 52">
          <a:extLst>
            <a:ext uri="{FF2B5EF4-FFF2-40B4-BE49-F238E27FC236}">
              <a16:creationId xmlns:a16="http://schemas.microsoft.com/office/drawing/2014/main" xmlns="" id="{32F997DF-5DD5-436F-88D7-8F794445685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13" name="Text Box 53">
          <a:extLst>
            <a:ext uri="{FF2B5EF4-FFF2-40B4-BE49-F238E27FC236}">
              <a16:creationId xmlns:a16="http://schemas.microsoft.com/office/drawing/2014/main" xmlns="" id="{4ACF6D94-33A6-4A6C-A8F1-1B523B653A0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14" name="Text Box 54">
          <a:extLst>
            <a:ext uri="{FF2B5EF4-FFF2-40B4-BE49-F238E27FC236}">
              <a16:creationId xmlns:a16="http://schemas.microsoft.com/office/drawing/2014/main" xmlns="" id="{678FCBAC-7346-459D-8FFB-F913FC0FA70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15" name="Text Box 55">
          <a:extLst>
            <a:ext uri="{FF2B5EF4-FFF2-40B4-BE49-F238E27FC236}">
              <a16:creationId xmlns:a16="http://schemas.microsoft.com/office/drawing/2014/main" xmlns="" id="{D27B8768-F924-47BB-B8C0-5B72C7E2CF8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16" name="Text Box 56">
          <a:extLst>
            <a:ext uri="{FF2B5EF4-FFF2-40B4-BE49-F238E27FC236}">
              <a16:creationId xmlns:a16="http://schemas.microsoft.com/office/drawing/2014/main" xmlns="" id="{84EFB7AB-497E-42A0-BF0C-2388AB210F2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17" name="Text Box 57">
          <a:extLst>
            <a:ext uri="{FF2B5EF4-FFF2-40B4-BE49-F238E27FC236}">
              <a16:creationId xmlns:a16="http://schemas.microsoft.com/office/drawing/2014/main" xmlns="" id="{F5B6680B-F188-47A2-A170-D8303928CCB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18" name="Text Box 58">
          <a:extLst>
            <a:ext uri="{FF2B5EF4-FFF2-40B4-BE49-F238E27FC236}">
              <a16:creationId xmlns:a16="http://schemas.microsoft.com/office/drawing/2014/main" xmlns="" id="{FDEB53CB-C020-4979-B902-304CDB704E4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19" name="Text Box 59">
          <a:extLst>
            <a:ext uri="{FF2B5EF4-FFF2-40B4-BE49-F238E27FC236}">
              <a16:creationId xmlns:a16="http://schemas.microsoft.com/office/drawing/2014/main" xmlns="" id="{5C5EA107-4608-4411-A168-79E7A002783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20" name="Text Box 60">
          <a:extLst>
            <a:ext uri="{FF2B5EF4-FFF2-40B4-BE49-F238E27FC236}">
              <a16:creationId xmlns:a16="http://schemas.microsoft.com/office/drawing/2014/main" xmlns="" id="{D2B66F50-F09D-424C-9740-EE07EDC2C93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21" name="Text Box 61">
          <a:extLst>
            <a:ext uri="{FF2B5EF4-FFF2-40B4-BE49-F238E27FC236}">
              <a16:creationId xmlns:a16="http://schemas.microsoft.com/office/drawing/2014/main" xmlns="" id="{6449EB2A-6634-433C-B13E-B29A5590C70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22" name="Text Box 62">
          <a:extLst>
            <a:ext uri="{FF2B5EF4-FFF2-40B4-BE49-F238E27FC236}">
              <a16:creationId xmlns:a16="http://schemas.microsoft.com/office/drawing/2014/main" xmlns="" id="{06494E44-EBD1-4ABC-9BB7-138045DCD21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23" name="Text Box 63">
          <a:extLst>
            <a:ext uri="{FF2B5EF4-FFF2-40B4-BE49-F238E27FC236}">
              <a16:creationId xmlns:a16="http://schemas.microsoft.com/office/drawing/2014/main" xmlns="" id="{C96EA65E-4D66-41F6-A779-80C09E25C62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24" name="Text Box 64">
          <a:extLst>
            <a:ext uri="{FF2B5EF4-FFF2-40B4-BE49-F238E27FC236}">
              <a16:creationId xmlns:a16="http://schemas.microsoft.com/office/drawing/2014/main" xmlns="" id="{0878EC1D-8B62-4F38-A43E-B68498276C4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25" name="Text Box 65">
          <a:extLst>
            <a:ext uri="{FF2B5EF4-FFF2-40B4-BE49-F238E27FC236}">
              <a16:creationId xmlns:a16="http://schemas.microsoft.com/office/drawing/2014/main" xmlns="" id="{7C2D7EE9-878E-4CB0-AFD0-60A48C627C3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26" name="Text Box 66">
          <a:extLst>
            <a:ext uri="{FF2B5EF4-FFF2-40B4-BE49-F238E27FC236}">
              <a16:creationId xmlns:a16="http://schemas.microsoft.com/office/drawing/2014/main" xmlns="" id="{114ACE0E-026A-493E-9A27-6EE64540306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927" name="Text Box 67">
          <a:extLst>
            <a:ext uri="{FF2B5EF4-FFF2-40B4-BE49-F238E27FC236}">
              <a16:creationId xmlns:a16="http://schemas.microsoft.com/office/drawing/2014/main" xmlns="" id="{947439DB-0754-4073-9976-1706BB84794B}"/>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928" name="Text Box 68">
          <a:extLst>
            <a:ext uri="{FF2B5EF4-FFF2-40B4-BE49-F238E27FC236}">
              <a16:creationId xmlns:a16="http://schemas.microsoft.com/office/drawing/2014/main" xmlns="" id="{A2D10EA0-1133-45EB-A276-96A1A3E7F2CA}"/>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29" name="Text Box 69">
          <a:extLst>
            <a:ext uri="{FF2B5EF4-FFF2-40B4-BE49-F238E27FC236}">
              <a16:creationId xmlns:a16="http://schemas.microsoft.com/office/drawing/2014/main" xmlns="" id="{954B2B8D-F903-480A-B0C4-F8B8709CBD3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30" name="Text Box 70">
          <a:extLst>
            <a:ext uri="{FF2B5EF4-FFF2-40B4-BE49-F238E27FC236}">
              <a16:creationId xmlns:a16="http://schemas.microsoft.com/office/drawing/2014/main" xmlns="" id="{BB52581F-F5A5-4AB4-82A1-4F5E277C1FC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31" name="Text Box 71">
          <a:extLst>
            <a:ext uri="{FF2B5EF4-FFF2-40B4-BE49-F238E27FC236}">
              <a16:creationId xmlns:a16="http://schemas.microsoft.com/office/drawing/2014/main" xmlns="" id="{F4E6B041-E07F-4D31-8E23-82589C7BA89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32" name="Text Box 72">
          <a:extLst>
            <a:ext uri="{FF2B5EF4-FFF2-40B4-BE49-F238E27FC236}">
              <a16:creationId xmlns:a16="http://schemas.microsoft.com/office/drawing/2014/main" xmlns="" id="{D99C17D7-68DF-4817-ACF7-94714E6A2AE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33" name="Text Box 73">
          <a:extLst>
            <a:ext uri="{FF2B5EF4-FFF2-40B4-BE49-F238E27FC236}">
              <a16:creationId xmlns:a16="http://schemas.microsoft.com/office/drawing/2014/main" xmlns="" id="{AF495B46-F64D-42B8-94F6-2FBA2930BAC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34" name="Text Box 74">
          <a:extLst>
            <a:ext uri="{FF2B5EF4-FFF2-40B4-BE49-F238E27FC236}">
              <a16:creationId xmlns:a16="http://schemas.microsoft.com/office/drawing/2014/main" xmlns="" id="{3690A02E-F460-4A8C-8318-9F0384A8797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35" name="Text Box 75">
          <a:extLst>
            <a:ext uri="{FF2B5EF4-FFF2-40B4-BE49-F238E27FC236}">
              <a16:creationId xmlns:a16="http://schemas.microsoft.com/office/drawing/2014/main" xmlns="" id="{FC0D5F11-81D1-4960-8B6B-795364C38BE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36" name="Text Box 76">
          <a:extLst>
            <a:ext uri="{FF2B5EF4-FFF2-40B4-BE49-F238E27FC236}">
              <a16:creationId xmlns:a16="http://schemas.microsoft.com/office/drawing/2014/main" xmlns="" id="{1464F17A-CC04-4868-8642-C105CD930FB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37" name="Text Box 77">
          <a:extLst>
            <a:ext uri="{FF2B5EF4-FFF2-40B4-BE49-F238E27FC236}">
              <a16:creationId xmlns:a16="http://schemas.microsoft.com/office/drawing/2014/main" xmlns="" id="{F4428C3E-B888-4AF6-A09E-ED745B21043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38" name="Text Box 78">
          <a:extLst>
            <a:ext uri="{FF2B5EF4-FFF2-40B4-BE49-F238E27FC236}">
              <a16:creationId xmlns:a16="http://schemas.microsoft.com/office/drawing/2014/main" xmlns="" id="{10AFC604-D60B-4723-AC87-FF03FFA8FAA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39" name="Text Box 79">
          <a:extLst>
            <a:ext uri="{FF2B5EF4-FFF2-40B4-BE49-F238E27FC236}">
              <a16:creationId xmlns:a16="http://schemas.microsoft.com/office/drawing/2014/main" xmlns="" id="{DA1CBD7D-F393-4184-9BF2-C0081073288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40" name="Text Box 80">
          <a:extLst>
            <a:ext uri="{FF2B5EF4-FFF2-40B4-BE49-F238E27FC236}">
              <a16:creationId xmlns:a16="http://schemas.microsoft.com/office/drawing/2014/main" xmlns="" id="{208AA3BF-0CA3-4C5F-9CFF-A2B02BB09F0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41" name="Text Box 81">
          <a:extLst>
            <a:ext uri="{FF2B5EF4-FFF2-40B4-BE49-F238E27FC236}">
              <a16:creationId xmlns:a16="http://schemas.microsoft.com/office/drawing/2014/main" xmlns="" id="{EEE95C3C-F21E-47E6-97C2-F6E8738F093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42" name="Text Box 82">
          <a:extLst>
            <a:ext uri="{FF2B5EF4-FFF2-40B4-BE49-F238E27FC236}">
              <a16:creationId xmlns:a16="http://schemas.microsoft.com/office/drawing/2014/main" xmlns="" id="{F94FCA5E-FCE3-4EAD-B5F8-A3D2D08D11C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43" name="Text Box 83">
          <a:extLst>
            <a:ext uri="{FF2B5EF4-FFF2-40B4-BE49-F238E27FC236}">
              <a16:creationId xmlns:a16="http://schemas.microsoft.com/office/drawing/2014/main" xmlns="" id="{12E83C7D-9467-49FC-8D97-68294AB76F2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44" name="Text Box 84">
          <a:extLst>
            <a:ext uri="{FF2B5EF4-FFF2-40B4-BE49-F238E27FC236}">
              <a16:creationId xmlns:a16="http://schemas.microsoft.com/office/drawing/2014/main" xmlns="" id="{C3C65CED-0905-46C6-BBAB-491A8AAF50D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45" name="Text Box 85">
          <a:extLst>
            <a:ext uri="{FF2B5EF4-FFF2-40B4-BE49-F238E27FC236}">
              <a16:creationId xmlns:a16="http://schemas.microsoft.com/office/drawing/2014/main" xmlns="" id="{A3DE952E-BED5-4969-9624-B3EAF32DCFC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46" name="Text Box 86">
          <a:extLst>
            <a:ext uri="{FF2B5EF4-FFF2-40B4-BE49-F238E27FC236}">
              <a16:creationId xmlns:a16="http://schemas.microsoft.com/office/drawing/2014/main" xmlns="" id="{58416484-C940-497A-9DD1-9DEC7B6751C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47" name="Text Box 87">
          <a:extLst>
            <a:ext uri="{FF2B5EF4-FFF2-40B4-BE49-F238E27FC236}">
              <a16:creationId xmlns:a16="http://schemas.microsoft.com/office/drawing/2014/main" xmlns="" id="{90E98F02-5541-4CE3-B449-83FC2C5C74E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48" name="Text Box 88">
          <a:extLst>
            <a:ext uri="{FF2B5EF4-FFF2-40B4-BE49-F238E27FC236}">
              <a16:creationId xmlns:a16="http://schemas.microsoft.com/office/drawing/2014/main" xmlns="" id="{CE3CA668-CACF-4769-9558-F452B38E54D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49" name="Text Box 89">
          <a:extLst>
            <a:ext uri="{FF2B5EF4-FFF2-40B4-BE49-F238E27FC236}">
              <a16:creationId xmlns:a16="http://schemas.microsoft.com/office/drawing/2014/main" xmlns="" id="{F7AB7D29-C56F-4E8C-AC65-CED0DBB3154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50" name="Text Box 90">
          <a:extLst>
            <a:ext uri="{FF2B5EF4-FFF2-40B4-BE49-F238E27FC236}">
              <a16:creationId xmlns:a16="http://schemas.microsoft.com/office/drawing/2014/main" xmlns="" id="{D2DDC8F8-DD62-4738-A585-18FBBFF8D98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51" name="Text Box 91">
          <a:extLst>
            <a:ext uri="{FF2B5EF4-FFF2-40B4-BE49-F238E27FC236}">
              <a16:creationId xmlns:a16="http://schemas.microsoft.com/office/drawing/2014/main" xmlns="" id="{39A11CFB-4A1B-4DC7-A1F6-3562F7E957B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52" name="Text Box 92">
          <a:extLst>
            <a:ext uri="{FF2B5EF4-FFF2-40B4-BE49-F238E27FC236}">
              <a16:creationId xmlns:a16="http://schemas.microsoft.com/office/drawing/2014/main" xmlns="" id="{22DB3C9A-7BF0-4CBD-8872-DB988A98D62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53" name="Text Box 93">
          <a:extLst>
            <a:ext uri="{FF2B5EF4-FFF2-40B4-BE49-F238E27FC236}">
              <a16:creationId xmlns:a16="http://schemas.microsoft.com/office/drawing/2014/main" xmlns="" id="{545E6DAD-36D7-4067-9885-923D875109B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54" name="Text Box 94">
          <a:extLst>
            <a:ext uri="{FF2B5EF4-FFF2-40B4-BE49-F238E27FC236}">
              <a16:creationId xmlns:a16="http://schemas.microsoft.com/office/drawing/2014/main" xmlns="" id="{866BCEBE-A29E-4AF2-8F65-776C6BF0941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55" name="Text Box 95">
          <a:extLst>
            <a:ext uri="{FF2B5EF4-FFF2-40B4-BE49-F238E27FC236}">
              <a16:creationId xmlns:a16="http://schemas.microsoft.com/office/drawing/2014/main" xmlns="" id="{DA1842E8-6925-497C-A079-2E66D4F5CC0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56" name="Text Box 96">
          <a:extLst>
            <a:ext uri="{FF2B5EF4-FFF2-40B4-BE49-F238E27FC236}">
              <a16:creationId xmlns:a16="http://schemas.microsoft.com/office/drawing/2014/main" xmlns="" id="{82D52165-6C74-49F0-8C26-48B0516C522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57" name="Text Box 97">
          <a:extLst>
            <a:ext uri="{FF2B5EF4-FFF2-40B4-BE49-F238E27FC236}">
              <a16:creationId xmlns:a16="http://schemas.microsoft.com/office/drawing/2014/main" xmlns="" id="{85D883D7-3AE8-4883-95A4-701A3CDB9B8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58" name="Text Box 98">
          <a:extLst>
            <a:ext uri="{FF2B5EF4-FFF2-40B4-BE49-F238E27FC236}">
              <a16:creationId xmlns:a16="http://schemas.microsoft.com/office/drawing/2014/main" xmlns="" id="{C31DA14C-02B7-4956-B214-48F01D8C51F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959" name="Text Box 99">
          <a:extLst>
            <a:ext uri="{FF2B5EF4-FFF2-40B4-BE49-F238E27FC236}">
              <a16:creationId xmlns:a16="http://schemas.microsoft.com/office/drawing/2014/main" xmlns="" id="{0097D521-B4D7-4312-819E-A156E9DCD0DE}"/>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960" name="Text Box 100">
          <a:extLst>
            <a:ext uri="{FF2B5EF4-FFF2-40B4-BE49-F238E27FC236}">
              <a16:creationId xmlns:a16="http://schemas.microsoft.com/office/drawing/2014/main" xmlns="" id="{CB8E5B60-0230-4898-9A09-8A119A399971}"/>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61" name="Text Box 101">
          <a:extLst>
            <a:ext uri="{FF2B5EF4-FFF2-40B4-BE49-F238E27FC236}">
              <a16:creationId xmlns:a16="http://schemas.microsoft.com/office/drawing/2014/main" xmlns="" id="{DEDDE7DD-F2C8-41AE-B87D-A46ED2575B2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62" name="Text Box 102">
          <a:extLst>
            <a:ext uri="{FF2B5EF4-FFF2-40B4-BE49-F238E27FC236}">
              <a16:creationId xmlns:a16="http://schemas.microsoft.com/office/drawing/2014/main" xmlns="" id="{E4163337-4ED8-4CDC-A6B8-3F9B20BE7A9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63" name="Text Box 103">
          <a:extLst>
            <a:ext uri="{FF2B5EF4-FFF2-40B4-BE49-F238E27FC236}">
              <a16:creationId xmlns:a16="http://schemas.microsoft.com/office/drawing/2014/main" xmlns="" id="{47A2A109-C2F7-4D73-8726-D64C8B03BE4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64" name="Text Box 104">
          <a:extLst>
            <a:ext uri="{FF2B5EF4-FFF2-40B4-BE49-F238E27FC236}">
              <a16:creationId xmlns:a16="http://schemas.microsoft.com/office/drawing/2014/main" xmlns="" id="{06677769-902A-4B0A-BCBA-EEDCF8B1AA3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65" name="Text Box 105">
          <a:extLst>
            <a:ext uri="{FF2B5EF4-FFF2-40B4-BE49-F238E27FC236}">
              <a16:creationId xmlns:a16="http://schemas.microsoft.com/office/drawing/2014/main" xmlns="" id="{AFEA822F-DE29-4D63-9B93-D7135003E7D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66" name="Text Box 106">
          <a:extLst>
            <a:ext uri="{FF2B5EF4-FFF2-40B4-BE49-F238E27FC236}">
              <a16:creationId xmlns:a16="http://schemas.microsoft.com/office/drawing/2014/main" xmlns="" id="{5A5D9360-C61E-4855-A514-647D2680F72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67" name="Text Box 107">
          <a:extLst>
            <a:ext uri="{FF2B5EF4-FFF2-40B4-BE49-F238E27FC236}">
              <a16:creationId xmlns:a16="http://schemas.microsoft.com/office/drawing/2014/main" xmlns="" id="{21425672-2098-4C30-B978-C65D55831A4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68" name="Text Box 108">
          <a:extLst>
            <a:ext uri="{FF2B5EF4-FFF2-40B4-BE49-F238E27FC236}">
              <a16:creationId xmlns:a16="http://schemas.microsoft.com/office/drawing/2014/main" xmlns="" id="{3331ACAA-8607-407F-83A2-FBED1505C18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69" name="Text Box 109">
          <a:extLst>
            <a:ext uri="{FF2B5EF4-FFF2-40B4-BE49-F238E27FC236}">
              <a16:creationId xmlns:a16="http://schemas.microsoft.com/office/drawing/2014/main" xmlns="" id="{C9BD0276-4BD5-4B1A-8761-447B3C1E015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70" name="Text Box 110">
          <a:extLst>
            <a:ext uri="{FF2B5EF4-FFF2-40B4-BE49-F238E27FC236}">
              <a16:creationId xmlns:a16="http://schemas.microsoft.com/office/drawing/2014/main" xmlns="" id="{99393A73-E1A2-4A2B-95FF-B73B0088399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71" name="Text Box 111">
          <a:extLst>
            <a:ext uri="{FF2B5EF4-FFF2-40B4-BE49-F238E27FC236}">
              <a16:creationId xmlns:a16="http://schemas.microsoft.com/office/drawing/2014/main" xmlns="" id="{84CABD93-BFC6-4F49-85DD-01A773F9EE6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72" name="Text Box 112">
          <a:extLst>
            <a:ext uri="{FF2B5EF4-FFF2-40B4-BE49-F238E27FC236}">
              <a16:creationId xmlns:a16="http://schemas.microsoft.com/office/drawing/2014/main" xmlns="" id="{4D23BA17-A4C1-4047-A981-3F1A433DE3E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73" name="Text Box 113">
          <a:extLst>
            <a:ext uri="{FF2B5EF4-FFF2-40B4-BE49-F238E27FC236}">
              <a16:creationId xmlns:a16="http://schemas.microsoft.com/office/drawing/2014/main" xmlns="" id="{86AAB440-D296-4BC9-91E4-88D90279710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74" name="Text Box 114">
          <a:extLst>
            <a:ext uri="{FF2B5EF4-FFF2-40B4-BE49-F238E27FC236}">
              <a16:creationId xmlns:a16="http://schemas.microsoft.com/office/drawing/2014/main" xmlns="" id="{5E7BD2EE-A87A-4C9B-98A0-426DDB6EC18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75" name="Text Box 115">
          <a:extLst>
            <a:ext uri="{FF2B5EF4-FFF2-40B4-BE49-F238E27FC236}">
              <a16:creationId xmlns:a16="http://schemas.microsoft.com/office/drawing/2014/main" xmlns="" id="{4703EFDE-8849-497D-B7D8-72FB727090A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976" name="Text Box 116">
          <a:extLst>
            <a:ext uri="{FF2B5EF4-FFF2-40B4-BE49-F238E27FC236}">
              <a16:creationId xmlns:a16="http://schemas.microsoft.com/office/drawing/2014/main" xmlns="" id="{26867100-DC2B-4446-8FEF-1E6FCCA2D509}"/>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3977" name="Text Box 117">
          <a:extLst>
            <a:ext uri="{FF2B5EF4-FFF2-40B4-BE49-F238E27FC236}">
              <a16:creationId xmlns:a16="http://schemas.microsoft.com/office/drawing/2014/main" xmlns="" id="{7E24B4A7-3DDD-469C-81CF-6F8BDB61F53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78" name="Text Box 118">
          <a:extLst>
            <a:ext uri="{FF2B5EF4-FFF2-40B4-BE49-F238E27FC236}">
              <a16:creationId xmlns:a16="http://schemas.microsoft.com/office/drawing/2014/main" xmlns="" id="{C80ACEC6-92CC-46C6-9AB7-49460CD6942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79" name="Text Box 119">
          <a:extLst>
            <a:ext uri="{FF2B5EF4-FFF2-40B4-BE49-F238E27FC236}">
              <a16:creationId xmlns:a16="http://schemas.microsoft.com/office/drawing/2014/main" xmlns="" id="{5E542063-C639-48EA-96BC-90D7AADA8B7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80" name="Text Box 120">
          <a:extLst>
            <a:ext uri="{FF2B5EF4-FFF2-40B4-BE49-F238E27FC236}">
              <a16:creationId xmlns:a16="http://schemas.microsoft.com/office/drawing/2014/main" xmlns="" id="{642EC285-CA2F-4DD5-8E80-3574A140080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81" name="Text Box 121">
          <a:extLst>
            <a:ext uri="{FF2B5EF4-FFF2-40B4-BE49-F238E27FC236}">
              <a16:creationId xmlns:a16="http://schemas.microsoft.com/office/drawing/2014/main" xmlns="" id="{FBF2C08A-A055-4499-BCBD-AB05B00757C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82" name="Text Box 122">
          <a:extLst>
            <a:ext uri="{FF2B5EF4-FFF2-40B4-BE49-F238E27FC236}">
              <a16:creationId xmlns:a16="http://schemas.microsoft.com/office/drawing/2014/main" xmlns="" id="{94521F4A-CD4A-4BF1-8ADF-0FDD331E9B8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83" name="Text Box 123">
          <a:extLst>
            <a:ext uri="{FF2B5EF4-FFF2-40B4-BE49-F238E27FC236}">
              <a16:creationId xmlns:a16="http://schemas.microsoft.com/office/drawing/2014/main" xmlns="" id="{3ADB2C11-F8D6-422A-B6CC-EDDB6D3AC99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84" name="Text Box 124">
          <a:extLst>
            <a:ext uri="{FF2B5EF4-FFF2-40B4-BE49-F238E27FC236}">
              <a16:creationId xmlns:a16="http://schemas.microsoft.com/office/drawing/2014/main" xmlns="" id="{3F4E3F2F-2520-4920-8B95-2168DF2E375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85" name="Text Box 125">
          <a:extLst>
            <a:ext uri="{FF2B5EF4-FFF2-40B4-BE49-F238E27FC236}">
              <a16:creationId xmlns:a16="http://schemas.microsoft.com/office/drawing/2014/main" xmlns="" id="{D05C28BD-E0E6-4CCA-A4AA-EECBF6EC638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86" name="Text Box 126">
          <a:extLst>
            <a:ext uri="{FF2B5EF4-FFF2-40B4-BE49-F238E27FC236}">
              <a16:creationId xmlns:a16="http://schemas.microsoft.com/office/drawing/2014/main" xmlns="" id="{4B2D6FEA-A877-4FD4-B00B-556D936BA28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87" name="Text Box 127">
          <a:extLst>
            <a:ext uri="{FF2B5EF4-FFF2-40B4-BE49-F238E27FC236}">
              <a16:creationId xmlns:a16="http://schemas.microsoft.com/office/drawing/2014/main" xmlns="" id="{E316DAAE-9C78-4A4F-8520-B294B37D7FD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88" name="Text Box 128">
          <a:extLst>
            <a:ext uri="{FF2B5EF4-FFF2-40B4-BE49-F238E27FC236}">
              <a16:creationId xmlns:a16="http://schemas.microsoft.com/office/drawing/2014/main" xmlns="" id="{74031093-208F-4C5C-B8C8-1560CABC488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89" name="Text Box 129">
          <a:extLst>
            <a:ext uri="{FF2B5EF4-FFF2-40B4-BE49-F238E27FC236}">
              <a16:creationId xmlns:a16="http://schemas.microsoft.com/office/drawing/2014/main" xmlns="" id="{BDB7DD48-3B0A-4370-AEC5-04026427EC2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90" name="Text Box 130">
          <a:extLst>
            <a:ext uri="{FF2B5EF4-FFF2-40B4-BE49-F238E27FC236}">
              <a16:creationId xmlns:a16="http://schemas.microsoft.com/office/drawing/2014/main" xmlns="" id="{109A4D7E-D562-4D84-A124-ECF41948695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91" name="Text Box 131">
          <a:extLst>
            <a:ext uri="{FF2B5EF4-FFF2-40B4-BE49-F238E27FC236}">
              <a16:creationId xmlns:a16="http://schemas.microsoft.com/office/drawing/2014/main" xmlns="" id="{CFCB1B15-F45F-41A6-8D18-5B152801414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92" name="Text Box 132">
          <a:extLst>
            <a:ext uri="{FF2B5EF4-FFF2-40B4-BE49-F238E27FC236}">
              <a16:creationId xmlns:a16="http://schemas.microsoft.com/office/drawing/2014/main" xmlns="" id="{0A52D7E0-ECAA-4C05-938B-3251C0D1B97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93" name="Text Box 133">
          <a:extLst>
            <a:ext uri="{FF2B5EF4-FFF2-40B4-BE49-F238E27FC236}">
              <a16:creationId xmlns:a16="http://schemas.microsoft.com/office/drawing/2014/main" xmlns="" id="{27076874-7DF9-4D11-97BF-EF41E7DEBCC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94" name="Text Box 134">
          <a:extLst>
            <a:ext uri="{FF2B5EF4-FFF2-40B4-BE49-F238E27FC236}">
              <a16:creationId xmlns:a16="http://schemas.microsoft.com/office/drawing/2014/main" xmlns="" id="{DD99A05D-96FD-4A33-B62E-BF80F8B3D5F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95" name="Text Box 135">
          <a:extLst>
            <a:ext uri="{FF2B5EF4-FFF2-40B4-BE49-F238E27FC236}">
              <a16:creationId xmlns:a16="http://schemas.microsoft.com/office/drawing/2014/main" xmlns="" id="{8E34CCF8-43D2-4EC6-99D8-9880913902E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96" name="Text Box 136">
          <a:extLst>
            <a:ext uri="{FF2B5EF4-FFF2-40B4-BE49-F238E27FC236}">
              <a16:creationId xmlns:a16="http://schemas.microsoft.com/office/drawing/2014/main" xmlns="" id="{1E026567-9EDA-4DD4-B0E2-E037330FD92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97" name="Text Box 137">
          <a:extLst>
            <a:ext uri="{FF2B5EF4-FFF2-40B4-BE49-F238E27FC236}">
              <a16:creationId xmlns:a16="http://schemas.microsoft.com/office/drawing/2014/main" xmlns="" id="{ECF981BB-5249-4516-9045-6A10BFCE2C3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3998" name="Text Box 138">
          <a:extLst>
            <a:ext uri="{FF2B5EF4-FFF2-40B4-BE49-F238E27FC236}">
              <a16:creationId xmlns:a16="http://schemas.microsoft.com/office/drawing/2014/main" xmlns="" id="{8BB2A51F-2E37-42C7-B766-8DBC3435468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3999" name="Text Box 139">
          <a:extLst>
            <a:ext uri="{FF2B5EF4-FFF2-40B4-BE49-F238E27FC236}">
              <a16:creationId xmlns:a16="http://schemas.microsoft.com/office/drawing/2014/main" xmlns="" id="{39092631-0298-4992-9496-9A143938953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00" name="Text Box 140">
          <a:extLst>
            <a:ext uri="{FF2B5EF4-FFF2-40B4-BE49-F238E27FC236}">
              <a16:creationId xmlns:a16="http://schemas.microsoft.com/office/drawing/2014/main" xmlns="" id="{0EA2E924-7260-42A2-B422-5C99FC0B70C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01" name="Text Box 141">
          <a:extLst>
            <a:ext uri="{FF2B5EF4-FFF2-40B4-BE49-F238E27FC236}">
              <a16:creationId xmlns:a16="http://schemas.microsoft.com/office/drawing/2014/main" xmlns="" id="{D73B4A53-9D0D-4FD3-A258-AEC352255DD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02" name="Text Box 142">
          <a:extLst>
            <a:ext uri="{FF2B5EF4-FFF2-40B4-BE49-F238E27FC236}">
              <a16:creationId xmlns:a16="http://schemas.microsoft.com/office/drawing/2014/main" xmlns="" id="{3D6BE33B-B291-474F-90F0-BB68120EA8B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03" name="Text Box 143">
          <a:extLst>
            <a:ext uri="{FF2B5EF4-FFF2-40B4-BE49-F238E27FC236}">
              <a16:creationId xmlns:a16="http://schemas.microsoft.com/office/drawing/2014/main" xmlns="" id="{C7D22208-D36F-497B-90A0-2A9520929DA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04" name="Text Box 144">
          <a:extLst>
            <a:ext uri="{FF2B5EF4-FFF2-40B4-BE49-F238E27FC236}">
              <a16:creationId xmlns:a16="http://schemas.microsoft.com/office/drawing/2014/main" xmlns="" id="{7DEAAC0E-9A22-4AC1-978D-F8525948867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05" name="Text Box 145">
          <a:extLst>
            <a:ext uri="{FF2B5EF4-FFF2-40B4-BE49-F238E27FC236}">
              <a16:creationId xmlns:a16="http://schemas.microsoft.com/office/drawing/2014/main" xmlns="" id="{43224135-48CF-4752-B0C6-7A58E267858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06" name="Text Box 146">
          <a:extLst>
            <a:ext uri="{FF2B5EF4-FFF2-40B4-BE49-F238E27FC236}">
              <a16:creationId xmlns:a16="http://schemas.microsoft.com/office/drawing/2014/main" xmlns="" id="{F28DE372-8529-4935-9722-BB48BC5A3E1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07" name="Text Box 147">
          <a:extLst>
            <a:ext uri="{FF2B5EF4-FFF2-40B4-BE49-F238E27FC236}">
              <a16:creationId xmlns:a16="http://schemas.microsoft.com/office/drawing/2014/main" xmlns="" id="{B524E525-1083-461B-A451-1AAA5AEA6A2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008" name="Text Box 148">
          <a:extLst>
            <a:ext uri="{FF2B5EF4-FFF2-40B4-BE49-F238E27FC236}">
              <a16:creationId xmlns:a16="http://schemas.microsoft.com/office/drawing/2014/main" xmlns="" id="{B6F55EA8-D72B-4A25-801C-F613DD031F9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009" name="Text Box 149">
          <a:extLst>
            <a:ext uri="{FF2B5EF4-FFF2-40B4-BE49-F238E27FC236}">
              <a16:creationId xmlns:a16="http://schemas.microsoft.com/office/drawing/2014/main" xmlns="" id="{6AC53D3D-3564-48AB-9AC1-8845F21D0200}"/>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10" name="Text Box 150">
          <a:extLst>
            <a:ext uri="{FF2B5EF4-FFF2-40B4-BE49-F238E27FC236}">
              <a16:creationId xmlns:a16="http://schemas.microsoft.com/office/drawing/2014/main" xmlns="" id="{96AD148F-8E70-43E8-92D0-0C257F700EC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11" name="Text Box 151">
          <a:extLst>
            <a:ext uri="{FF2B5EF4-FFF2-40B4-BE49-F238E27FC236}">
              <a16:creationId xmlns:a16="http://schemas.microsoft.com/office/drawing/2014/main" xmlns="" id="{05A470A6-07F6-4E12-B960-78CE01FF5F7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12" name="Text Box 152">
          <a:extLst>
            <a:ext uri="{FF2B5EF4-FFF2-40B4-BE49-F238E27FC236}">
              <a16:creationId xmlns:a16="http://schemas.microsoft.com/office/drawing/2014/main" xmlns="" id="{3451D388-91FE-4325-816B-45550CB82DE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13" name="Text Box 153">
          <a:extLst>
            <a:ext uri="{FF2B5EF4-FFF2-40B4-BE49-F238E27FC236}">
              <a16:creationId xmlns:a16="http://schemas.microsoft.com/office/drawing/2014/main" xmlns="" id="{9593B6BA-DD3C-4656-B7DD-4717E59612C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14" name="Text Box 154">
          <a:extLst>
            <a:ext uri="{FF2B5EF4-FFF2-40B4-BE49-F238E27FC236}">
              <a16:creationId xmlns:a16="http://schemas.microsoft.com/office/drawing/2014/main" xmlns="" id="{1006C953-5FAC-4FB0-8F3E-AD48AD9B098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15" name="Text Box 155">
          <a:extLst>
            <a:ext uri="{FF2B5EF4-FFF2-40B4-BE49-F238E27FC236}">
              <a16:creationId xmlns:a16="http://schemas.microsoft.com/office/drawing/2014/main" xmlns="" id="{854DF1F3-8797-4977-9F59-B71942F430C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16" name="Text Box 156">
          <a:extLst>
            <a:ext uri="{FF2B5EF4-FFF2-40B4-BE49-F238E27FC236}">
              <a16:creationId xmlns:a16="http://schemas.microsoft.com/office/drawing/2014/main" xmlns="" id="{7986E130-116F-4CCA-A8FC-83E27278B2A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17" name="Text Box 157">
          <a:extLst>
            <a:ext uri="{FF2B5EF4-FFF2-40B4-BE49-F238E27FC236}">
              <a16:creationId xmlns:a16="http://schemas.microsoft.com/office/drawing/2014/main" xmlns="" id="{6C8BF796-B32D-49BA-92B3-9A416C1125D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18" name="Text Box 158">
          <a:extLst>
            <a:ext uri="{FF2B5EF4-FFF2-40B4-BE49-F238E27FC236}">
              <a16:creationId xmlns:a16="http://schemas.microsoft.com/office/drawing/2014/main" xmlns="" id="{EB0B429E-0098-49C5-8611-C06A0579643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19" name="Text Box 159">
          <a:extLst>
            <a:ext uri="{FF2B5EF4-FFF2-40B4-BE49-F238E27FC236}">
              <a16:creationId xmlns:a16="http://schemas.microsoft.com/office/drawing/2014/main" xmlns="" id="{3480FC0D-0EB6-4602-8D37-0318A9F6078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20" name="Text Box 160">
          <a:extLst>
            <a:ext uri="{FF2B5EF4-FFF2-40B4-BE49-F238E27FC236}">
              <a16:creationId xmlns:a16="http://schemas.microsoft.com/office/drawing/2014/main" xmlns="" id="{1E76BBFA-ACED-4FE4-ABC4-CB8B25D417D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21" name="Text Box 161">
          <a:extLst>
            <a:ext uri="{FF2B5EF4-FFF2-40B4-BE49-F238E27FC236}">
              <a16:creationId xmlns:a16="http://schemas.microsoft.com/office/drawing/2014/main" xmlns="" id="{2C0A4FF8-043A-45C2-96A0-5219B45F01D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22" name="Text Box 162">
          <a:extLst>
            <a:ext uri="{FF2B5EF4-FFF2-40B4-BE49-F238E27FC236}">
              <a16:creationId xmlns:a16="http://schemas.microsoft.com/office/drawing/2014/main" xmlns="" id="{3F24A6B0-FFD3-40BD-BB01-37DB8D3E678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23" name="Text Box 163">
          <a:extLst>
            <a:ext uri="{FF2B5EF4-FFF2-40B4-BE49-F238E27FC236}">
              <a16:creationId xmlns:a16="http://schemas.microsoft.com/office/drawing/2014/main" xmlns="" id="{0C3F0D72-4C79-4FC6-B5D8-F6C203D45A9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24" name="Text Box 164">
          <a:extLst>
            <a:ext uri="{FF2B5EF4-FFF2-40B4-BE49-F238E27FC236}">
              <a16:creationId xmlns:a16="http://schemas.microsoft.com/office/drawing/2014/main" xmlns="" id="{4411C20E-F4C8-4ABE-B180-A48F4A3A926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025" name="Text Box 165">
          <a:extLst>
            <a:ext uri="{FF2B5EF4-FFF2-40B4-BE49-F238E27FC236}">
              <a16:creationId xmlns:a16="http://schemas.microsoft.com/office/drawing/2014/main" xmlns="" id="{C474BE7F-17A0-4331-8986-36E60B615850}"/>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026" name="Text Box 166">
          <a:extLst>
            <a:ext uri="{FF2B5EF4-FFF2-40B4-BE49-F238E27FC236}">
              <a16:creationId xmlns:a16="http://schemas.microsoft.com/office/drawing/2014/main" xmlns="" id="{22879ACC-CF5B-4DCF-A5CF-FAB8202B4D5E}"/>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27" name="Text Box 167">
          <a:extLst>
            <a:ext uri="{FF2B5EF4-FFF2-40B4-BE49-F238E27FC236}">
              <a16:creationId xmlns:a16="http://schemas.microsoft.com/office/drawing/2014/main" xmlns="" id="{405545A1-44D7-4159-961A-392A178EBE0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28" name="Text Box 168">
          <a:extLst>
            <a:ext uri="{FF2B5EF4-FFF2-40B4-BE49-F238E27FC236}">
              <a16:creationId xmlns:a16="http://schemas.microsoft.com/office/drawing/2014/main" xmlns="" id="{95E36C8F-9F69-40BC-A310-7A81C350E7B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29" name="Text Box 169">
          <a:extLst>
            <a:ext uri="{FF2B5EF4-FFF2-40B4-BE49-F238E27FC236}">
              <a16:creationId xmlns:a16="http://schemas.microsoft.com/office/drawing/2014/main" xmlns="" id="{89F48CFD-CD52-4C6A-825F-84ECC5C4435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30" name="Text Box 170">
          <a:extLst>
            <a:ext uri="{FF2B5EF4-FFF2-40B4-BE49-F238E27FC236}">
              <a16:creationId xmlns:a16="http://schemas.microsoft.com/office/drawing/2014/main" xmlns="" id="{5C4B11F1-2AFC-4E22-A26D-07ACDFBF282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31" name="Text Box 171">
          <a:extLst>
            <a:ext uri="{FF2B5EF4-FFF2-40B4-BE49-F238E27FC236}">
              <a16:creationId xmlns:a16="http://schemas.microsoft.com/office/drawing/2014/main" xmlns="" id="{5BA6F3F7-12CD-4D0F-9F38-CC0E4485CC1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32" name="Text Box 172">
          <a:extLst>
            <a:ext uri="{FF2B5EF4-FFF2-40B4-BE49-F238E27FC236}">
              <a16:creationId xmlns:a16="http://schemas.microsoft.com/office/drawing/2014/main" xmlns="" id="{96583EC5-45C7-423D-9F23-E7007BAB487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33" name="Text Box 173">
          <a:extLst>
            <a:ext uri="{FF2B5EF4-FFF2-40B4-BE49-F238E27FC236}">
              <a16:creationId xmlns:a16="http://schemas.microsoft.com/office/drawing/2014/main" xmlns="" id="{52A82B06-10B2-48E8-A36F-B816C30865C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34" name="Text Box 174">
          <a:extLst>
            <a:ext uri="{FF2B5EF4-FFF2-40B4-BE49-F238E27FC236}">
              <a16:creationId xmlns:a16="http://schemas.microsoft.com/office/drawing/2014/main" xmlns="" id="{B6663CE2-F1CD-48E0-A2D1-B75C5133E83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35" name="Text Box 175">
          <a:extLst>
            <a:ext uri="{FF2B5EF4-FFF2-40B4-BE49-F238E27FC236}">
              <a16:creationId xmlns:a16="http://schemas.microsoft.com/office/drawing/2014/main" xmlns="" id="{671D4728-3B37-425C-88F1-D7B1C14F174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36" name="Text Box 176">
          <a:extLst>
            <a:ext uri="{FF2B5EF4-FFF2-40B4-BE49-F238E27FC236}">
              <a16:creationId xmlns:a16="http://schemas.microsoft.com/office/drawing/2014/main" xmlns="" id="{7B4BA37B-2519-4C5B-8356-30838D5EEC9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37" name="Text Box 177">
          <a:extLst>
            <a:ext uri="{FF2B5EF4-FFF2-40B4-BE49-F238E27FC236}">
              <a16:creationId xmlns:a16="http://schemas.microsoft.com/office/drawing/2014/main" xmlns="" id="{B33C8DF5-BA71-4581-A41F-F2493C61876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38" name="Text Box 178">
          <a:extLst>
            <a:ext uri="{FF2B5EF4-FFF2-40B4-BE49-F238E27FC236}">
              <a16:creationId xmlns:a16="http://schemas.microsoft.com/office/drawing/2014/main" xmlns="" id="{65319DBD-421C-4E32-823B-DDB737E68BC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39" name="Text Box 179">
          <a:extLst>
            <a:ext uri="{FF2B5EF4-FFF2-40B4-BE49-F238E27FC236}">
              <a16:creationId xmlns:a16="http://schemas.microsoft.com/office/drawing/2014/main" xmlns="" id="{A23CC6BB-DE00-455E-8A7D-32C94151719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40" name="Text Box 180">
          <a:extLst>
            <a:ext uri="{FF2B5EF4-FFF2-40B4-BE49-F238E27FC236}">
              <a16:creationId xmlns:a16="http://schemas.microsoft.com/office/drawing/2014/main" xmlns="" id="{5DDC53B8-6745-4803-A2BE-4A30DBE6CB5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41" name="Text Box 181">
          <a:extLst>
            <a:ext uri="{FF2B5EF4-FFF2-40B4-BE49-F238E27FC236}">
              <a16:creationId xmlns:a16="http://schemas.microsoft.com/office/drawing/2014/main" xmlns="" id="{251580D2-78CF-40A0-9D24-A36227740DF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42" name="Text Box 182">
          <a:extLst>
            <a:ext uri="{FF2B5EF4-FFF2-40B4-BE49-F238E27FC236}">
              <a16:creationId xmlns:a16="http://schemas.microsoft.com/office/drawing/2014/main" xmlns="" id="{D8B68811-D008-445C-BF14-49B9DA91F4A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43" name="Text Box 183">
          <a:extLst>
            <a:ext uri="{FF2B5EF4-FFF2-40B4-BE49-F238E27FC236}">
              <a16:creationId xmlns:a16="http://schemas.microsoft.com/office/drawing/2014/main" xmlns="" id="{25B601DA-4D1C-4931-8C61-CFAFD6B7303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44" name="Text Box 184">
          <a:extLst>
            <a:ext uri="{FF2B5EF4-FFF2-40B4-BE49-F238E27FC236}">
              <a16:creationId xmlns:a16="http://schemas.microsoft.com/office/drawing/2014/main" xmlns="" id="{EE046132-BDED-4CCA-9112-D7CDAD772DC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45" name="Text Box 185">
          <a:extLst>
            <a:ext uri="{FF2B5EF4-FFF2-40B4-BE49-F238E27FC236}">
              <a16:creationId xmlns:a16="http://schemas.microsoft.com/office/drawing/2014/main" xmlns="" id="{2A777EB2-ABD3-4EDD-86F0-572D49557F2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46" name="Text Box 186">
          <a:extLst>
            <a:ext uri="{FF2B5EF4-FFF2-40B4-BE49-F238E27FC236}">
              <a16:creationId xmlns:a16="http://schemas.microsoft.com/office/drawing/2014/main" xmlns="" id="{59A3308C-A5DA-4F00-8096-29A216A6E79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47" name="Text Box 187">
          <a:extLst>
            <a:ext uri="{FF2B5EF4-FFF2-40B4-BE49-F238E27FC236}">
              <a16:creationId xmlns:a16="http://schemas.microsoft.com/office/drawing/2014/main" xmlns="" id="{09A3F4D6-B909-4545-8166-2ED849B1F5A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48" name="Text Box 188">
          <a:extLst>
            <a:ext uri="{FF2B5EF4-FFF2-40B4-BE49-F238E27FC236}">
              <a16:creationId xmlns:a16="http://schemas.microsoft.com/office/drawing/2014/main" xmlns="" id="{9C8BED1F-BE06-46F9-98F0-868765E2C5A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49" name="Text Box 189">
          <a:extLst>
            <a:ext uri="{FF2B5EF4-FFF2-40B4-BE49-F238E27FC236}">
              <a16:creationId xmlns:a16="http://schemas.microsoft.com/office/drawing/2014/main" xmlns="" id="{BFD41404-6D57-4ED5-80A3-61062E3DAC7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50" name="Text Box 190">
          <a:extLst>
            <a:ext uri="{FF2B5EF4-FFF2-40B4-BE49-F238E27FC236}">
              <a16:creationId xmlns:a16="http://schemas.microsoft.com/office/drawing/2014/main" xmlns="" id="{024ECE2D-2CF6-4AE6-85A0-6F36D82714E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51" name="Text Box 191">
          <a:extLst>
            <a:ext uri="{FF2B5EF4-FFF2-40B4-BE49-F238E27FC236}">
              <a16:creationId xmlns:a16="http://schemas.microsoft.com/office/drawing/2014/main" xmlns="" id="{61A3729C-9532-493E-B8B2-450364918EA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52" name="Text Box 192">
          <a:extLst>
            <a:ext uri="{FF2B5EF4-FFF2-40B4-BE49-F238E27FC236}">
              <a16:creationId xmlns:a16="http://schemas.microsoft.com/office/drawing/2014/main" xmlns="" id="{A44361F0-025F-4C9A-A93C-1A68E21CCFF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53" name="Text Box 194">
          <a:extLst>
            <a:ext uri="{FF2B5EF4-FFF2-40B4-BE49-F238E27FC236}">
              <a16:creationId xmlns:a16="http://schemas.microsoft.com/office/drawing/2014/main" xmlns="" id="{49356B88-6704-46B4-87EB-E069BA9AAA8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54" name="Text Box 195">
          <a:extLst>
            <a:ext uri="{FF2B5EF4-FFF2-40B4-BE49-F238E27FC236}">
              <a16:creationId xmlns:a16="http://schemas.microsoft.com/office/drawing/2014/main" xmlns="" id="{3AF431BB-474D-49BC-A465-6F8D1EE6A52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055" name="Text Box 2">
          <a:extLst>
            <a:ext uri="{FF2B5EF4-FFF2-40B4-BE49-F238E27FC236}">
              <a16:creationId xmlns:a16="http://schemas.microsoft.com/office/drawing/2014/main" xmlns="" id="{62E2BE79-22AD-4435-9F4F-20BF2DD8FA05}"/>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56" name="Text Box 3">
          <a:extLst>
            <a:ext uri="{FF2B5EF4-FFF2-40B4-BE49-F238E27FC236}">
              <a16:creationId xmlns:a16="http://schemas.microsoft.com/office/drawing/2014/main" xmlns="" id="{34998DCC-6521-48D3-9E68-44DF76C2CFA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57" name="Text Box 4">
          <a:extLst>
            <a:ext uri="{FF2B5EF4-FFF2-40B4-BE49-F238E27FC236}">
              <a16:creationId xmlns:a16="http://schemas.microsoft.com/office/drawing/2014/main" xmlns="" id="{AD23B7FA-E108-4C41-8AE0-8C2D0DFEC5B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58" name="Text Box 5">
          <a:extLst>
            <a:ext uri="{FF2B5EF4-FFF2-40B4-BE49-F238E27FC236}">
              <a16:creationId xmlns:a16="http://schemas.microsoft.com/office/drawing/2014/main" xmlns="" id="{FD79757B-6D2E-4A48-BB22-15FC30AA486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59" name="Text Box 6">
          <a:extLst>
            <a:ext uri="{FF2B5EF4-FFF2-40B4-BE49-F238E27FC236}">
              <a16:creationId xmlns:a16="http://schemas.microsoft.com/office/drawing/2014/main" xmlns="" id="{292809D6-FFD3-42B2-BE93-894C50C00D5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60" name="Text Box 7">
          <a:extLst>
            <a:ext uri="{FF2B5EF4-FFF2-40B4-BE49-F238E27FC236}">
              <a16:creationId xmlns:a16="http://schemas.microsoft.com/office/drawing/2014/main" xmlns="" id="{F8088A21-9059-4D22-86EE-45C9F1E88FB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61" name="Text Box 8">
          <a:extLst>
            <a:ext uri="{FF2B5EF4-FFF2-40B4-BE49-F238E27FC236}">
              <a16:creationId xmlns:a16="http://schemas.microsoft.com/office/drawing/2014/main" xmlns="" id="{137A6DA1-06D0-46F2-88D7-6031A3B5F27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62" name="Text Box 9">
          <a:extLst>
            <a:ext uri="{FF2B5EF4-FFF2-40B4-BE49-F238E27FC236}">
              <a16:creationId xmlns:a16="http://schemas.microsoft.com/office/drawing/2014/main" xmlns="" id="{BE32C687-22B0-4A03-BF59-13A535B5340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63" name="Text Box 10">
          <a:extLst>
            <a:ext uri="{FF2B5EF4-FFF2-40B4-BE49-F238E27FC236}">
              <a16:creationId xmlns:a16="http://schemas.microsoft.com/office/drawing/2014/main" xmlns="" id="{854265BD-E8A5-437E-9DF3-81DE6740820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64" name="Text Box 11">
          <a:extLst>
            <a:ext uri="{FF2B5EF4-FFF2-40B4-BE49-F238E27FC236}">
              <a16:creationId xmlns:a16="http://schemas.microsoft.com/office/drawing/2014/main" xmlns="" id="{0E3897E2-7F20-485E-BAE1-6252C539EA3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65" name="Text Box 12">
          <a:extLst>
            <a:ext uri="{FF2B5EF4-FFF2-40B4-BE49-F238E27FC236}">
              <a16:creationId xmlns:a16="http://schemas.microsoft.com/office/drawing/2014/main" xmlns="" id="{EFD8F0EC-E983-4A29-9E75-3B6E8D748D4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66" name="Text Box 13">
          <a:extLst>
            <a:ext uri="{FF2B5EF4-FFF2-40B4-BE49-F238E27FC236}">
              <a16:creationId xmlns:a16="http://schemas.microsoft.com/office/drawing/2014/main" xmlns="" id="{9C3F51EF-62CC-4E91-818B-7EE54E704E1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67" name="Text Box 14">
          <a:extLst>
            <a:ext uri="{FF2B5EF4-FFF2-40B4-BE49-F238E27FC236}">
              <a16:creationId xmlns:a16="http://schemas.microsoft.com/office/drawing/2014/main" xmlns="" id="{6FE7ABCC-9E27-4842-BFE1-A637160E17A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68" name="Text Box 15">
          <a:extLst>
            <a:ext uri="{FF2B5EF4-FFF2-40B4-BE49-F238E27FC236}">
              <a16:creationId xmlns:a16="http://schemas.microsoft.com/office/drawing/2014/main" xmlns="" id="{4F838A5E-228F-46AA-AA70-34C24A0E2D2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69" name="Text Box 16">
          <a:extLst>
            <a:ext uri="{FF2B5EF4-FFF2-40B4-BE49-F238E27FC236}">
              <a16:creationId xmlns:a16="http://schemas.microsoft.com/office/drawing/2014/main" xmlns="" id="{09BCCD66-A1ED-4A08-B305-148733932D0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70" name="Text Box 17">
          <a:extLst>
            <a:ext uri="{FF2B5EF4-FFF2-40B4-BE49-F238E27FC236}">
              <a16:creationId xmlns:a16="http://schemas.microsoft.com/office/drawing/2014/main" xmlns="" id="{C499C003-6867-4ECC-90F6-86CB90EC352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071" name="Text Box 18">
          <a:extLst>
            <a:ext uri="{FF2B5EF4-FFF2-40B4-BE49-F238E27FC236}">
              <a16:creationId xmlns:a16="http://schemas.microsoft.com/office/drawing/2014/main" xmlns="" id="{56D9A079-835D-43CB-90AB-3720F93D10E0}"/>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072" name="Text Box 19">
          <a:extLst>
            <a:ext uri="{FF2B5EF4-FFF2-40B4-BE49-F238E27FC236}">
              <a16:creationId xmlns:a16="http://schemas.microsoft.com/office/drawing/2014/main" xmlns="" id="{6C6212F5-8198-4270-9D0C-1D76003DA70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73" name="Text Box 20">
          <a:extLst>
            <a:ext uri="{FF2B5EF4-FFF2-40B4-BE49-F238E27FC236}">
              <a16:creationId xmlns:a16="http://schemas.microsoft.com/office/drawing/2014/main" xmlns="" id="{786287B8-2B75-408A-AFED-137803F3781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74" name="Text Box 21">
          <a:extLst>
            <a:ext uri="{FF2B5EF4-FFF2-40B4-BE49-F238E27FC236}">
              <a16:creationId xmlns:a16="http://schemas.microsoft.com/office/drawing/2014/main" xmlns="" id="{2E32590C-CB2A-4DBA-8903-059A8A2AC94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75" name="Text Box 22">
          <a:extLst>
            <a:ext uri="{FF2B5EF4-FFF2-40B4-BE49-F238E27FC236}">
              <a16:creationId xmlns:a16="http://schemas.microsoft.com/office/drawing/2014/main" xmlns="" id="{68542EF0-9614-42C7-AA5D-57DE893D666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76" name="Text Box 23">
          <a:extLst>
            <a:ext uri="{FF2B5EF4-FFF2-40B4-BE49-F238E27FC236}">
              <a16:creationId xmlns:a16="http://schemas.microsoft.com/office/drawing/2014/main" xmlns="" id="{750E83EB-DAA9-4483-A5E9-FAEEBC60B11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77" name="Text Box 24">
          <a:extLst>
            <a:ext uri="{FF2B5EF4-FFF2-40B4-BE49-F238E27FC236}">
              <a16:creationId xmlns:a16="http://schemas.microsoft.com/office/drawing/2014/main" xmlns="" id="{03FD7B9A-B32E-47C7-B2F6-157E8BB021D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78" name="Text Box 25">
          <a:extLst>
            <a:ext uri="{FF2B5EF4-FFF2-40B4-BE49-F238E27FC236}">
              <a16:creationId xmlns:a16="http://schemas.microsoft.com/office/drawing/2014/main" xmlns="" id="{E7C8D694-224C-43FF-8B97-F6796A92265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79" name="Text Box 26">
          <a:extLst>
            <a:ext uri="{FF2B5EF4-FFF2-40B4-BE49-F238E27FC236}">
              <a16:creationId xmlns:a16="http://schemas.microsoft.com/office/drawing/2014/main" xmlns="" id="{02B46EFF-3F54-4B17-B571-3114C8219D4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80" name="Text Box 27">
          <a:extLst>
            <a:ext uri="{FF2B5EF4-FFF2-40B4-BE49-F238E27FC236}">
              <a16:creationId xmlns:a16="http://schemas.microsoft.com/office/drawing/2014/main" xmlns="" id="{E264A8B2-FE03-4105-9665-C45589E17FA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81" name="Text Box 28">
          <a:extLst>
            <a:ext uri="{FF2B5EF4-FFF2-40B4-BE49-F238E27FC236}">
              <a16:creationId xmlns:a16="http://schemas.microsoft.com/office/drawing/2014/main" xmlns="" id="{6AEFD1E2-B55A-4886-A481-1E0381F9C63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82" name="Text Box 29">
          <a:extLst>
            <a:ext uri="{FF2B5EF4-FFF2-40B4-BE49-F238E27FC236}">
              <a16:creationId xmlns:a16="http://schemas.microsoft.com/office/drawing/2014/main" xmlns="" id="{A9C32765-B103-40CD-AD02-BBB8DCDAF70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83" name="Text Box 30">
          <a:extLst>
            <a:ext uri="{FF2B5EF4-FFF2-40B4-BE49-F238E27FC236}">
              <a16:creationId xmlns:a16="http://schemas.microsoft.com/office/drawing/2014/main" xmlns="" id="{2243EEB2-CD76-477E-A36E-9055D299BBA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84" name="Text Box 31">
          <a:extLst>
            <a:ext uri="{FF2B5EF4-FFF2-40B4-BE49-F238E27FC236}">
              <a16:creationId xmlns:a16="http://schemas.microsoft.com/office/drawing/2014/main" xmlns="" id="{2979E7BD-FE2A-4315-A94F-DB62583B5DB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85" name="Text Box 32">
          <a:extLst>
            <a:ext uri="{FF2B5EF4-FFF2-40B4-BE49-F238E27FC236}">
              <a16:creationId xmlns:a16="http://schemas.microsoft.com/office/drawing/2014/main" xmlns="" id="{3F2006AF-6FC7-4AD0-915E-0D546023712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86" name="Text Box 33">
          <a:extLst>
            <a:ext uri="{FF2B5EF4-FFF2-40B4-BE49-F238E27FC236}">
              <a16:creationId xmlns:a16="http://schemas.microsoft.com/office/drawing/2014/main" xmlns="" id="{FBF58EC4-5384-4765-BF3C-8549019D986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87" name="Text Box 34">
          <a:extLst>
            <a:ext uri="{FF2B5EF4-FFF2-40B4-BE49-F238E27FC236}">
              <a16:creationId xmlns:a16="http://schemas.microsoft.com/office/drawing/2014/main" xmlns="" id="{281404E3-E680-44F3-8B38-1249DEABF8A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88" name="Text Box 35">
          <a:extLst>
            <a:ext uri="{FF2B5EF4-FFF2-40B4-BE49-F238E27FC236}">
              <a16:creationId xmlns:a16="http://schemas.microsoft.com/office/drawing/2014/main" xmlns="" id="{17F8FF64-9275-40AA-946D-BC2CBE4E3EB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89" name="Text Box 36">
          <a:extLst>
            <a:ext uri="{FF2B5EF4-FFF2-40B4-BE49-F238E27FC236}">
              <a16:creationId xmlns:a16="http://schemas.microsoft.com/office/drawing/2014/main" xmlns="" id="{9263C069-D575-4E5D-BED3-BF4C5364450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90" name="Text Box 37">
          <a:extLst>
            <a:ext uri="{FF2B5EF4-FFF2-40B4-BE49-F238E27FC236}">
              <a16:creationId xmlns:a16="http://schemas.microsoft.com/office/drawing/2014/main" xmlns="" id="{99F38A37-A482-4D2F-B6D9-718B4813EB7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91" name="Text Box 38">
          <a:extLst>
            <a:ext uri="{FF2B5EF4-FFF2-40B4-BE49-F238E27FC236}">
              <a16:creationId xmlns:a16="http://schemas.microsoft.com/office/drawing/2014/main" xmlns="" id="{E40779B9-3E19-492F-A122-61F78A032F2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92" name="Text Box 39">
          <a:extLst>
            <a:ext uri="{FF2B5EF4-FFF2-40B4-BE49-F238E27FC236}">
              <a16:creationId xmlns:a16="http://schemas.microsoft.com/office/drawing/2014/main" xmlns="" id="{C6D7230A-89B2-4F27-A015-85DFB4CB426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093" name="Text Box 40">
          <a:extLst>
            <a:ext uri="{FF2B5EF4-FFF2-40B4-BE49-F238E27FC236}">
              <a16:creationId xmlns:a16="http://schemas.microsoft.com/office/drawing/2014/main" xmlns="" id="{DC264303-3654-47BE-93E4-66EA55915E4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94" name="Text Box 41">
          <a:extLst>
            <a:ext uri="{FF2B5EF4-FFF2-40B4-BE49-F238E27FC236}">
              <a16:creationId xmlns:a16="http://schemas.microsoft.com/office/drawing/2014/main" xmlns="" id="{6880D84F-B901-494E-B352-1553093F18D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95" name="Text Box 42">
          <a:extLst>
            <a:ext uri="{FF2B5EF4-FFF2-40B4-BE49-F238E27FC236}">
              <a16:creationId xmlns:a16="http://schemas.microsoft.com/office/drawing/2014/main" xmlns="" id="{ECC5BDAF-84BB-4EC6-8F1F-44EC07E9EDA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96" name="Text Box 43">
          <a:extLst>
            <a:ext uri="{FF2B5EF4-FFF2-40B4-BE49-F238E27FC236}">
              <a16:creationId xmlns:a16="http://schemas.microsoft.com/office/drawing/2014/main" xmlns="" id="{9C0C52CC-2AA6-45C0-A070-C61BDC2B93D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97" name="Text Box 44">
          <a:extLst>
            <a:ext uri="{FF2B5EF4-FFF2-40B4-BE49-F238E27FC236}">
              <a16:creationId xmlns:a16="http://schemas.microsoft.com/office/drawing/2014/main" xmlns="" id="{686C76C0-975A-4D30-B1CF-7F0A777CB62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98" name="Text Box 45">
          <a:extLst>
            <a:ext uri="{FF2B5EF4-FFF2-40B4-BE49-F238E27FC236}">
              <a16:creationId xmlns:a16="http://schemas.microsoft.com/office/drawing/2014/main" xmlns="" id="{3AFA5179-1F87-49A6-9F10-BDB8ED2E5F0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099" name="Text Box 46">
          <a:extLst>
            <a:ext uri="{FF2B5EF4-FFF2-40B4-BE49-F238E27FC236}">
              <a16:creationId xmlns:a16="http://schemas.microsoft.com/office/drawing/2014/main" xmlns="" id="{868D5458-9103-4CDB-971A-CA429C5340E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00" name="Text Box 47">
          <a:extLst>
            <a:ext uri="{FF2B5EF4-FFF2-40B4-BE49-F238E27FC236}">
              <a16:creationId xmlns:a16="http://schemas.microsoft.com/office/drawing/2014/main" xmlns="" id="{F14BBC33-4D10-4E19-A59A-3A0133F11A6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01" name="Text Box 48">
          <a:extLst>
            <a:ext uri="{FF2B5EF4-FFF2-40B4-BE49-F238E27FC236}">
              <a16:creationId xmlns:a16="http://schemas.microsoft.com/office/drawing/2014/main" xmlns="" id="{320AA36A-C3E4-4F58-BA3B-16ADC58BC68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02" name="Text Box 49">
          <a:extLst>
            <a:ext uri="{FF2B5EF4-FFF2-40B4-BE49-F238E27FC236}">
              <a16:creationId xmlns:a16="http://schemas.microsoft.com/office/drawing/2014/main" xmlns="" id="{5636F2EA-90B4-4CA4-8DB1-ECB4C11C6F5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103" name="Text Box 50">
          <a:extLst>
            <a:ext uri="{FF2B5EF4-FFF2-40B4-BE49-F238E27FC236}">
              <a16:creationId xmlns:a16="http://schemas.microsoft.com/office/drawing/2014/main" xmlns="" id="{396282F6-C089-49C8-898B-9CC94B603F45}"/>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104" name="Text Box 51">
          <a:extLst>
            <a:ext uri="{FF2B5EF4-FFF2-40B4-BE49-F238E27FC236}">
              <a16:creationId xmlns:a16="http://schemas.microsoft.com/office/drawing/2014/main" xmlns="" id="{C62DA76E-D0C8-4684-9E6F-8A820A4E801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05" name="Text Box 52">
          <a:extLst>
            <a:ext uri="{FF2B5EF4-FFF2-40B4-BE49-F238E27FC236}">
              <a16:creationId xmlns:a16="http://schemas.microsoft.com/office/drawing/2014/main" xmlns="" id="{0AF85DB4-346B-4382-8A64-C7034010703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06" name="Text Box 53">
          <a:extLst>
            <a:ext uri="{FF2B5EF4-FFF2-40B4-BE49-F238E27FC236}">
              <a16:creationId xmlns:a16="http://schemas.microsoft.com/office/drawing/2014/main" xmlns="" id="{86F18BED-4513-4F8C-8986-C31FDBE41C3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07" name="Text Box 54">
          <a:extLst>
            <a:ext uri="{FF2B5EF4-FFF2-40B4-BE49-F238E27FC236}">
              <a16:creationId xmlns:a16="http://schemas.microsoft.com/office/drawing/2014/main" xmlns="" id="{75CB86B1-07A7-436C-9463-2939DD451FF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08" name="Text Box 55">
          <a:extLst>
            <a:ext uri="{FF2B5EF4-FFF2-40B4-BE49-F238E27FC236}">
              <a16:creationId xmlns:a16="http://schemas.microsoft.com/office/drawing/2014/main" xmlns="" id="{A291F5DA-C910-4404-8BDD-C8722AD1B42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09" name="Text Box 56">
          <a:extLst>
            <a:ext uri="{FF2B5EF4-FFF2-40B4-BE49-F238E27FC236}">
              <a16:creationId xmlns:a16="http://schemas.microsoft.com/office/drawing/2014/main" xmlns="" id="{3C8938BC-6948-448D-9989-A91CCF9C63F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10" name="Text Box 57">
          <a:extLst>
            <a:ext uri="{FF2B5EF4-FFF2-40B4-BE49-F238E27FC236}">
              <a16:creationId xmlns:a16="http://schemas.microsoft.com/office/drawing/2014/main" xmlns="" id="{47012E71-8012-43CE-B300-D38E4DB4549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11" name="Text Box 58">
          <a:extLst>
            <a:ext uri="{FF2B5EF4-FFF2-40B4-BE49-F238E27FC236}">
              <a16:creationId xmlns:a16="http://schemas.microsoft.com/office/drawing/2014/main" xmlns="" id="{4B83C1F0-A7EF-49A7-99C6-C514CC739F1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12" name="Text Box 59">
          <a:extLst>
            <a:ext uri="{FF2B5EF4-FFF2-40B4-BE49-F238E27FC236}">
              <a16:creationId xmlns:a16="http://schemas.microsoft.com/office/drawing/2014/main" xmlns="" id="{B5ABEC04-5CF1-4C01-AF31-C7FC2DEBF1D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13" name="Text Box 60">
          <a:extLst>
            <a:ext uri="{FF2B5EF4-FFF2-40B4-BE49-F238E27FC236}">
              <a16:creationId xmlns:a16="http://schemas.microsoft.com/office/drawing/2014/main" xmlns="" id="{F05694DD-2488-472B-9368-B5081A2A0E1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14" name="Text Box 61">
          <a:extLst>
            <a:ext uri="{FF2B5EF4-FFF2-40B4-BE49-F238E27FC236}">
              <a16:creationId xmlns:a16="http://schemas.microsoft.com/office/drawing/2014/main" xmlns="" id="{725BCE45-0D7A-4524-9275-A80E40C136C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15" name="Text Box 62">
          <a:extLst>
            <a:ext uri="{FF2B5EF4-FFF2-40B4-BE49-F238E27FC236}">
              <a16:creationId xmlns:a16="http://schemas.microsoft.com/office/drawing/2014/main" xmlns="" id="{29BF8CDA-29A4-48B8-9E33-1BBC8336AA4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16" name="Text Box 63">
          <a:extLst>
            <a:ext uri="{FF2B5EF4-FFF2-40B4-BE49-F238E27FC236}">
              <a16:creationId xmlns:a16="http://schemas.microsoft.com/office/drawing/2014/main" xmlns="" id="{AB56D0A6-1CCA-409E-8244-B77B0129ECD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17" name="Text Box 64">
          <a:extLst>
            <a:ext uri="{FF2B5EF4-FFF2-40B4-BE49-F238E27FC236}">
              <a16:creationId xmlns:a16="http://schemas.microsoft.com/office/drawing/2014/main" xmlns="" id="{255AE0F7-BE88-4B3E-A2FA-8516632E2D3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18" name="Text Box 65">
          <a:extLst>
            <a:ext uri="{FF2B5EF4-FFF2-40B4-BE49-F238E27FC236}">
              <a16:creationId xmlns:a16="http://schemas.microsoft.com/office/drawing/2014/main" xmlns="" id="{17721381-9C79-4A75-91C9-87F2673F6BE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19" name="Text Box 66">
          <a:extLst>
            <a:ext uri="{FF2B5EF4-FFF2-40B4-BE49-F238E27FC236}">
              <a16:creationId xmlns:a16="http://schemas.microsoft.com/office/drawing/2014/main" xmlns="" id="{9B684711-972D-4E09-AE4C-EAC040D5A53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120" name="Text Box 67">
          <a:extLst>
            <a:ext uri="{FF2B5EF4-FFF2-40B4-BE49-F238E27FC236}">
              <a16:creationId xmlns:a16="http://schemas.microsoft.com/office/drawing/2014/main" xmlns="" id="{65F07093-CC16-46D7-9FAB-F7CC84FC1A46}"/>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121" name="Text Box 68">
          <a:extLst>
            <a:ext uri="{FF2B5EF4-FFF2-40B4-BE49-F238E27FC236}">
              <a16:creationId xmlns:a16="http://schemas.microsoft.com/office/drawing/2014/main" xmlns="" id="{4BFD6DEB-D29B-4ED6-97A1-D2DD5A5AC8DA}"/>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22" name="Text Box 69">
          <a:extLst>
            <a:ext uri="{FF2B5EF4-FFF2-40B4-BE49-F238E27FC236}">
              <a16:creationId xmlns:a16="http://schemas.microsoft.com/office/drawing/2014/main" xmlns="" id="{1D67FFB7-AF13-4AD4-BA0F-C46201507EC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23" name="Text Box 70">
          <a:extLst>
            <a:ext uri="{FF2B5EF4-FFF2-40B4-BE49-F238E27FC236}">
              <a16:creationId xmlns:a16="http://schemas.microsoft.com/office/drawing/2014/main" xmlns="" id="{09ADB2D7-44A8-4169-94FF-2C9C52D1C9F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24" name="Text Box 71">
          <a:extLst>
            <a:ext uri="{FF2B5EF4-FFF2-40B4-BE49-F238E27FC236}">
              <a16:creationId xmlns:a16="http://schemas.microsoft.com/office/drawing/2014/main" xmlns="" id="{50837E5B-21DB-43F7-B868-DDC30F3ACA3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25" name="Text Box 72">
          <a:extLst>
            <a:ext uri="{FF2B5EF4-FFF2-40B4-BE49-F238E27FC236}">
              <a16:creationId xmlns:a16="http://schemas.microsoft.com/office/drawing/2014/main" xmlns="" id="{F966A25B-CBEB-4096-886C-ACFEC375E58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26" name="Text Box 73">
          <a:extLst>
            <a:ext uri="{FF2B5EF4-FFF2-40B4-BE49-F238E27FC236}">
              <a16:creationId xmlns:a16="http://schemas.microsoft.com/office/drawing/2014/main" xmlns="" id="{8C29A09C-C412-4D21-9F9A-C3FF6C1CEC9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27" name="Text Box 74">
          <a:extLst>
            <a:ext uri="{FF2B5EF4-FFF2-40B4-BE49-F238E27FC236}">
              <a16:creationId xmlns:a16="http://schemas.microsoft.com/office/drawing/2014/main" xmlns="" id="{2E599DAE-8871-4BE1-BE5C-7CEF62638BF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28" name="Text Box 75">
          <a:extLst>
            <a:ext uri="{FF2B5EF4-FFF2-40B4-BE49-F238E27FC236}">
              <a16:creationId xmlns:a16="http://schemas.microsoft.com/office/drawing/2014/main" xmlns="" id="{E53298E6-7E56-4E70-A512-08B8AF5F68D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29" name="Text Box 76">
          <a:extLst>
            <a:ext uri="{FF2B5EF4-FFF2-40B4-BE49-F238E27FC236}">
              <a16:creationId xmlns:a16="http://schemas.microsoft.com/office/drawing/2014/main" xmlns="" id="{4A0CCF25-4870-4527-9274-CFB769BA755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30" name="Text Box 77">
          <a:extLst>
            <a:ext uri="{FF2B5EF4-FFF2-40B4-BE49-F238E27FC236}">
              <a16:creationId xmlns:a16="http://schemas.microsoft.com/office/drawing/2014/main" xmlns="" id="{F4089C91-0F7C-41C8-A8C4-6E85C098F27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31" name="Text Box 78">
          <a:extLst>
            <a:ext uri="{FF2B5EF4-FFF2-40B4-BE49-F238E27FC236}">
              <a16:creationId xmlns:a16="http://schemas.microsoft.com/office/drawing/2014/main" xmlns="" id="{A0FFD595-806F-41E3-83CC-473EB424323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32" name="Text Box 79">
          <a:extLst>
            <a:ext uri="{FF2B5EF4-FFF2-40B4-BE49-F238E27FC236}">
              <a16:creationId xmlns:a16="http://schemas.microsoft.com/office/drawing/2014/main" xmlns="" id="{01E202EF-A023-4B07-82B8-1AC8FFEAFA0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33" name="Text Box 80">
          <a:extLst>
            <a:ext uri="{FF2B5EF4-FFF2-40B4-BE49-F238E27FC236}">
              <a16:creationId xmlns:a16="http://schemas.microsoft.com/office/drawing/2014/main" xmlns="" id="{43DD281E-8495-497C-AE1A-0A0DD53CA7D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34" name="Text Box 81">
          <a:extLst>
            <a:ext uri="{FF2B5EF4-FFF2-40B4-BE49-F238E27FC236}">
              <a16:creationId xmlns:a16="http://schemas.microsoft.com/office/drawing/2014/main" xmlns="" id="{9C1CE5CA-4915-4208-BE46-65B4F570D44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35" name="Text Box 82">
          <a:extLst>
            <a:ext uri="{FF2B5EF4-FFF2-40B4-BE49-F238E27FC236}">
              <a16:creationId xmlns:a16="http://schemas.microsoft.com/office/drawing/2014/main" xmlns="" id="{380987A3-D884-4933-A981-58F292E3AD0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36" name="Text Box 83">
          <a:extLst>
            <a:ext uri="{FF2B5EF4-FFF2-40B4-BE49-F238E27FC236}">
              <a16:creationId xmlns:a16="http://schemas.microsoft.com/office/drawing/2014/main" xmlns="" id="{A476DFFF-A35B-4539-96F2-D542F328FC7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37" name="Text Box 84">
          <a:extLst>
            <a:ext uri="{FF2B5EF4-FFF2-40B4-BE49-F238E27FC236}">
              <a16:creationId xmlns:a16="http://schemas.microsoft.com/office/drawing/2014/main" xmlns="" id="{EC47C6C4-FB1D-4546-AA57-D90AEB0BAB4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38" name="Text Box 85">
          <a:extLst>
            <a:ext uri="{FF2B5EF4-FFF2-40B4-BE49-F238E27FC236}">
              <a16:creationId xmlns:a16="http://schemas.microsoft.com/office/drawing/2014/main" xmlns="" id="{EA28C999-E6F5-484D-9D60-8A89BE2F4C0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39" name="Text Box 86">
          <a:extLst>
            <a:ext uri="{FF2B5EF4-FFF2-40B4-BE49-F238E27FC236}">
              <a16:creationId xmlns:a16="http://schemas.microsoft.com/office/drawing/2014/main" xmlns="" id="{17ADFB22-BE23-47BC-98B6-EBAE3041261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40" name="Text Box 87">
          <a:extLst>
            <a:ext uri="{FF2B5EF4-FFF2-40B4-BE49-F238E27FC236}">
              <a16:creationId xmlns:a16="http://schemas.microsoft.com/office/drawing/2014/main" xmlns="" id="{2C00227C-E01F-4AEE-8CC2-6FE6DCAE5AE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41" name="Text Box 88">
          <a:extLst>
            <a:ext uri="{FF2B5EF4-FFF2-40B4-BE49-F238E27FC236}">
              <a16:creationId xmlns:a16="http://schemas.microsoft.com/office/drawing/2014/main" xmlns="" id="{6742C95C-2D6C-4DBD-8F7A-D45D8CE7CCB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42" name="Text Box 89">
          <a:extLst>
            <a:ext uri="{FF2B5EF4-FFF2-40B4-BE49-F238E27FC236}">
              <a16:creationId xmlns:a16="http://schemas.microsoft.com/office/drawing/2014/main" xmlns="" id="{7162611A-4326-43C3-AF29-6DA2DFC921E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43" name="Text Box 90">
          <a:extLst>
            <a:ext uri="{FF2B5EF4-FFF2-40B4-BE49-F238E27FC236}">
              <a16:creationId xmlns:a16="http://schemas.microsoft.com/office/drawing/2014/main" xmlns="" id="{43FDCEC6-FC4B-4331-8981-573A51447C3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44" name="Text Box 91">
          <a:extLst>
            <a:ext uri="{FF2B5EF4-FFF2-40B4-BE49-F238E27FC236}">
              <a16:creationId xmlns:a16="http://schemas.microsoft.com/office/drawing/2014/main" xmlns="" id="{E2B6726D-280B-4362-B51D-D9E30CF6BD1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45" name="Text Box 92">
          <a:extLst>
            <a:ext uri="{FF2B5EF4-FFF2-40B4-BE49-F238E27FC236}">
              <a16:creationId xmlns:a16="http://schemas.microsoft.com/office/drawing/2014/main" xmlns="" id="{75E0B5CC-DFF8-485C-BF6A-F74B9C1BBFB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46" name="Text Box 93">
          <a:extLst>
            <a:ext uri="{FF2B5EF4-FFF2-40B4-BE49-F238E27FC236}">
              <a16:creationId xmlns:a16="http://schemas.microsoft.com/office/drawing/2014/main" xmlns="" id="{7E189008-DD03-4A56-A3E6-1BFD7C748B8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47" name="Text Box 94">
          <a:extLst>
            <a:ext uri="{FF2B5EF4-FFF2-40B4-BE49-F238E27FC236}">
              <a16:creationId xmlns:a16="http://schemas.microsoft.com/office/drawing/2014/main" xmlns="" id="{BFF9B3C9-FB3E-47D6-83A5-0E459DB80D5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48" name="Text Box 95">
          <a:extLst>
            <a:ext uri="{FF2B5EF4-FFF2-40B4-BE49-F238E27FC236}">
              <a16:creationId xmlns:a16="http://schemas.microsoft.com/office/drawing/2014/main" xmlns="" id="{5D8B3607-B530-4C7D-AEC9-307BFF5C591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49" name="Text Box 96">
          <a:extLst>
            <a:ext uri="{FF2B5EF4-FFF2-40B4-BE49-F238E27FC236}">
              <a16:creationId xmlns:a16="http://schemas.microsoft.com/office/drawing/2014/main" xmlns="" id="{B19CAC20-821E-42CF-B302-C4B391DEBFE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50" name="Text Box 97">
          <a:extLst>
            <a:ext uri="{FF2B5EF4-FFF2-40B4-BE49-F238E27FC236}">
              <a16:creationId xmlns:a16="http://schemas.microsoft.com/office/drawing/2014/main" xmlns="" id="{5E9B95C1-3215-43B4-A98B-2D842CB1722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51" name="Text Box 98">
          <a:extLst>
            <a:ext uri="{FF2B5EF4-FFF2-40B4-BE49-F238E27FC236}">
              <a16:creationId xmlns:a16="http://schemas.microsoft.com/office/drawing/2014/main" xmlns="" id="{755D6CBB-924A-460B-8B70-83C8A08CAA5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152" name="Text Box 99">
          <a:extLst>
            <a:ext uri="{FF2B5EF4-FFF2-40B4-BE49-F238E27FC236}">
              <a16:creationId xmlns:a16="http://schemas.microsoft.com/office/drawing/2014/main" xmlns="" id="{17086C45-54CF-401C-A5F9-DD3F420F34E2}"/>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153" name="Text Box 100">
          <a:extLst>
            <a:ext uri="{FF2B5EF4-FFF2-40B4-BE49-F238E27FC236}">
              <a16:creationId xmlns:a16="http://schemas.microsoft.com/office/drawing/2014/main" xmlns="" id="{8BA7580D-9900-4DA6-8F1C-4E2F0D5FDFC1}"/>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54" name="Text Box 101">
          <a:extLst>
            <a:ext uri="{FF2B5EF4-FFF2-40B4-BE49-F238E27FC236}">
              <a16:creationId xmlns:a16="http://schemas.microsoft.com/office/drawing/2014/main" xmlns="" id="{9C57D24A-52EE-4D5F-9F9C-9201B3C16C8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55" name="Text Box 102">
          <a:extLst>
            <a:ext uri="{FF2B5EF4-FFF2-40B4-BE49-F238E27FC236}">
              <a16:creationId xmlns:a16="http://schemas.microsoft.com/office/drawing/2014/main" xmlns="" id="{AA19AA6F-D92B-426F-A19F-AB96E13C104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56" name="Text Box 103">
          <a:extLst>
            <a:ext uri="{FF2B5EF4-FFF2-40B4-BE49-F238E27FC236}">
              <a16:creationId xmlns:a16="http://schemas.microsoft.com/office/drawing/2014/main" xmlns="" id="{50991163-7865-4C50-9DC8-6DDE4E18FA8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57" name="Text Box 104">
          <a:extLst>
            <a:ext uri="{FF2B5EF4-FFF2-40B4-BE49-F238E27FC236}">
              <a16:creationId xmlns:a16="http://schemas.microsoft.com/office/drawing/2014/main" xmlns="" id="{E49E4740-4EFA-4F1B-9D43-9FC87A5227F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58" name="Text Box 105">
          <a:extLst>
            <a:ext uri="{FF2B5EF4-FFF2-40B4-BE49-F238E27FC236}">
              <a16:creationId xmlns:a16="http://schemas.microsoft.com/office/drawing/2014/main" xmlns="" id="{6A1A2956-EC95-46F1-86C9-EB4DF211B45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59" name="Text Box 106">
          <a:extLst>
            <a:ext uri="{FF2B5EF4-FFF2-40B4-BE49-F238E27FC236}">
              <a16:creationId xmlns:a16="http://schemas.microsoft.com/office/drawing/2014/main" xmlns="" id="{AB9BDDF6-86AF-40E2-B158-62C65FF01CC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60" name="Text Box 107">
          <a:extLst>
            <a:ext uri="{FF2B5EF4-FFF2-40B4-BE49-F238E27FC236}">
              <a16:creationId xmlns:a16="http://schemas.microsoft.com/office/drawing/2014/main" xmlns="" id="{7857C799-2CAA-49FD-BC98-F80F656649F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61" name="Text Box 108">
          <a:extLst>
            <a:ext uri="{FF2B5EF4-FFF2-40B4-BE49-F238E27FC236}">
              <a16:creationId xmlns:a16="http://schemas.microsoft.com/office/drawing/2014/main" xmlns="" id="{D4AD6F90-3B26-4A37-B286-235EB806437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62" name="Text Box 109">
          <a:extLst>
            <a:ext uri="{FF2B5EF4-FFF2-40B4-BE49-F238E27FC236}">
              <a16:creationId xmlns:a16="http://schemas.microsoft.com/office/drawing/2014/main" xmlns="" id="{2D13672B-E859-4F48-9C2D-127596BD868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63" name="Text Box 110">
          <a:extLst>
            <a:ext uri="{FF2B5EF4-FFF2-40B4-BE49-F238E27FC236}">
              <a16:creationId xmlns:a16="http://schemas.microsoft.com/office/drawing/2014/main" xmlns="" id="{8EC9B327-101A-41D0-9529-437A27E6BA3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64" name="Text Box 111">
          <a:extLst>
            <a:ext uri="{FF2B5EF4-FFF2-40B4-BE49-F238E27FC236}">
              <a16:creationId xmlns:a16="http://schemas.microsoft.com/office/drawing/2014/main" xmlns="" id="{BD755C0A-B2B4-4C2E-879E-2CD68BAD849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65" name="Text Box 112">
          <a:extLst>
            <a:ext uri="{FF2B5EF4-FFF2-40B4-BE49-F238E27FC236}">
              <a16:creationId xmlns:a16="http://schemas.microsoft.com/office/drawing/2014/main" xmlns="" id="{4F4100CF-8034-44CE-BF9F-53CB73812D4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66" name="Text Box 113">
          <a:extLst>
            <a:ext uri="{FF2B5EF4-FFF2-40B4-BE49-F238E27FC236}">
              <a16:creationId xmlns:a16="http://schemas.microsoft.com/office/drawing/2014/main" xmlns="" id="{E4273DA3-761B-4A14-BF36-9B4F56F50FB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67" name="Text Box 114">
          <a:extLst>
            <a:ext uri="{FF2B5EF4-FFF2-40B4-BE49-F238E27FC236}">
              <a16:creationId xmlns:a16="http://schemas.microsoft.com/office/drawing/2014/main" xmlns="" id="{41485E9D-1CE6-436C-B53F-1800027DDB4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68" name="Text Box 115">
          <a:extLst>
            <a:ext uri="{FF2B5EF4-FFF2-40B4-BE49-F238E27FC236}">
              <a16:creationId xmlns:a16="http://schemas.microsoft.com/office/drawing/2014/main" xmlns="" id="{D81B30E3-8C61-4599-AB62-CF8B523007F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169" name="Text Box 116">
          <a:extLst>
            <a:ext uri="{FF2B5EF4-FFF2-40B4-BE49-F238E27FC236}">
              <a16:creationId xmlns:a16="http://schemas.microsoft.com/office/drawing/2014/main" xmlns="" id="{BCF6A977-364E-4D85-95FA-95D3A6764C35}"/>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170" name="Text Box 117">
          <a:extLst>
            <a:ext uri="{FF2B5EF4-FFF2-40B4-BE49-F238E27FC236}">
              <a16:creationId xmlns:a16="http://schemas.microsoft.com/office/drawing/2014/main" xmlns="" id="{B339C36E-CAA2-4871-AF77-08713D48A4A2}"/>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71" name="Text Box 118">
          <a:extLst>
            <a:ext uri="{FF2B5EF4-FFF2-40B4-BE49-F238E27FC236}">
              <a16:creationId xmlns:a16="http://schemas.microsoft.com/office/drawing/2014/main" xmlns="" id="{716B49B2-7B87-42C0-8036-26820CA3B31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72" name="Text Box 119">
          <a:extLst>
            <a:ext uri="{FF2B5EF4-FFF2-40B4-BE49-F238E27FC236}">
              <a16:creationId xmlns:a16="http://schemas.microsoft.com/office/drawing/2014/main" xmlns="" id="{EA73EAE4-F593-4431-B119-616424C21FF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73" name="Text Box 120">
          <a:extLst>
            <a:ext uri="{FF2B5EF4-FFF2-40B4-BE49-F238E27FC236}">
              <a16:creationId xmlns:a16="http://schemas.microsoft.com/office/drawing/2014/main" xmlns="" id="{AAEC50BA-DF8B-47A9-99BE-A79B65F2FA9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74" name="Text Box 121">
          <a:extLst>
            <a:ext uri="{FF2B5EF4-FFF2-40B4-BE49-F238E27FC236}">
              <a16:creationId xmlns:a16="http://schemas.microsoft.com/office/drawing/2014/main" xmlns="" id="{83C99B86-BFA9-4532-8338-4D9C69DD759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75" name="Text Box 122">
          <a:extLst>
            <a:ext uri="{FF2B5EF4-FFF2-40B4-BE49-F238E27FC236}">
              <a16:creationId xmlns:a16="http://schemas.microsoft.com/office/drawing/2014/main" xmlns="" id="{76C371E0-75CD-49B7-BA30-0A26B9C0F68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76" name="Text Box 123">
          <a:extLst>
            <a:ext uri="{FF2B5EF4-FFF2-40B4-BE49-F238E27FC236}">
              <a16:creationId xmlns:a16="http://schemas.microsoft.com/office/drawing/2014/main" xmlns="" id="{F804F935-970A-4DF5-A994-7ACC541EE4B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77" name="Text Box 124">
          <a:extLst>
            <a:ext uri="{FF2B5EF4-FFF2-40B4-BE49-F238E27FC236}">
              <a16:creationId xmlns:a16="http://schemas.microsoft.com/office/drawing/2014/main" xmlns="" id="{2D359597-D145-4FD9-BE03-6306DD720BD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78" name="Text Box 125">
          <a:extLst>
            <a:ext uri="{FF2B5EF4-FFF2-40B4-BE49-F238E27FC236}">
              <a16:creationId xmlns:a16="http://schemas.microsoft.com/office/drawing/2014/main" xmlns="" id="{1CAED4E2-F974-4901-A71F-B6AC5906C40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79" name="Text Box 126">
          <a:extLst>
            <a:ext uri="{FF2B5EF4-FFF2-40B4-BE49-F238E27FC236}">
              <a16:creationId xmlns:a16="http://schemas.microsoft.com/office/drawing/2014/main" xmlns="" id="{9297B9CC-7E81-4317-84BD-CD0AB6964DB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80" name="Text Box 127">
          <a:extLst>
            <a:ext uri="{FF2B5EF4-FFF2-40B4-BE49-F238E27FC236}">
              <a16:creationId xmlns:a16="http://schemas.microsoft.com/office/drawing/2014/main" xmlns="" id="{B319BD90-8446-4C51-8E07-9F02D4FB8B2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81" name="Text Box 128">
          <a:extLst>
            <a:ext uri="{FF2B5EF4-FFF2-40B4-BE49-F238E27FC236}">
              <a16:creationId xmlns:a16="http://schemas.microsoft.com/office/drawing/2014/main" xmlns="" id="{E4393365-06D0-41ED-AA48-D02E07B7E50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82" name="Text Box 129">
          <a:extLst>
            <a:ext uri="{FF2B5EF4-FFF2-40B4-BE49-F238E27FC236}">
              <a16:creationId xmlns:a16="http://schemas.microsoft.com/office/drawing/2014/main" xmlns="" id="{7B9BDF53-865B-49B8-B8EB-3871FC9A5C4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83" name="Text Box 130">
          <a:extLst>
            <a:ext uri="{FF2B5EF4-FFF2-40B4-BE49-F238E27FC236}">
              <a16:creationId xmlns:a16="http://schemas.microsoft.com/office/drawing/2014/main" xmlns="" id="{FCC03F94-1769-41AB-AC50-DFA03375D3F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84" name="Text Box 131">
          <a:extLst>
            <a:ext uri="{FF2B5EF4-FFF2-40B4-BE49-F238E27FC236}">
              <a16:creationId xmlns:a16="http://schemas.microsoft.com/office/drawing/2014/main" xmlns="" id="{93B97F33-4C18-4355-AFDC-C2AAD23338C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85" name="Text Box 132">
          <a:extLst>
            <a:ext uri="{FF2B5EF4-FFF2-40B4-BE49-F238E27FC236}">
              <a16:creationId xmlns:a16="http://schemas.microsoft.com/office/drawing/2014/main" xmlns="" id="{E1AC5111-89C7-454C-B641-10F3BEFF09C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86" name="Text Box 133">
          <a:extLst>
            <a:ext uri="{FF2B5EF4-FFF2-40B4-BE49-F238E27FC236}">
              <a16:creationId xmlns:a16="http://schemas.microsoft.com/office/drawing/2014/main" xmlns="" id="{620B80F7-CAB4-437B-BE6A-AA239430861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87" name="Text Box 134">
          <a:extLst>
            <a:ext uri="{FF2B5EF4-FFF2-40B4-BE49-F238E27FC236}">
              <a16:creationId xmlns:a16="http://schemas.microsoft.com/office/drawing/2014/main" xmlns="" id="{1EE349C3-E7E3-462A-B86C-08A0C27F547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88" name="Text Box 135">
          <a:extLst>
            <a:ext uri="{FF2B5EF4-FFF2-40B4-BE49-F238E27FC236}">
              <a16:creationId xmlns:a16="http://schemas.microsoft.com/office/drawing/2014/main" xmlns="" id="{1EEC63F1-4F86-4014-89F1-72DA81C0C34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89" name="Text Box 136">
          <a:extLst>
            <a:ext uri="{FF2B5EF4-FFF2-40B4-BE49-F238E27FC236}">
              <a16:creationId xmlns:a16="http://schemas.microsoft.com/office/drawing/2014/main" xmlns="" id="{6D6B4AD0-FC73-46FD-A4EC-2205CADED06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90" name="Text Box 137">
          <a:extLst>
            <a:ext uri="{FF2B5EF4-FFF2-40B4-BE49-F238E27FC236}">
              <a16:creationId xmlns:a16="http://schemas.microsoft.com/office/drawing/2014/main" xmlns="" id="{C6859C5D-F37C-4133-BA27-A4D3C144F40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91" name="Text Box 138">
          <a:extLst>
            <a:ext uri="{FF2B5EF4-FFF2-40B4-BE49-F238E27FC236}">
              <a16:creationId xmlns:a16="http://schemas.microsoft.com/office/drawing/2014/main" xmlns="" id="{6898C5A1-D0DA-4FBE-B6CF-F364EC0F629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92" name="Text Box 139">
          <a:extLst>
            <a:ext uri="{FF2B5EF4-FFF2-40B4-BE49-F238E27FC236}">
              <a16:creationId xmlns:a16="http://schemas.microsoft.com/office/drawing/2014/main" xmlns="" id="{046FEA3D-C84D-431D-B31B-C92D9A059A9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93" name="Text Box 140">
          <a:extLst>
            <a:ext uri="{FF2B5EF4-FFF2-40B4-BE49-F238E27FC236}">
              <a16:creationId xmlns:a16="http://schemas.microsoft.com/office/drawing/2014/main" xmlns="" id="{E3248C48-2B86-4FBE-928C-89C8489AD4D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94" name="Text Box 141">
          <a:extLst>
            <a:ext uri="{FF2B5EF4-FFF2-40B4-BE49-F238E27FC236}">
              <a16:creationId xmlns:a16="http://schemas.microsoft.com/office/drawing/2014/main" xmlns="" id="{AFDA6443-B9AD-4AEE-8D7A-2E775891F6E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95" name="Text Box 142">
          <a:extLst>
            <a:ext uri="{FF2B5EF4-FFF2-40B4-BE49-F238E27FC236}">
              <a16:creationId xmlns:a16="http://schemas.microsoft.com/office/drawing/2014/main" xmlns="" id="{CC30F8EE-A287-4409-B17D-F3C6E1697D0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96" name="Text Box 143">
          <a:extLst>
            <a:ext uri="{FF2B5EF4-FFF2-40B4-BE49-F238E27FC236}">
              <a16:creationId xmlns:a16="http://schemas.microsoft.com/office/drawing/2014/main" xmlns="" id="{7DDDDF9B-69AF-4C28-8EB1-4A0B927656B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197" name="Text Box 144">
          <a:extLst>
            <a:ext uri="{FF2B5EF4-FFF2-40B4-BE49-F238E27FC236}">
              <a16:creationId xmlns:a16="http://schemas.microsoft.com/office/drawing/2014/main" xmlns="" id="{464A5808-BF94-41A4-B92A-536D2CFAAF7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98" name="Text Box 145">
          <a:extLst>
            <a:ext uri="{FF2B5EF4-FFF2-40B4-BE49-F238E27FC236}">
              <a16:creationId xmlns:a16="http://schemas.microsoft.com/office/drawing/2014/main" xmlns="" id="{8DA9EF44-D465-4018-BD4A-0DCB54AA7DC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199" name="Text Box 146">
          <a:extLst>
            <a:ext uri="{FF2B5EF4-FFF2-40B4-BE49-F238E27FC236}">
              <a16:creationId xmlns:a16="http://schemas.microsoft.com/office/drawing/2014/main" xmlns="" id="{55CF19D6-180D-4CAE-A49F-FF36705439D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00" name="Text Box 147">
          <a:extLst>
            <a:ext uri="{FF2B5EF4-FFF2-40B4-BE49-F238E27FC236}">
              <a16:creationId xmlns:a16="http://schemas.microsoft.com/office/drawing/2014/main" xmlns="" id="{C32A55DD-D2CC-4745-81A6-9452B0AB568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201" name="Text Box 148">
          <a:extLst>
            <a:ext uri="{FF2B5EF4-FFF2-40B4-BE49-F238E27FC236}">
              <a16:creationId xmlns:a16="http://schemas.microsoft.com/office/drawing/2014/main" xmlns="" id="{247FAB9E-45AE-437B-9376-E92D77A5AC99}"/>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202" name="Text Box 149">
          <a:extLst>
            <a:ext uri="{FF2B5EF4-FFF2-40B4-BE49-F238E27FC236}">
              <a16:creationId xmlns:a16="http://schemas.microsoft.com/office/drawing/2014/main" xmlns="" id="{8E9EC735-E5DC-4D16-B84A-569BDA20F6C6}"/>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03" name="Text Box 150">
          <a:extLst>
            <a:ext uri="{FF2B5EF4-FFF2-40B4-BE49-F238E27FC236}">
              <a16:creationId xmlns:a16="http://schemas.microsoft.com/office/drawing/2014/main" xmlns="" id="{EC714665-EE5B-4A70-A4AC-67782CFF9F4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04" name="Text Box 151">
          <a:extLst>
            <a:ext uri="{FF2B5EF4-FFF2-40B4-BE49-F238E27FC236}">
              <a16:creationId xmlns:a16="http://schemas.microsoft.com/office/drawing/2014/main" xmlns="" id="{7D669AE4-0188-4BA2-9D51-9AA430CC76E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05" name="Text Box 152">
          <a:extLst>
            <a:ext uri="{FF2B5EF4-FFF2-40B4-BE49-F238E27FC236}">
              <a16:creationId xmlns:a16="http://schemas.microsoft.com/office/drawing/2014/main" xmlns="" id="{14ED31FC-D9CB-4B52-A268-7D877477F2E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06" name="Text Box 153">
          <a:extLst>
            <a:ext uri="{FF2B5EF4-FFF2-40B4-BE49-F238E27FC236}">
              <a16:creationId xmlns:a16="http://schemas.microsoft.com/office/drawing/2014/main" xmlns="" id="{74E32B74-63F2-4654-9A17-C2C039D1EF3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07" name="Text Box 154">
          <a:extLst>
            <a:ext uri="{FF2B5EF4-FFF2-40B4-BE49-F238E27FC236}">
              <a16:creationId xmlns:a16="http://schemas.microsoft.com/office/drawing/2014/main" xmlns="" id="{2156731D-7A41-45FF-B74D-5F61EF55B1F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08" name="Text Box 155">
          <a:extLst>
            <a:ext uri="{FF2B5EF4-FFF2-40B4-BE49-F238E27FC236}">
              <a16:creationId xmlns:a16="http://schemas.microsoft.com/office/drawing/2014/main" xmlns="" id="{3F0C2DFB-97EA-40B4-9614-9507F597E59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09" name="Text Box 156">
          <a:extLst>
            <a:ext uri="{FF2B5EF4-FFF2-40B4-BE49-F238E27FC236}">
              <a16:creationId xmlns:a16="http://schemas.microsoft.com/office/drawing/2014/main" xmlns="" id="{B992754A-6E67-441C-BF78-ED6C74C5F77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10" name="Text Box 157">
          <a:extLst>
            <a:ext uri="{FF2B5EF4-FFF2-40B4-BE49-F238E27FC236}">
              <a16:creationId xmlns:a16="http://schemas.microsoft.com/office/drawing/2014/main" xmlns="" id="{EB85CC75-B5B5-49E8-95B3-0A29D278F50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11" name="Text Box 158">
          <a:extLst>
            <a:ext uri="{FF2B5EF4-FFF2-40B4-BE49-F238E27FC236}">
              <a16:creationId xmlns:a16="http://schemas.microsoft.com/office/drawing/2014/main" xmlns="" id="{753FDB45-65B9-4994-A758-50648ABBA82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12" name="Text Box 159">
          <a:extLst>
            <a:ext uri="{FF2B5EF4-FFF2-40B4-BE49-F238E27FC236}">
              <a16:creationId xmlns:a16="http://schemas.microsoft.com/office/drawing/2014/main" xmlns="" id="{64B48E94-541F-4830-9279-B6FF4BCAA11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13" name="Text Box 160">
          <a:extLst>
            <a:ext uri="{FF2B5EF4-FFF2-40B4-BE49-F238E27FC236}">
              <a16:creationId xmlns:a16="http://schemas.microsoft.com/office/drawing/2014/main" xmlns="" id="{0941B7FB-1365-4BE5-BB00-B06AE16359A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14" name="Text Box 161">
          <a:extLst>
            <a:ext uri="{FF2B5EF4-FFF2-40B4-BE49-F238E27FC236}">
              <a16:creationId xmlns:a16="http://schemas.microsoft.com/office/drawing/2014/main" xmlns="" id="{36865735-E185-476A-89D7-F624C6E3B4A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15" name="Text Box 162">
          <a:extLst>
            <a:ext uri="{FF2B5EF4-FFF2-40B4-BE49-F238E27FC236}">
              <a16:creationId xmlns:a16="http://schemas.microsoft.com/office/drawing/2014/main" xmlns="" id="{D9EAE332-6D23-4951-B89B-F9B8253EB16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16" name="Text Box 163">
          <a:extLst>
            <a:ext uri="{FF2B5EF4-FFF2-40B4-BE49-F238E27FC236}">
              <a16:creationId xmlns:a16="http://schemas.microsoft.com/office/drawing/2014/main" xmlns="" id="{8F815E13-FC1F-4DFB-B5A6-F0A9CC9996B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17" name="Text Box 164">
          <a:extLst>
            <a:ext uri="{FF2B5EF4-FFF2-40B4-BE49-F238E27FC236}">
              <a16:creationId xmlns:a16="http://schemas.microsoft.com/office/drawing/2014/main" xmlns="" id="{AA2A4113-777F-4842-B970-D6CC3CDB73A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218" name="Text Box 165">
          <a:extLst>
            <a:ext uri="{FF2B5EF4-FFF2-40B4-BE49-F238E27FC236}">
              <a16:creationId xmlns:a16="http://schemas.microsoft.com/office/drawing/2014/main" xmlns="" id="{60B8112B-B895-4214-8982-5E1BB4725830}"/>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219" name="Text Box 166">
          <a:extLst>
            <a:ext uri="{FF2B5EF4-FFF2-40B4-BE49-F238E27FC236}">
              <a16:creationId xmlns:a16="http://schemas.microsoft.com/office/drawing/2014/main" xmlns="" id="{23AE30D5-EEC8-4F65-8CC4-7BBC04B3A549}"/>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20" name="Text Box 167">
          <a:extLst>
            <a:ext uri="{FF2B5EF4-FFF2-40B4-BE49-F238E27FC236}">
              <a16:creationId xmlns:a16="http://schemas.microsoft.com/office/drawing/2014/main" xmlns="" id="{4823701F-DFBB-4635-89C6-BECC9768828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21" name="Text Box 168">
          <a:extLst>
            <a:ext uri="{FF2B5EF4-FFF2-40B4-BE49-F238E27FC236}">
              <a16:creationId xmlns:a16="http://schemas.microsoft.com/office/drawing/2014/main" xmlns="" id="{B84D53FA-4EE0-4D9C-914A-2E8C8E80BD7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22" name="Text Box 169">
          <a:extLst>
            <a:ext uri="{FF2B5EF4-FFF2-40B4-BE49-F238E27FC236}">
              <a16:creationId xmlns:a16="http://schemas.microsoft.com/office/drawing/2014/main" xmlns="" id="{4C34E178-72F7-40B2-B263-E4E01187A8D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23" name="Text Box 170">
          <a:extLst>
            <a:ext uri="{FF2B5EF4-FFF2-40B4-BE49-F238E27FC236}">
              <a16:creationId xmlns:a16="http://schemas.microsoft.com/office/drawing/2014/main" xmlns="" id="{F551E54F-477C-46B5-BBFF-3446457918B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24" name="Text Box 171">
          <a:extLst>
            <a:ext uri="{FF2B5EF4-FFF2-40B4-BE49-F238E27FC236}">
              <a16:creationId xmlns:a16="http://schemas.microsoft.com/office/drawing/2014/main" xmlns="" id="{39841EB9-0611-46BB-A39F-F535A48C742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25" name="Text Box 172">
          <a:extLst>
            <a:ext uri="{FF2B5EF4-FFF2-40B4-BE49-F238E27FC236}">
              <a16:creationId xmlns:a16="http://schemas.microsoft.com/office/drawing/2014/main" xmlns="" id="{B2F7F8B0-3BD8-4FD9-8AB4-A7F8148FB49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26" name="Text Box 173">
          <a:extLst>
            <a:ext uri="{FF2B5EF4-FFF2-40B4-BE49-F238E27FC236}">
              <a16:creationId xmlns:a16="http://schemas.microsoft.com/office/drawing/2014/main" xmlns="" id="{62FF8C87-8F72-4B79-B4C6-B06FD985C75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27" name="Text Box 174">
          <a:extLst>
            <a:ext uri="{FF2B5EF4-FFF2-40B4-BE49-F238E27FC236}">
              <a16:creationId xmlns:a16="http://schemas.microsoft.com/office/drawing/2014/main" xmlns="" id="{84527349-1199-4848-BED0-4394C3094F6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28" name="Text Box 175">
          <a:extLst>
            <a:ext uri="{FF2B5EF4-FFF2-40B4-BE49-F238E27FC236}">
              <a16:creationId xmlns:a16="http://schemas.microsoft.com/office/drawing/2014/main" xmlns="" id="{B90FE7A9-1843-4A06-BF0D-41A4E4E3F57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29" name="Text Box 176">
          <a:extLst>
            <a:ext uri="{FF2B5EF4-FFF2-40B4-BE49-F238E27FC236}">
              <a16:creationId xmlns:a16="http://schemas.microsoft.com/office/drawing/2014/main" xmlns="" id="{858D1AD5-3779-412A-8877-ED1784FBA4A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30" name="Text Box 177">
          <a:extLst>
            <a:ext uri="{FF2B5EF4-FFF2-40B4-BE49-F238E27FC236}">
              <a16:creationId xmlns:a16="http://schemas.microsoft.com/office/drawing/2014/main" xmlns="" id="{DF4D4C90-AF97-40DF-98A8-5F5940F083B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31" name="Text Box 178">
          <a:extLst>
            <a:ext uri="{FF2B5EF4-FFF2-40B4-BE49-F238E27FC236}">
              <a16:creationId xmlns:a16="http://schemas.microsoft.com/office/drawing/2014/main" xmlns="" id="{7FA49D4C-DF42-48F8-807E-B116236A6EC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32" name="Text Box 179">
          <a:extLst>
            <a:ext uri="{FF2B5EF4-FFF2-40B4-BE49-F238E27FC236}">
              <a16:creationId xmlns:a16="http://schemas.microsoft.com/office/drawing/2014/main" xmlns="" id="{E2A76B7D-B33E-4896-B5D3-C38E69D76CC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33" name="Text Box 180">
          <a:extLst>
            <a:ext uri="{FF2B5EF4-FFF2-40B4-BE49-F238E27FC236}">
              <a16:creationId xmlns:a16="http://schemas.microsoft.com/office/drawing/2014/main" xmlns="" id="{FB11C1FB-F6B5-4D37-B642-3F8C2B59E4C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34" name="Text Box 181">
          <a:extLst>
            <a:ext uri="{FF2B5EF4-FFF2-40B4-BE49-F238E27FC236}">
              <a16:creationId xmlns:a16="http://schemas.microsoft.com/office/drawing/2014/main" xmlns="" id="{3DEFCA3E-9188-4A56-BE21-B907F14A43B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35" name="Text Box 182">
          <a:extLst>
            <a:ext uri="{FF2B5EF4-FFF2-40B4-BE49-F238E27FC236}">
              <a16:creationId xmlns:a16="http://schemas.microsoft.com/office/drawing/2014/main" xmlns="" id="{BAE56C90-4544-4F09-ADB8-3D700362C8E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36" name="Text Box 183">
          <a:extLst>
            <a:ext uri="{FF2B5EF4-FFF2-40B4-BE49-F238E27FC236}">
              <a16:creationId xmlns:a16="http://schemas.microsoft.com/office/drawing/2014/main" xmlns="" id="{2C7BB8A6-B452-437B-9070-AEED43C1136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37" name="Text Box 184">
          <a:extLst>
            <a:ext uri="{FF2B5EF4-FFF2-40B4-BE49-F238E27FC236}">
              <a16:creationId xmlns:a16="http://schemas.microsoft.com/office/drawing/2014/main" xmlns="" id="{C2B05861-FE07-40AE-9707-8FBF4585217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38" name="Text Box 185">
          <a:extLst>
            <a:ext uri="{FF2B5EF4-FFF2-40B4-BE49-F238E27FC236}">
              <a16:creationId xmlns:a16="http://schemas.microsoft.com/office/drawing/2014/main" xmlns="" id="{9F24D777-8AD0-4091-91FC-5E6762F91FD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39" name="Text Box 186">
          <a:extLst>
            <a:ext uri="{FF2B5EF4-FFF2-40B4-BE49-F238E27FC236}">
              <a16:creationId xmlns:a16="http://schemas.microsoft.com/office/drawing/2014/main" xmlns="" id="{E744D2A1-92FC-4ABA-A596-D0685819C0C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40" name="Text Box 187">
          <a:extLst>
            <a:ext uri="{FF2B5EF4-FFF2-40B4-BE49-F238E27FC236}">
              <a16:creationId xmlns:a16="http://schemas.microsoft.com/office/drawing/2014/main" xmlns="" id="{6E93D595-6820-4574-862C-561DB33E0F7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41" name="Text Box 188">
          <a:extLst>
            <a:ext uri="{FF2B5EF4-FFF2-40B4-BE49-F238E27FC236}">
              <a16:creationId xmlns:a16="http://schemas.microsoft.com/office/drawing/2014/main" xmlns="" id="{CEF47675-A309-426D-A532-164717C65B1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42" name="Text Box 189">
          <a:extLst>
            <a:ext uri="{FF2B5EF4-FFF2-40B4-BE49-F238E27FC236}">
              <a16:creationId xmlns:a16="http://schemas.microsoft.com/office/drawing/2014/main" xmlns="" id="{34325A95-520C-468C-8951-B5F8262416E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43" name="Text Box 190">
          <a:extLst>
            <a:ext uri="{FF2B5EF4-FFF2-40B4-BE49-F238E27FC236}">
              <a16:creationId xmlns:a16="http://schemas.microsoft.com/office/drawing/2014/main" xmlns="" id="{9AA17CD7-E870-49B6-B0F1-A63E8921EEB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44" name="Text Box 191">
          <a:extLst>
            <a:ext uri="{FF2B5EF4-FFF2-40B4-BE49-F238E27FC236}">
              <a16:creationId xmlns:a16="http://schemas.microsoft.com/office/drawing/2014/main" xmlns="" id="{EE1E2B9F-4599-4701-9171-EEB81FD15F7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45" name="Text Box 192">
          <a:extLst>
            <a:ext uri="{FF2B5EF4-FFF2-40B4-BE49-F238E27FC236}">
              <a16:creationId xmlns:a16="http://schemas.microsoft.com/office/drawing/2014/main" xmlns="" id="{20A36228-B5D2-46AF-B7F8-FF8568B9718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46" name="Text Box 194">
          <a:extLst>
            <a:ext uri="{FF2B5EF4-FFF2-40B4-BE49-F238E27FC236}">
              <a16:creationId xmlns:a16="http://schemas.microsoft.com/office/drawing/2014/main" xmlns="" id="{A64E97BE-7E5E-4D79-BC96-6BE46CAD89A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47" name="Text Box 195">
          <a:extLst>
            <a:ext uri="{FF2B5EF4-FFF2-40B4-BE49-F238E27FC236}">
              <a16:creationId xmlns:a16="http://schemas.microsoft.com/office/drawing/2014/main" xmlns="" id="{9C84FD9A-0414-45EE-BE45-5A3F11D99E5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7</xdr:row>
      <xdr:rowOff>0</xdr:rowOff>
    </xdr:from>
    <xdr:to>
      <xdr:col>4</xdr:col>
      <xdr:colOff>76201</xdr:colOff>
      <xdr:row>7</xdr:row>
      <xdr:rowOff>428336</xdr:rowOff>
    </xdr:to>
    <xdr:sp macro="" textlink="">
      <xdr:nvSpPr>
        <xdr:cNvPr id="4248" name="Text Box 2">
          <a:extLst>
            <a:ext uri="{FF2B5EF4-FFF2-40B4-BE49-F238E27FC236}">
              <a16:creationId xmlns:a16="http://schemas.microsoft.com/office/drawing/2014/main" xmlns="" id="{CE5FC0D5-1476-4957-BFDF-B1EF914C2C85}"/>
            </a:ext>
          </a:extLst>
        </xdr:cNvPr>
        <xdr:cNvSpPr txBox="1">
          <a:spLocks noChangeArrowheads="1"/>
        </xdr:cNvSpPr>
      </xdr:nvSpPr>
      <xdr:spPr bwMode="auto">
        <a:xfrm>
          <a:off x="3822700" y="16992600"/>
          <a:ext cx="76201"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7</xdr:row>
      <xdr:rowOff>0</xdr:rowOff>
    </xdr:from>
    <xdr:to>
      <xdr:col>4</xdr:col>
      <xdr:colOff>76201</xdr:colOff>
      <xdr:row>7</xdr:row>
      <xdr:rowOff>428336</xdr:rowOff>
    </xdr:to>
    <xdr:sp macro="" textlink="">
      <xdr:nvSpPr>
        <xdr:cNvPr id="4249" name="Text Box 2">
          <a:extLst>
            <a:ext uri="{FF2B5EF4-FFF2-40B4-BE49-F238E27FC236}">
              <a16:creationId xmlns:a16="http://schemas.microsoft.com/office/drawing/2014/main" xmlns="" id="{1B4A80E6-1DE7-4D92-83B9-EFBEFF459BB8}"/>
            </a:ext>
          </a:extLst>
        </xdr:cNvPr>
        <xdr:cNvSpPr txBox="1">
          <a:spLocks noChangeArrowheads="1"/>
        </xdr:cNvSpPr>
      </xdr:nvSpPr>
      <xdr:spPr bwMode="auto">
        <a:xfrm>
          <a:off x="3822700" y="16992600"/>
          <a:ext cx="76201"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50" name="Text Box 3">
          <a:extLst>
            <a:ext uri="{FF2B5EF4-FFF2-40B4-BE49-F238E27FC236}">
              <a16:creationId xmlns:a16="http://schemas.microsoft.com/office/drawing/2014/main" xmlns="" id="{6F861FDB-7BEC-4F95-9302-6A6C3364A07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51" name="Text Box 4">
          <a:extLst>
            <a:ext uri="{FF2B5EF4-FFF2-40B4-BE49-F238E27FC236}">
              <a16:creationId xmlns:a16="http://schemas.microsoft.com/office/drawing/2014/main" xmlns="" id="{60E441C3-7DCA-4CA0-8C52-F9B64E1E944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52" name="Text Box 5">
          <a:extLst>
            <a:ext uri="{FF2B5EF4-FFF2-40B4-BE49-F238E27FC236}">
              <a16:creationId xmlns:a16="http://schemas.microsoft.com/office/drawing/2014/main" xmlns="" id="{05678E19-A9F5-485A-9A57-5318CF9BB6F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53" name="Text Box 6">
          <a:extLst>
            <a:ext uri="{FF2B5EF4-FFF2-40B4-BE49-F238E27FC236}">
              <a16:creationId xmlns:a16="http://schemas.microsoft.com/office/drawing/2014/main" xmlns="" id="{E23D09B0-1D5E-49A8-A0B6-F88A563A0D4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54" name="Text Box 7">
          <a:extLst>
            <a:ext uri="{FF2B5EF4-FFF2-40B4-BE49-F238E27FC236}">
              <a16:creationId xmlns:a16="http://schemas.microsoft.com/office/drawing/2014/main" xmlns="" id="{F02A06F1-E7CC-4851-AF9A-6717218FBF6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55" name="Text Box 8">
          <a:extLst>
            <a:ext uri="{FF2B5EF4-FFF2-40B4-BE49-F238E27FC236}">
              <a16:creationId xmlns:a16="http://schemas.microsoft.com/office/drawing/2014/main" xmlns="" id="{9792CE8B-E6CF-49CF-ADE3-2533A80B479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56" name="Text Box 9">
          <a:extLst>
            <a:ext uri="{FF2B5EF4-FFF2-40B4-BE49-F238E27FC236}">
              <a16:creationId xmlns:a16="http://schemas.microsoft.com/office/drawing/2014/main" xmlns="" id="{23A6539E-7ED8-4050-B564-5FA7BACDD97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57" name="Text Box 10">
          <a:extLst>
            <a:ext uri="{FF2B5EF4-FFF2-40B4-BE49-F238E27FC236}">
              <a16:creationId xmlns:a16="http://schemas.microsoft.com/office/drawing/2014/main" xmlns="" id="{A1C1ADB1-6DA1-4BF8-8DBA-FEAF261C47C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58" name="Text Box 11">
          <a:extLst>
            <a:ext uri="{FF2B5EF4-FFF2-40B4-BE49-F238E27FC236}">
              <a16:creationId xmlns:a16="http://schemas.microsoft.com/office/drawing/2014/main" xmlns="" id="{9979901A-3CF9-4EC7-A630-EE0A3026718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59" name="Text Box 12">
          <a:extLst>
            <a:ext uri="{FF2B5EF4-FFF2-40B4-BE49-F238E27FC236}">
              <a16:creationId xmlns:a16="http://schemas.microsoft.com/office/drawing/2014/main" xmlns="" id="{106AAFED-85E8-49CC-B257-3280E22D0B4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60" name="Text Box 13">
          <a:extLst>
            <a:ext uri="{FF2B5EF4-FFF2-40B4-BE49-F238E27FC236}">
              <a16:creationId xmlns:a16="http://schemas.microsoft.com/office/drawing/2014/main" xmlns="" id="{0C079623-6F30-44F3-A5AD-1881C1CE00C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61" name="Text Box 14">
          <a:extLst>
            <a:ext uri="{FF2B5EF4-FFF2-40B4-BE49-F238E27FC236}">
              <a16:creationId xmlns:a16="http://schemas.microsoft.com/office/drawing/2014/main" xmlns="" id="{C9FA92BE-1EAD-4C18-A029-AF392A6ED69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62" name="Text Box 15">
          <a:extLst>
            <a:ext uri="{FF2B5EF4-FFF2-40B4-BE49-F238E27FC236}">
              <a16:creationId xmlns:a16="http://schemas.microsoft.com/office/drawing/2014/main" xmlns="" id="{C7F916C0-E25E-4FEB-94EF-B5AB6D9E0C2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63" name="Text Box 16">
          <a:extLst>
            <a:ext uri="{FF2B5EF4-FFF2-40B4-BE49-F238E27FC236}">
              <a16:creationId xmlns:a16="http://schemas.microsoft.com/office/drawing/2014/main" xmlns="" id="{52BF9B1E-B530-4555-AFFA-727678B0D95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64" name="Text Box 17">
          <a:extLst>
            <a:ext uri="{FF2B5EF4-FFF2-40B4-BE49-F238E27FC236}">
              <a16:creationId xmlns:a16="http://schemas.microsoft.com/office/drawing/2014/main" xmlns="" id="{11CE5AF7-5FE9-40F4-9B8A-105E3A6A3B5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265" name="Text Box 18">
          <a:extLst>
            <a:ext uri="{FF2B5EF4-FFF2-40B4-BE49-F238E27FC236}">
              <a16:creationId xmlns:a16="http://schemas.microsoft.com/office/drawing/2014/main" xmlns="" id="{B69B768F-553C-4B71-A7F0-1050335079EC}"/>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266" name="Text Box 19">
          <a:extLst>
            <a:ext uri="{FF2B5EF4-FFF2-40B4-BE49-F238E27FC236}">
              <a16:creationId xmlns:a16="http://schemas.microsoft.com/office/drawing/2014/main" xmlns="" id="{3B66A10F-1919-455A-A8F2-678B38BC8569}"/>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67" name="Text Box 20">
          <a:extLst>
            <a:ext uri="{FF2B5EF4-FFF2-40B4-BE49-F238E27FC236}">
              <a16:creationId xmlns:a16="http://schemas.microsoft.com/office/drawing/2014/main" xmlns="" id="{88951D96-A1B6-4C03-B877-731F95BB168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68" name="Text Box 21">
          <a:extLst>
            <a:ext uri="{FF2B5EF4-FFF2-40B4-BE49-F238E27FC236}">
              <a16:creationId xmlns:a16="http://schemas.microsoft.com/office/drawing/2014/main" xmlns="" id="{C0CFEBC6-F37B-4601-8A09-EF05B40C4DE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69" name="Text Box 22">
          <a:extLst>
            <a:ext uri="{FF2B5EF4-FFF2-40B4-BE49-F238E27FC236}">
              <a16:creationId xmlns:a16="http://schemas.microsoft.com/office/drawing/2014/main" xmlns="" id="{6C769F65-D92A-46C3-AAD9-36143ADFCE2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70" name="Text Box 23">
          <a:extLst>
            <a:ext uri="{FF2B5EF4-FFF2-40B4-BE49-F238E27FC236}">
              <a16:creationId xmlns:a16="http://schemas.microsoft.com/office/drawing/2014/main" xmlns="" id="{68D2F78A-D130-475A-8A6D-312CD79E9DD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71" name="Text Box 24">
          <a:extLst>
            <a:ext uri="{FF2B5EF4-FFF2-40B4-BE49-F238E27FC236}">
              <a16:creationId xmlns:a16="http://schemas.microsoft.com/office/drawing/2014/main" xmlns="" id="{7AB75759-AF73-42C6-97F1-822E142D7E1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72" name="Text Box 25">
          <a:extLst>
            <a:ext uri="{FF2B5EF4-FFF2-40B4-BE49-F238E27FC236}">
              <a16:creationId xmlns:a16="http://schemas.microsoft.com/office/drawing/2014/main" xmlns="" id="{2F09C273-1357-4214-9D30-B0D92C78318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73" name="Text Box 26">
          <a:extLst>
            <a:ext uri="{FF2B5EF4-FFF2-40B4-BE49-F238E27FC236}">
              <a16:creationId xmlns:a16="http://schemas.microsoft.com/office/drawing/2014/main" xmlns="" id="{9628449D-FFE7-48AA-B476-6F1FE228BD6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74" name="Text Box 27">
          <a:extLst>
            <a:ext uri="{FF2B5EF4-FFF2-40B4-BE49-F238E27FC236}">
              <a16:creationId xmlns:a16="http://schemas.microsoft.com/office/drawing/2014/main" xmlns="" id="{CECAC41D-8024-4CF1-905D-D1103FD5529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75" name="Text Box 28">
          <a:extLst>
            <a:ext uri="{FF2B5EF4-FFF2-40B4-BE49-F238E27FC236}">
              <a16:creationId xmlns:a16="http://schemas.microsoft.com/office/drawing/2014/main" xmlns="" id="{214728C3-2CC5-4603-857E-F9B7D448FEB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76" name="Text Box 29">
          <a:extLst>
            <a:ext uri="{FF2B5EF4-FFF2-40B4-BE49-F238E27FC236}">
              <a16:creationId xmlns:a16="http://schemas.microsoft.com/office/drawing/2014/main" xmlns="" id="{A124B01B-A8D0-4494-93C3-C307D88E85C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77" name="Text Box 30">
          <a:extLst>
            <a:ext uri="{FF2B5EF4-FFF2-40B4-BE49-F238E27FC236}">
              <a16:creationId xmlns:a16="http://schemas.microsoft.com/office/drawing/2014/main" xmlns="" id="{243336EF-0824-4AFF-ACEA-B66D2D9069D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78" name="Text Box 31">
          <a:extLst>
            <a:ext uri="{FF2B5EF4-FFF2-40B4-BE49-F238E27FC236}">
              <a16:creationId xmlns:a16="http://schemas.microsoft.com/office/drawing/2014/main" xmlns="" id="{B834B526-B977-4C6D-9E99-B9DA010E085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79" name="Text Box 32">
          <a:extLst>
            <a:ext uri="{FF2B5EF4-FFF2-40B4-BE49-F238E27FC236}">
              <a16:creationId xmlns:a16="http://schemas.microsoft.com/office/drawing/2014/main" xmlns="" id="{9FDC9E72-EBCA-43A6-BC78-6017EA78CB2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80" name="Text Box 33">
          <a:extLst>
            <a:ext uri="{FF2B5EF4-FFF2-40B4-BE49-F238E27FC236}">
              <a16:creationId xmlns:a16="http://schemas.microsoft.com/office/drawing/2014/main" xmlns="" id="{714F27CD-F121-44EC-9248-748D5CBF0A8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81" name="Text Box 34">
          <a:extLst>
            <a:ext uri="{FF2B5EF4-FFF2-40B4-BE49-F238E27FC236}">
              <a16:creationId xmlns:a16="http://schemas.microsoft.com/office/drawing/2014/main" xmlns="" id="{B79A7950-B6B8-4E01-8D99-6BDD8EC2B5D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82" name="Text Box 35">
          <a:extLst>
            <a:ext uri="{FF2B5EF4-FFF2-40B4-BE49-F238E27FC236}">
              <a16:creationId xmlns:a16="http://schemas.microsoft.com/office/drawing/2014/main" xmlns="" id="{03491A42-4004-4FE5-B724-816DC98445E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83" name="Text Box 36">
          <a:extLst>
            <a:ext uri="{FF2B5EF4-FFF2-40B4-BE49-F238E27FC236}">
              <a16:creationId xmlns:a16="http://schemas.microsoft.com/office/drawing/2014/main" xmlns="" id="{AF4AB687-12BB-4AC8-B273-091C2726F7A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84" name="Text Box 37">
          <a:extLst>
            <a:ext uri="{FF2B5EF4-FFF2-40B4-BE49-F238E27FC236}">
              <a16:creationId xmlns:a16="http://schemas.microsoft.com/office/drawing/2014/main" xmlns="" id="{71B1D8D8-D118-4970-9B27-7BDC8E2B767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85" name="Text Box 38">
          <a:extLst>
            <a:ext uri="{FF2B5EF4-FFF2-40B4-BE49-F238E27FC236}">
              <a16:creationId xmlns:a16="http://schemas.microsoft.com/office/drawing/2014/main" xmlns="" id="{1716A0CD-86C2-4DA3-899D-E359954382E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86" name="Text Box 39">
          <a:extLst>
            <a:ext uri="{FF2B5EF4-FFF2-40B4-BE49-F238E27FC236}">
              <a16:creationId xmlns:a16="http://schemas.microsoft.com/office/drawing/2014/main" xmlns="" id="{96D695B5-6687-4B4E-8A4A-76A438F4C4A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87" name="Text Box 40">
          <a:extLst>
            <a:ext uri="{FF2B5EF4-FFF2-40B4-BE49-F238E27FC236}">
              <a16:creationId xmlns:a16="http://schemas.microsoft.com/office/drawing/2014/main" xmlns="" id="{8B95C6C1-EF51-49C7-868D-70CE2AA59A9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88" name="Text Box 41">
          <a:extLst>
            <a:ext uri="{FF2B5EF4-FFF2-40B4-BE49-F238E27FC236}">
              <a16:creationId xmlns:a16="http://schemas.microsoft.com/office/drawing/2014/main" xmlns="" id="{A41AC900-B614-42A7-9A85-80177D8BA6A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89" name="Text Box 42">
          <a:extLst>
            <a:ext uri="{FF2B5EF4-FFF2-40B4-BE49-F238E27FC236}">
              <a16:creationId xmlns:a16="http://schemas.microsoft.com/office/drawing/2014/main" xmlns="" id="{86944D1A-0AD9-4BA5-914A-01A2AC53800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90" name="Text Box 43">
          <a:extLst>
            <a:ext uri="{FF2B5EF4-FFF2-40B4-BE49-F238E27FC236}">
              <a16:creationId xmlns:a16="http://schemas.microsoft.com/office/drawing/2014/main" xmlns="" id="{0AA81A36-E3B1-4C53-AC77-B49B5F0CC01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91" name="Text Box 44">
          <a:extLst>
            <a:ext uri="{FF2B5EF4-FFF2-40B4-BE49-F238E27FC236}">
              <a16:creationId xmlns:a16="http://schemas.microsoft.com/office/drawing/2014/main" xmlns="" id="{92724176-6245-4875-91EE-93DA196221D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92" name="Text Box 45">
          <a:extLst>
            <a:ext uri="{FF2B5EF4-FFF2-40B4-BE49-F238E27FC236}">
              <a16:creationId xmlns:a16="http://schemas.microsoft.com/office/drawing/2014/main" xmlns="" id="{8EDB628E-4DDE-4DC3-A3EE-C7575D7CF25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93" name="Text Box 46">
          <a:extLst>
            <a:ext uri="{FF2B5EF4-FFF2-40B4-BE49-F238E27FC236}">
              <a16:creationId xmlns:a16="http://schemas.microsoft.com/office/drawing/2014/main" xmlns="" id="{CE9010A5-CF27-4295-8E12-F3649733EDA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94" name="Text Box 47">
          <a:extLst>
            <a:ext uri="{FF2B5EF4-FFF2-40B4-BE49-F238E27FC236}">
              <a16:creationId xmlns:a16="http://schemas.microsoft.com/office/drawing/2014/main" xmlns="" id="{375356E1-E5AA-42B3-B80C-E5EE0F28B1E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95" name="Text Box 48">
          <a:extLst>
            <a:ext uri="{FF2B5EF4-FFF2-40B4-BE49-F238E27FC236}">
              <a16:creationId xmlns:a16="http://schemas.microsoft.com/office/drawing/2014/main" xmlns="" id="{F3ECCC36-0542-4449-9E84-12C2423F5A9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296" name="Text Box 49">
          <a:extLst>
            <a:ext uri="{FF2B5EF4-FFF2-40B4-BE49-F238E27FC236}">
              <a16:creationId xmlns:a16="http://schemas.microsoft.com/office/drawing/2014/main" xmlns="" id="{EA6CC026-96CD-495B-9ACA-183C83F5512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297" name="Text Box 50">
          <a:extLst>
            <a:ext uri="{FF2B5EF4-FFF2-40B4-BE49-F238E27FC236}">
              <a16:creationId xmlns:a16="http://schemas.microsoft.com/office/drawing/2014/main" xmlns="" id="{66E158B8-F2E2-4310-86E2-3EBD0A27EB8B}"/>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298" name="Text Box 51">
          <a:extLst>
            <a:ext uri="{FF2B5EF4-FFF2-40B4-BE49-F238E27FC236}">
              <a16:creationId xmlns:a16="http://schemas.microsoft.com/office/drawing/2014/main" xmlns="" id="{B46C1EF7-4811-400A-BC26-6F1FC695C2F5}"/>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299" name="Text Box 52">
          <a:extLst>
            <a:ext uri="{FF2B5EF4-FFF2-40B4-BE49-F238E27FC236}">
              <a16:creationId xmlns:a16="http://schemas.microsoft.com/office/drawing/2014/main" xmlns="" id="{BA1AF5C6-4DDC-40EB-91F7-5A9489B2023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00" name="Text Box 53">
          <a:extLst>
            <a:ext uri="{FF2B5EF4-FFF2-40B4-BE49-F238E27FC236}">
              <a16:creationId xmlns:a16="http://schemas.microsoft.com/office/drawing/2014/main" xmlns="" id="{9A2EB3AE-9484-4F82-B7EF-5D6CE474666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01" name="Text Box 54">
          <a:extLst>
            <a:ext uri="{FF2B5EF4-FFF2-40B4-BE49-F238E27FC236}">
              <a16:creationId xmlns:a16="http://schemas.microsoft.com/office/drawing/2014/main" xmlns="" id="{863E2C98-DA83-4288-8F17-40B0D86CC0C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02" name="Text Box 55">
          <a:extLst>
            <a:ext uri="{FF2B5EF4-FFF2-40B4-BE49-F238E27FC236}">
              <a16:creationId xmlns:a16="http://schemas.microsoft.com/office/drawing/2014/main" xmlns="" id="{66DC61A0-4B46-4537-91D3-4DDD7916F90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03" name="Text Box 56">
          <a:extLst>
            <a:ext uri="{FF2B5EF4-FFF2-40B4-BE49-F238E27FC236}">
              <a16:creationId xmlns:a16="http://schemas.microsoft.com/office/drawing/2014/main" xmlns="" id="{66B103DC-1CA9-4357-82F0-6C0B30D403C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04" name="Text Box 57">
          <a:extLst>
            <a:ext uri="{FF2B5EF4-FFF2-40B4-BE49-F238E27FC236}">
              <a16:creationId xmlns:a16="http://schemas.microsoft.com/office/drawing/2014/main" xmlns="" id="{AD112D9B-B25B-4B95-B389-ED1F7B0C3D4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05" name="Text Box 58">
          <a:extLst>
            <a:ext uri="{FF2B5EF4-FFF2-40B4-BE49-F238E27FC236}">
              <a16:creationId xmlns:a16="http://schemas.microsoft.com/office/drawing/2014/main" xmlns="" id="{609A3E37-F141-4FBB-8045-3E9EC6F1B79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06" name="Text Box 59">
          <a:extLst>
            <a:ext uri="{FF2B5EF4-FFF2-40B4-BE49-F238E27FC236}">
              <a16:creationId xmlns:a16="http://schemas.microsoft.com/office/drawing/2014/main" xmlns="" id="{5DB0CDA8-EA78-448E-BB09-F3AB5BC0D4D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07" name="Text Box 60">
          <a:extLst>
            <a:ext uri="{FF2B5EF4-FFF2-40B4-BE49-F238E27FC236}">
              <a16:creationId xmlns:a16="http://schemas.microsoft.com/office/drawing/2014/main" xmlns="" id="{311D5D5A-A949-4AD8-8A4A-35E94194B4F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08" name="Text Box 61">
          <a:extLst>
            <a:ext uri="{FF2B5EF4-FFF2-40B4-BE49-F238E27FC236}">
              <a16:creationId xmlns:a16="http://schemas.microsoft.com/office/drawing/2014/main" xmlns="" id="{4205CFE4-4EFB-43B5-B425-294A2C3F987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09" name="Text Box 62">
          <a:extLst>
            <a:ext uri="{FF2B5EF4-FFF2-40B4-BE49-F238E27FC236}">
              <a16:creationId xmlns:a16="http://schemas.microsoft.com/office/drawing/2014/main" xmlns="" id="{6ACA5460-2448-4F05-8E19-39D0CDA7734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10" name="Text Box 63">
          <a:extLst>
            <a:ext uri="{FF2B5EF4-FFF2-40B4-BE49-F238E27FC236}">
              <a16:creationId xmlns:a16="http://schemas.microsoft.com/office/drawing/2014/main" xmlns="" id="{CF4BFF69-2197-47A6-8B54-6D4D19259AD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11" name="Text Box 64">
          <a:extLst>
            <a:ext uri="{FF2B5EF4-FFF2-40B4-BE49-F238E27FC236}">
              <a16:creationId xmlns:a16="http://schemas.microsoft.com/office/drawing/2014/main" xmlns="" id="{B71ABA8F-DD0D-44A2-A5D2-730D7BCA069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12" name="Text Box 65">
          <a:extLst>
            <a:ext uri="{FF2B5EF4-FFF2-40B4-BE49-F238E27FC236}">
              <a16:creationId xmlns:a16="http://schemas.microsoft.com/office/drawing/2014/main" xmlns="" id="{9DC364E1-3DA2-4930-A208-A178D5072D4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13" name="Text Box 66">
          <a:extLst>
            <a:ext uri="{FF2B5EF4-FFF2-40B4-BE49-F238E27FC236}">
              <a16:creationId xmlns:a16="http://schemas.microsoft.com/office/drawing/2014/main" xmlns="" id="{599E9C26-453D-4E06-9376-323ED84EF59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314" name="Text Box 67">
          <a:extLst>
            <a:ext uri="{FF2B5EF4-FFF2-40B4-BE49-F238E27FC236}">
              <a16:creationId xmlns:a16="http://schemas.microsoft.com/office/drawing/2014/main" xmlns="" id="{C6B1DEC0-7575-41CF-8A6E-5F2FE95CE2EC}"/>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315" name="Text Box 68">
          <a:extLst>
            <a:ext uri="{FF2B5EF4-FFF2-40B4-BE49-F238E27FC236}">
              <a16:creationId xmlns:a16="http://schemas.microsoft.com/office/drawing/2014/main" xmlns="" id="{FEE93B4B-E703-40A9-B712-EA57797FF3B1}"/>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16" name="Text Box 69">
          <a:extLst>
            <a:ext uri="{FF2B5EF4-FFF2-40B4-BE49-F238E27FC236}">
              <a16:creationId xmlns:a16="http://schemas.microsoft.com/office/drawing/2014/main" xmlns="" id="{16236475-674B-41C5-8F64-F8B956614F5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17" name="Text Box 70">
          <a:extLst>
            <a:ext uri="{FF2B5EF4-FFF2-40B4-BE49-F238E27FC236}">
              <a16:creationId xmlns:a16="http://schemas.microsoft.com/office/drawing/2014/main" xmlns="" id="{54E8A6B6-56F9-418D-BA52-BD7F5347AF1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18" name="Text Box 71">
          <a:extLst>
            <a:ext uri="{FF2B5EF4-FFF2-40B4-BE49-F238E27FC236}">
              <a16:creationId xmlns:a16="http://schemas.microsoft.com/office/drawing/2014/main" xmlns="" id="{2FBDF026-67A7-4598-AFC7-B4F683ED680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19" name="Text Box 72">
          <a:extLst>
            <a:ext uri="{FF2B5EF4-FFF2-40B4-BE49-F238E27FC236}">
              <a16:creationId xmlns:a16="http://schemas.microsoft.com/office/drawing/2014/main" xmlns="" id="{7BFA6B83-8309-4489-9835-2586F710063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20" name="Text Box 73">
          <a:extLst>
            <a:ext uri="{FF2B5EF4-FFF2-40B4-BE49-F238E27FC236}">
              <a16:creationId xmlns:a16="http://schemas.microsoft.com/office/drawing/2014/main" xmlns="" id="{49ADB290-606D-4AEB-9E43-02E950D37FB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21" name="Text Box 74">
          <a:extLst>
            <a:ext uri="{FF2B5EF4-FFF2-40B4-BE49-F238E27FC236}">
              <a16:creationId xmlns:a16="http://schemas.microsoft.com/office/drawing/2014/main" xmlns="" id="{625B3331-370B-4352-97F4-A1DDF8F0765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22" name="Text Box 75">
          <a:extLst>
            <a:ext uri="{FF2B5EF4-FFF2-40B4-BE49-F238E27FC236}">
              <a16:creationId xmlns:a16="http://schemas.microsoft.com/office/drawing/2014/main" xmlns="" id="{228ACE82-8EA5-4244-86F9-0D30D149AD2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23" name="Text Box 76">
          <a:extLst>
            <a:ext uri="{FF2B5EF4-FFF2-40B4-BE49-F238E27FC236}">
              <a16:creationId xmlns:a16="http://schemas.microsoft.com/office/drawing/2014/main" xmlns="" id="{BEB08492-12E3-4E16-919E-7F2CDD6B181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24" name="Text Box 77">
          <a:extLst>
            <a:ext uri="{FF2B5EF4-FFF2-40B4-BE49-F238E27FC236}">
              <a16:creationId xmlns:a16="http://schemas.microsoft.com/office/drawing/2014/main" xmlns="" id="{DACDCD44-1C01-4D2B-8069-0E4DEFA40B6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25" name="Text Box 78">
          <a:extLst>
            <a:ext uri="{FF2B5EF4-FFF2-40B4-BE49-F238E27FC236}">
              <a16:creationId xmlns:a16="http://schemas.microsoft.com/office/drawing/2014/main" xmlns="" id="{1105B74E-8AA4-4B8B-A47A-A3969F3CD1F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26" name="Text Box 79">
          <a:extLst>
            <a:ext uri="{FF2B5EF4-FFF2-40B4-BE49-F238E27FC236}">
              <a16:creationId xmlns:a16="http://schemas.microsoft.com/office/drawing/2014/main" xmlns="" id="{D23C2E5A-9C17-4FE0-B865-8A0FC4B98D3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27" name="Text Box 80">
          <a:extLst>
            <a:ext uri="{FF2B5EF4-FFF2-40B4-BE49-F238E27FC236}">
              <a16:creationId xmlns:a16="http://schemas.microsoft.com/office/drawing/2014/main" xmlns="" id="{DE7560B2-C60E-44FA-8824-290D151C6E0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28" name="Text Box 81">
          <a:extLst>
            <a:ext uri="{FF2B5EF4-FFF2-40B4-BE49-F238E27FC236}">
              <a16:creationId xmlns:a16="http://schemas.microsoft.com/office/drawing/2014/main" xmlns="" id="{C930DB5C-40DE-4B7C-83EF-D9570AC3B0B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29" name="Text Box 82">
          <a:extLst>
            <a:ext uri="{FF2B5EF4-FFF2-40B4-BE49-F238E27FC236}">
              <a16:creationId xmlns:a16="http://schemas.microsoft.com/office/drawing/2014/main" xmlns="" id="{F6A5A059-F682-4F6C-8616-915B3542BB3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30" name="Text Box 83">
          <a:extLst>
            <a:ext uri="{FF2B5EF4-FFF2-40B4-BE49-F238E27FC236}">
              <a16:creationId xmlns:a16="http://schemas.microsoft.com/office/drawing/2014/main" xmlns="" id="{AF033985-6E2C-4CD1-AC23-ECF568ADBE9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31" name="Text Box 84">
          <a:extLst>
            <a:ext uri="{FF2B5EF4-FFF2-40B4-BE49-F238E27FC236}">
              <a16:creationId xmlns:a16="http://schemas.microsoft.com/office/drawing/2014/main" xmlns="" id="{CE8D98B1-C7C1-4B8E-9EAE-7E901B60875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32" name="Text Box 85">
          <a:extLst>
            <a:ext uri="{FF2B5EF4-FFF2-40B4-BE49-F238E27FC236}">
              <a16:creationId xmlns:a16="http://schemas.microsoft.com/office/drawing/2014/main" xmlns="" id="{A00ECB22-F0A0-4ACE-9C7F-8D6E3DB030C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33" name="Text Box 86">
          <a:extLst>
            <a:ext uri="{FF2B5EF4-FFF2-40B4-BE49-F238E27FC236}">
              <a16:creationId xmlns:a16="http://schemas.microsoft.com/office/drawing/2014/main" xmlns="" id="{41C2108C-3433-4438-A60F-8B899114A53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34" name="Text Box 87">
          <a:extLst>
            <a:ext uri="{FF2B5EF4-FFF2-40B4-BE49-F238E27FC236}">
              <a16:creationId xmlns:a16="http://schemas.microsoft.com/office/drawing/2014/main" xmlns="" id="{C81DD954-1991-427A-8718-193F918B8CA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35" name="Text Box 88">
          <a:extLst>
            <a:ext uri="{FF2B5EF4-FFF2-40B4-BE49-F238E27FC236}">
              <a16:creationId xmlns:a16="http://schemas.microsoft.com/office/drawing/2014/main" xmlns="" id="{DA0855CA-0E7F-45F2-82C5-973C0171977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36" name="Text Box 89">
          <a:extLst>
            <a:ext uri="{FF2B5EF4-FFF2-40B4-BE49-F238E27FC236}">
              <a16:creationId xmlns:a16="http://schemas.microsoft.com/office/drawing/2014/main" xmlns="" id="{A0DE4AC2-EA48-4135-B7F1-1C7062B2189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37" name="Text Box 90">
          <a:extLst>
            <a:ext uri="{FF2B5EF4-FFF2-40B4-BE49-F238E27FC236}">
              <a16:creationId xmlns:a16="http://schemas.microsoft.com/office/drawing/2014/main" xmlns="" id="{B05C630E-D8C2-4758-A76C-E62BE6D5F84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38" name="Text Box 91">
          <a:extLst>
            <a:ext uri="{FF2B5EF4-FFF2-40B4-BE49-F238E27FC236}">
              <a16:creationId xmlns:a16="http://schemas.microsoft.com/office/drawing/2014/main" xmlns="" id="{26D034B6-544D-4D9C-B50D-5640FC6AF62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39" name="Text Box 92">
          <a:extLst>
            <a:ext uri="{FF2B5EF4-FFF2-40B4-BE49-F238E27FC236}">
              <a16:creationId xmlns:a16="http://schemas.microsoft.com/office/drawing/2014/main" xmlns="" id="{C1306704-138D-4914-A15D-835D8F79CB4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40" name="Text Box 93">
          <a:extLst>
            <a:ext uri="{FF2B5EF4-FFF2-40B4-BE49-F238E27FC236}">
              <a16:creationId xmlns:a16="http://schemas.microsoft.com/office/drawing/2014/main" xmlns="" id="{E6E24724-D942-4FDE-8AA8-48D636A1A80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41" name="Text Box 94">
          <a:extLst>
            <a:ext uri="{FF2B5EF4-FFF2-40B4-BE49-F238E27FC236}">
              <a16:creationId xmlns:a16="http://schemas.microsoft.com/office/drawing/2014/main" xmlns="" id="{9C61F126-2E35-4BFA-ACD4-8570DD174CE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42" name="Text Box 95">
          <a:extLst>
            <a:ext uri="{FF2B5EF4-FFF2-40B4-BE49-F238E27FC236}">
              <a16:creationId xmlns:a16="http://schemas.microsoft.com/office/drawing/2014/main" xmlns="" id="{736CB5AE-995D-41AA-8929-3032C58036C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43" name="Text Box 96">
          <a:extLst>
            <a:ext uri="{FF2B5EF4-FFF2-40B4-BE49-F238E27FC236}">
              <a16:creationId xmlns:a16="http://schemas.microsoft.com/office/drawing/2014/main" xmlns="" id="{23ADBF8A-924E-420B-BD8D-3A6857F6767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44" name="Text Box 97">
          <a:extLst>
            <a:ext uri="{FF2B5EF4-FFF2-40B4-BE49-F238E27FC236}">
              <a16:creationId xmlns:a16="http://schemas.microsoft.com/office/drawing/2014/main" xmlns="" id="{D51DEB30-2D57-4AC7-9A1E-058FFFBC736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45" name="Text Box 98">
          <a:extLst>
            <a:ext uri="{FF2B5EF4-FFF2-40B4-BE49-F238E27FC236}">
              <a16:creationId xmlns:a16="http://schemas.microsoft.com/office/drawing/2014/main" xmlns="" id="{6D5BE81E-77A6-47FA-93C6-4C1A16C71A9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346" name="Text Box 99">
          <a:extLst>
            <a:ext uri="{FF2B5EF4-FFF2-40B4-BE49-F238E27FC236}">
              <a16:creationId xmlns:a16="http://schemas.microsoft.com/office/drawing/2014/main" xmlns="" id="{06FFC228-EA96-46FC-B417-91EBE534B17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347" name="Text Box 100">
          <a:extLst>
            <a:ext uri="{FF2B5EF4-FFF2-40B4-BE49-F238E27FC236}">
              <a16:creationId xmlns:a16="http://schemas.microsoft.com/office/drawing/2014/main" xmlns="" id="{74461179-2810-4D9E-B25C-FD7D6D0733B4}"/>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48" name="Text Box 101">
          <a:extLst>
            <a:ext uri="{FF2B5EF4-FFF2-40B4-BE49-F238E27FC236}">
              <a16:creationId xmlns:a16="http://schemas.microsoft.com/office/drawing/2014/main" xmlns="" id="{5183238C-54A6-45FF-A691-2A6F0904232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49" name="Text Box 102">
          <a:extLst>
            <a:ext uri="{FF2B5EF4-FFF2-40B4-BE49-F238E27FC236}">
              <a16:creationId xmlns:a16="http://schemas.microsoft.com/office/drawing/2014/main" xmlns="" id="{ACAE094D-2F4D-4617-AA68-887CF31945A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50" name="Text Box 103">
          <a:extLst>
            <a:ext uri="{FF2B5EF4-FFF2-40B4-BE49-F238E27FC236}">
              <a16:creationId xmlns:a16="http://schemas.microsoft.com/office/drawing/2014/main" xmlns="" id="{F81C8361-5701-4C20-BB41-43DAA2B3FE4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51" name="Text Box 104">
          <a:extLst>
            <a:ext uri="{FF2B5EF4-FFF2-40B4-BE49-F238E27FC236}">
              <a16:creationId xmlns:a16="http://schemas.microsoft.com/office/drawing/2014/main" xmlns="" id="{B7013416-ECF9-4D14-9CAE-355C64A47F8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52" name="Text Box 105">
          <a:extLst>
            <a:ext uri="{FF2B5EF4-FFF2-40B4-BE49-F238E27FC236}">
              <a16:creationId xmlns:a16="http://schemas.microsoft.com/office/drawing/2014/main" xmlns="" id="{1BB4E486-BB1D-435D-A3DA-248A798133A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53" name="Text Box 106">
          <a:extLst>
            <a:ext uri="{FF2B5EF4-FFF2-40B4-BE49-F238E27FC236}">
              <a16:creationId xmlns:a16="http://schemas.microsoft.com/office/drawing/2014/main" xmlns="" id="{15CBB88F-AB91-42C8-98AB-D2A0585BEA6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54" name="Text Box 107">
          <a:extLst>
            <a:ext uri="{FF2B5EF4-FFF2-40B4-BE49-F238E27FC236}">
              <a16:creationId xmlns:a16="http://schemas.microsoft.com/office/drawing/2014/main" xmlns="" id="{A08B1057-80D0-4634-A78D-1F384A7BFDD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55" name="Text Box 108">
          <a:extLst>
            <a:ext uri="{FF2B5EF4-FFF2-40B4-BE49-F238E27FC236}">
              <a16:creationId xmlns:a16="http://schemas.microsoft.com/office/drawing/2014/main" xmlns="" id="{82C4C3FA-81EB-4A79-B7DD-460C81CB385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56" name="Text Box 109">
          <a:extLst>
            <a:ext uri="{FF2B5EF4-FFF2-40B4-BE49-F238E27FC236}">
              <a16:creationId xmlns:a16="http://schemas.microsoft.com/office/drawing/2014/main" xmlns="" id="{91549154-CD4B-4F30-9D89-3DD1545A386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57" name="Text Box 110">
          <a:extLst>
            <a:ext uri="{FF2B5EF4-FFF2-40B4-BE49-F238E27FC236}">
              <a16:creationId xmlns:a16="http://schemas.microsoft.com/office/drawing/2014/main" xmlns="" id="{DF8B549A-1E73-4CC6-A049-C7A85C4EAE1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58" name="Text Box 111">
          <a:extLst>
            <a:ext uri="{FF2B5EF4-FFF2-40B4-BE49-F238E27FC236}">
              <a16:creationId xmlns:a16="http://schemas.microsoft.com/office/drawing/2014/main" xmlns="" id="{6D78D2AD-6B5D-480F-9E3D-60D27FEAF00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59" name="Text Box 112">
          <a:extLst>
            <a:ext uri="{FF2B5EF4-FFF2-40B4-BE49-F238E27FC236}">
              <a16:creationId xmlns:a16="http://schemas.microsoft.com/office/drawing/2014/main" xmlns="" id="{88E81ABE-32CD-47A7-B56C-CBF93372AD7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60" name="Text Box 113">
          <a:extLst>
            <a:ext uri="{FF2B5EF4-FFF2-40B4-BE49-F238E27FC236}">
              <a16:creationId xmlns:a16="http://schemas.microsoft.com/office/drawing/2014/main" xmlns="" id="{9ED09738-027A-4455-A459-070C0ACA943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61" name="Text Box 114">
          <a:extLst>
            <a:ext uri="{FF2B5EF4-FFF2-40B4-BE49-F238E27FC236}">
              <a16:creationId xmlns:a16="http://schemas.microsoft.com/office/drawing/2014/main" xmlns="" id="{8FF35581-1B10-42FE-BDEC-0530547CC6F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62" name="Text Box 115">
          <a:extLst>
            <a:ext uri="{FF2B5EF4-FFF2-40B4-BE49-F238E27FC236}">
              <a16:creationId xmlns:a16="http://schemas.microsoft.com/office/drawing/2014/main" xmlns="" id="{29781226-B0C3-4B87-8A46-8B38E95D847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363" name="Text Box 116">
          <a:extLst>
            <a:ext uri="{FF2B5EF4-FFF2-40B4-BE49-F238E27FC236}">
              <a16:creationId xmlns:a16="http://schemas.microsoft.com/office/drawing/2014/main" xmlns="" id="{F8CE0033-69A1-4D6B-B1C0-20AF12B5078A}"/>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364" name="Text Box 117">
          <a:extLst>
            <a:ext uri="{FF2B5EF4-FFF2-40B4-BE49-F238E27FC236}">
              <a16:creationId xmlns:a16="http://schemas.microsoft.com/office/drawing/2014/main" xmlns="" id="{57501C1F-F8B8-4687-B376-DCC1657DE8D4}"/>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65" name="Text Box 118">
          <a:extLst>
            <a:ext uri="{FF2B5EF4-FFF2-40B4-BE49-F238E27FC236}">
              <a16:creationId xmlns:a16="http://schemas.microsoft.com/office/drawing/2014/main" xmlns="" id="{B3EB8841-356F-4CB8-82C4-8B799B9C2E1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66" name="Text Box 119">
          <a:extLst>
            <a:ext uri="{FF2B5EF4-FFF2-40B4-BE49-F238E27FC236}">
              <a16:creationId xmlns:a16="http://schemas.microsoft.com/office/drawing/2014/main" xmlns="" id="{1641EC27-03E9-4B13-AED4-39C0123A946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67" name="Text Box 120">
          <a:extLst>
            <a:ext uri="{FF2B5EF4-FFF2-40B4-BE49-F238E27FC236}">
              <a16:creationId xmlns:a16="http://schemas.microsoft.com/office/drawing/2014/main" xmlns="" id="{8EB2A3A7-AECE-46D9-A48C-020BD69ED6C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68" name="Text Box 121">
          <a:extLst>
            <a:ext uri="{FF2B5EF4-FFF2-40B4-BE49-F238E27FC236}">
              <a16:creationId xmlns:a16="http://schemas.microsoft.com/office/drawing/2014/main" xmlns="" id="{8590A86A-8C08-403F-A8D0-C27C6DBADF2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69" name="Text Box 122">
          <a:extLst>
            <a:ext uri="{FF2B5EF4-FFF2-40B4-BE49-F238E27FC236}">
              <a16:creationId xmlns:a16="http://schemas.microsoft.com/office/drawing/2014/main" xmlns="" id="{598F1D84-855B-4F3F-90E9-7E27006D66F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70" name="Text Box 123">
          <a:extLst>
            <a:ext uri="{FF2B5EF4-FFF2-40B4-BE49-F238E27FC236}">
              <a16:creationId xmlns:a16="http://schemas.microsoft.com/office/drawing/2014/main" xmlns="" id="{C6AD9F62-1A2B-41CF-8B71-31C8ED1DF55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71" name="Text Box 124">
          <a:extLst>
            <a:ext uri="{FF2B5EF4-FFF2-40B4-BE49-F238E27FC236}">
              <a16:creationId xmlns:a16="http://schemas.microsoft.com/office/drawing/2014/main" xmlns="" id="{E086FA87-3AF9-4242-81C4-61F492BCC62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72" name="Text Box 125">
          <a:extLst>
            <a:ext uri="{FF2B5EF4-FFF2-40B4-BE49-F238E27FC236}">
              <a16:creationId xmlns:a16="http://schemas.microsoft.com/office/drawing/2014/main" xmlns="" id="{E2A61246-FCFA-4EFD-820A-F8C41EDCC48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73" name="Text Box 126">
          <a:extLst>
            <a:ext uri="{FF2B5EF4-FFF2-40B4-BE49-F238E27FC236}">
              <a16:creationId xmlns:a16="http://schemas.microsoft.com/office/drawing/2014/main" xmlns="" id="{F25E6CA7-023A-466C-99A4-F997A9A5F51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74" name="Text Box 127">
          <a:extLst>
            <a:ext uri="{FF2B5EF4-FFF2-40B4-BE49-F238E27FC236}">
              <a16:creationId xmlns:a16="http://schemas.microsoft.com/office/drawing/2014/main" xmlns="" id="{789DF33B-A5AB-4AF1-98D3-8D16C355C5C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75" name="Text Box 128">
          <a:extLst>
            <a:ext uri="{FF2B5EF4-FFF2-40B4-BE49-F238E27FC236}">
              <a16:creationId xmlns:a16="http://schemas.microsoft.com/office/drawing/2014/main" xmlns="" id="{0E11724D-3716-491E-8BC9-555D9774268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76" name="Text Box 129">
          <a:extLst>
            <a:ext uri="{FF2B5EF4-FFF2-40B4-BE49-F238E27FC236}">
              <a16:creationId xmlns:a16="http://schemas.microsoft.com/office/drawing/2014/main" xmlns="" id="{D39066FB-0F94-464B-9A42-75A9C079B38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77" name="Text Box 130">
          <a:extLst>
            <a:ext uri="{FF2B5EF4-FFF2-40B4-BE49-F238E27FC236}">
              <a16:creationId xmlns:a16="http://schemas.microsoft.com/office/drawing/2014/main" xmlns="" id="{EC9217EA-702A-4AF7-BBC0-40DD3B63481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78" name="Text Box 131">
          <a:extLst>
            <a:ext uri="{FF2B5EF4-FFF2-40B4-BE49-F238E27FC236}">
              <a16:creationId xmlns:a16="http://schemas.microsoft.com/office/drawing/2014/main" xmlns="" id="{F1A0EACD-E0A9-4768-8FD0-F785716BD24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79" name="Text Box 132">
          <a:extLst>
            <a:ext uri="{FF2B5EF4-FFF2-40B4-BE49-F238E27FC236}">
              <a16:creationId xmlns:a16="http://schemas.microsoft.com/office/drawing/2014/main" xmlns="" id="{BD9CEC71-AC61-4FF0-BC6B-11EEFD2775F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80" name="Text Box 133">
          <a:extLst>
            <a:ext uri="{FF2B5EF4-FFF2-40B4-BE49-F238E27FC236}">
              <a16:creationId xmlns:a16="http://schemas.microsoft.com/office/drawing/2014/main" xmlns="" id="{4C13E4EC-F2C7-4E94-A5E0-8AAE2C02A78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81" name="Text Box 134">
          <a:extLst>
            <a:ext uri="{FF2B5EF4-FFF2-40B4-BE49-F238E27FC236}">
              <a16:creationId xmlns:a16="http://schemas.microsoft.com/office/drawing/2014/main" xmlns="" id="{77B36A32-6EED-499C-912B-E31FC2AFF72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82" name="Text Box 135">
          <a:extLst>
            <a:ext uri="{FF2B5EF4-FFF2-40B4-BE49-F238E27FC236}">
              <a16:creationId xmlns:a16="http://schemas.microsoft.com/office/drawing/2014/main" xmlns="" id="{AEB6C56C-F297-415F-BD45-EA62F394C6F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83" name="Text Box 136">
          <a:extLst>
            <a:ext uri="{FF2B5EF4-FFF2-40B4-BE49-F238E27FC236}">
              <a16:creationId xmlns:a16="http://schemas.microsoft.com/office/drawing/2014/main" xmlns="" id="{80D0F008-86A3-48C3-9D96-687CA9365A8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84" name="Text Box 137">
          <a:extLst>
            <a:ext uri="{FF2B5EF4-FFF2-40B4-BE49-F238E27FC236}">
              <a16:creationId xmlns:a16="http://schemas.microsoft.com/office/drawing/2014/main" xmlns="" id="{2C234EA5-6709-4038-B08E-862F3249A79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85" name="Text Box 138">
          <a:extLst>
            <a:ext uri="{FF2B5EF4-FFF2-40B4-BE49-F238E27FC236}">
              <a16:creationId xmlns:a16="http://schemas.microsoft.com/office/drawing/2014/main" xmlns="" id="{287047F7-592B-487E-A810-56CCEB28BE4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86" name="Text Box 139">
          <a:extLst>
            <a:ext uri="{FF2B5EF4-FFF2-40B4-BE49-F238E27FC236}">
              <a16:creationId xmlns:a16="http://schemas.microsoft.com/office/drawing/2014/main" xmlns="" id="{F3FD8C04-3AFC-4FE1-AFA7-2C789304E45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87" name="Text Box 140">
          <a:extLst>
            <a:ext uri="{FF2B5EF4-FFF2-40B4-BE49-F238E27FC236}">
              <a16:creationId xmlns:a16="http://schemas.microsoft.com/office/drawing/2014/main" xmlns="" id="{7C3397CE-FF64-4BF8-A745-00295AB7EE8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88" name="Text Box 141">
          <a:extLst>
            <a:ext uri="{FF2B5EF4-FFF2-40B4-BE49-F238E27FC236}">
              <a16:creationId xmlns:a16="http://schemas.microsoft.com/office/drawing/2014/main" xmlns="" id="{9AEB8255-BAAB-4AC3-9338-0E054F433A5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89" name="Text Box 142">
          <a:extLst>
            <a:ext uri="{FF2B5EF4-FFF2-40B4-BE49-F238E27FC236}">
              <a16:creationId xmlns:a16="http://schemas.microsoft.com/office/drawing/2014/main" xmlns="" id="{080AC666-A95B-4796-9173-9483B8A97D2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90" name="Text Box 143">
          <a:extLst>
            <a:ext uri="{FF2B5EF4-FFF2-40B4-BE49-F238E27FC236}">
              <a16:creationId xmlns:a16="http://schemas.microsoft.com/office/drawing/2014/main" xmlns="" id="{B73D4B55-3961-40D0-9FC2-96920D06A2E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91" name="Text Box 144">
          <a:extLst>
            <a:ext uri="{FF2B5EF4-FFF2-40B4-BE49-F238E27FC236}">
              <a16:creationId xmlns:a16="http://schemas.microsoft.com/office/drawing/2014/main" xmlns="" id="{FA87F349-A5C1-41C1-82C7-1054BE3ABF6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92" name="Text Box 145">
          <a:extLst>
            <a:ext uri="{FF2B5EF4-FFF2-40B4-BE49-F238E27FC236}">
              <a16:creationId xmlns:a16="http://schemas.microsoft.com/office/drawing/2014/main" xmlns="" id="{61981FA6-97F6-47A0-AD07-894F783E59E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93" name="Text Box 146">
          <a:extLst>
            <a:ext uri="{FF2B5EF4-FFF2-40B4-BE49-F238E27FC236}">
              <a16:creationId xmlns:a16="http://schemas.microsoft.com/office/drawing/2014/main" xmlns="" id="{56BD962D-514E-4AAF-8748-80F67C054D4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394" name="Text Box 147">
          <a:extLst>
            <a:ext uri="{FF2B5EF4-FFF2-40B4-BE49-F238E27FC236}">
              <a16:creationId xmlns:a16="http://schemas.microsoft.com/office/drawing/2014/main" xmlns="" id="{07151977-5298-4D53-AFC2-A9C7A0D90E1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395" name="Text Box 148">
          <a:extLst>
            <a:ext uri="{FF2B5EF4-FFF2-40B4-BE49-F238E27FC236}">
              <a16:creationId xmlns:a16="http://schemas.microsoft.com/office/drawing/2014/main" xmlns="" id="{1A075C68-B617-447A-9D43-AD5691D00551}"/>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396" name="Text Box 149">
          <a:extLst>
            <a:ext uri="{FF2B5EF4-FFF2-40B4-BE49-F238E27FC236}">
              <a16:creationId xmlns:a16="http://schemas.microsoft.com/office/drawing/2014/main" xmlns="" id="{96AD34EC-0DC1-4E81-B8FC-69FF31916D5A}"/>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97" name="Text Box 150">
          <a:extLst>
            <a:ext uri="{FF2B5EF4-FFF2-40B4-BE49-F238E27FC236}">
              <a16:creationId xmlns:a16="http://schemas.microsoft.com/office/drawing/2014/main" xmlns="" id="{9BFBB24F-1518-4F8F-BA8A-DDE537B2693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98" name="Text Box 151">
          <a:extLst>
            <a:ext uri="{FF2B5EF4-FFF2-40B4-BE49-F238E27FC236}">
              <a16:creationId xmlns:a16="http://schemas.microsoft.com/office/drawing/2014/main" xmlns="" id="{42B90C1E-097E-4426-BB83-78B42C88CEF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399" name="Text Box 152">
          <a:extLst>
            <a:ext uri="{FF2B5EF4-FFF2-40B4-BE49-F238E27FC236}">
              <a16:creationId xmlns:a16="http://schemas.microsoft.com/office/drawing/2014/main" xmlns="" id="{779A7D71-CB82-4E70-8105-870AD002E5E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00" name="Text Box 153">
          <a:extLst>
            <a:ext uri="{FF2B5EF4-FFF2-40B4-BE49-F238E27FC236}">
              <a16:creationId xmlns:a16="http://schemas.microsoft.com/office/drawing/2014/main" xmlns="" id="{7129BA37-D779-4E02-9BB3-E1A22F6F00F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01" name="Text Box 154">
          <a:extLst>
            <a:ext uri="{FF2B5EF4-FFF2-40B4-BE49-F238E27FC236}">
              <a16:creationId xmlns:a16="http://schemas.microsoft.com/office/drawing/2014/main" xmlns="" id="{A0888BA1-7D74-4528-B8B2-25752803CF9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02" name="Text Box 155">
          <a:extLst>
            <a:ext uri="{FF2B5EF4-FFF2-40B4-BE49-F238E27FC236}">
              <a16:creationId xmlns:a16="http://schemas.microsoft.com/office/drawing/2014/main" xmlns="" id="{9D636D9B-764F-4C5C-90A1-2BACF364244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03" name="Text Box 156">
          <a:extLst>
            <a:ext uri="{FF2B5EF4-FFF2-40B4-BE49-F238E27FC236}">
              <a16:creationId xmlns:a16="http://schemas.microsoft.com/office/drawing/2014/main" xmlns="" id="{A08AD220-4552-4B63-83A4-CA05D9AAC4A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04" name="Text Box 157">
          <a:extLst>
            <a:ext uri="{FF2B5EF4-FFF2-40B4-BE49-F238E27FC236}">
              <a16:creationId xmlns:a16="http://schemas.microsoft.com/office/drawing/2014/main" xmlns="" id="{A8733C40-A7CF-410A-A3BB-24C76248533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05" name="Text Box 158">
          <a:extLst>
            <a:ext uri="{FF2B5EF4-FFF2-40B4-BE49-F238E27FC236}">
              <a16:creationId xmlns:a16="http://schemas.microsoft.com/office/drawing/2014/main" xmlns="" id="{6E0984D7-DE77-4583-A730-8265CA0A7E0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06" name="Text Box 159">
          <a:extLst>
            <a:ext uri="{FF2B5EF4-FFF2-40B4-BE49-F238E27FC236}">
              <a16:creationId xmlns:a16="http://schemas.microsoft.com/office/drawing/2014/main" xmlns="" id="{B899434E-7964-4325-AE26-7FC106E82A4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07" name="Text Box 160">
          <a:extLst>
            <a:ext uri="{FF2B5EF4-FFF2-40B4-BE49-F238E27FC236}">
              <a16:creationId xmlns:a16="http://schemas.microsoft.com/office/drawing/2014/main" xmlns="" id="{6FD5A63E-33F1-45CD-BD8C-C042C2CB4A6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08" name="Text Box 161">
          <a:extLst>
            <a:ext uri="{FF2B5EF4-FFF2-40B4-BE49-F238E27FC236}">
              <a16:creationId xmlns:a16="http://schemas.microsoft.com/office/drawing/2014/main" xmlns="" id="{CCEEF664-893D-4F4A-BC3E-7678A4E6E0A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09" name="Text Box 162">
          <a:extLst>
            <a:ext uri="{FF2B5EF4-FFF2-40B4-BE49-F238E27FC236}">
              <a16:creationId xmlns:a16="http://schemas.microsoft.com/office/drawing/2014/main" xmlns="" id="{D0301AC2-CA05-4043-AE6A-A54698AA915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10" name="Text Box 163">
          <a:extLst>
            <a:ext uri="{FF2B5EF4-FFF2-40B4-BE49-F238E27FC236}">
              <a16:creationId xmlns:a16="http://schemas.microsoft.com/office/drawing/2014/main" xmlns="" id="{DFE04CB5-469F-4AB3-B1DC-51B7FD926D1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11" name="Text Box 164">
          <a:extLst>
            <a:ext uri="{FF2B5EF4-FFF2-40B4-BE49-F238E27FC236}">
              <a16:creationId xmlns:a16="http://schemas.microsoft.com/office/drawing/2014/main" xmlns="" id="{982467FE-9C5E-465A-B4D0-7CA5D3791C0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412" name="Text Box 165">
          <a:extLst>
            <a:ext uri="{FF2B5EF4-FFF2-40B4-BE49-F238E27FC236}">
              <a16:creationId xmlns:a16="http://schemas.microsoft.com/office/drawing/2014/main" xmlns="" id="{E02C27BA-2E02-452F-9BC6-5E0937560013}"/>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413" name="Text Box 166">
          <a:extLst>
            <a:ext uri="{FF2B5EF4-FFF2-40B4-BE49-F238E27FC236}">
              <a16:creationId xmlns:a16="http://schemas.microsoft.com/office/drawing/2014/main" xmlns="" id="{C893B7F4-EC74-4B5A-92AC-9B9D6E24E853}"/>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14" name="Text Box 167">
          <a:extLst>
            <a:ext uri="{FF2B5EF4-FFF2-40B4-BE49-F238E27FC236}">
              <a16:creationId xmlns:a16="http://schemas.microsoft.com/office/drawing/2014/main" xmlns="" id="{158CCC0E-8C4F-44D0-9139-26983E774E2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15" name="Text Box 168">
          <a:extLst>
            <a:ext uri="{FF2B5EF4-FFF2-40B4-BE49-F238E27FC236}">
              <a16:creationId xmlns:a16="http://schemas.microsoft.com/office/drawing/2014/main" xmlns="" id="{C16A51F9-C29B-434B-BD3F-ABEF0BB42EE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16" name="Text Box 169">
          <a:extLst>
            <a:ext uri="{FF2B5EF4-FFF2-40B4-BE49-F238E27FC236}">
              <a16:creationId xmlns:a16="http://schemas.microsoft.com/office/drawing/2014/main" xmlns="" id="{8B4294BD-9773-4815-B49E-48E6ADA8BDC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17" name="Text Box 170">
          <a:extLst>
            <a:ext uri="{FF2B5EF4-FFF2-40B4-BE49-F238E27FC236}">
              <a16:creationId xmlns:a16="http://schemas.microsoft.com/office/drawing/2014/main" xmlns="" id="{7C47F006-67F3-4C33-8625-1B9E116B9ED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18" name="Text Box 171">
          <a:extLst>
            <a:ext uri="{FF2B5EF4-FFF2-40B4-BE49-F238E27FC236}">
              <a16:creationId xmlns:a16="http://schemas.microsoft.com/office/drawing/2014/main" xmlns="" id="{828DA5C2-5966-46C1-8FAA-622A8A0FDEC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19" name="Text Box 172">
          <a:extLst>
            <a:ext uri="{FF2B5EF4-FFF2-40B4-BE49-F238E27FC236}">
              <a16:creationId xmlns:a16="http://schemas.microsoft.com/office/drawing/2014/main" xmlns="" id="{B360204B-A930-424E-B59B-DDE92B12B4F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20" name="Text Box 173">
          <a:extLst>
            <a:ext uri="{FF2B5EF4-FFF2-40B4-BE49-F238E27FC236}">
              <a16:creationId xmlns:a16="http://schemas.microsoft.com/office/drawing/2014/main" xmlns="" id="{869F9543-EB55-4507-96D1-9020C5AD822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21" name="Text Box 174">
          <a:extLst>
            <a:ext uri="{FF2B5EF4-FFF2-40B4-BE49-F238E27FC236}">
              <a16:creationId xmlns:a16="http://schemas.microsoft.com/office/drawing/2014/main" xmlns="" id="{2314F52A-913A-4538-9E80-E9E7800CCED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22" name="Text Box 175">
          <a:extLst>
            <a:ext uri="{FF2B5EF4-FFF2-40B4-BE49-F238E27FC236}">
              <a16:creationId xmlns:a16="http://schemas.microsoft.com/office/drawing/2014/main" xmlns="" id="{1DD4256B-9115-4421-BFEC-8C3F1CD98E0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23" name="Text Box 176">
          <a:extLst>
            <a:ext uri="{FF2B5EF4-FFF2-40B4-BE49-F238E27FC236}">
              <a16:creationId xmlns:a16="http://schemas.microsoft.com/office/drawing/2014/main" xmlns="" id="{6B65BF6B-C01D-47A0-847B-A4CD3D8CA04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24" name="Text Box 177">
          <a:extLst>
            <a:ext uri="{FF2B5EF4-FFF2-40B4-BE49-F238E27FC236}">
              <a16:creationId xmlns:a16="http://schemas.microsoft.com/office/drawing/2014/main" xmlns="" id="{BCBF9556-C2BB-44BB-B492-5B481219B90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25" name="Text Box 178">
          <a:extLst>
            <a:ext uri="{FF2B5EF4-FFF2-40B4-BE49-F238E27FC236}">
              <a16:creationId xmlns:a16="http://schemas.microsoft.com/office/drawing/2014/main" xmlns="" id="{E83C7FDE-3970-47AD-95C0-372B9306873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26" name="Text Box 179">
          <a:extLst>
            <a:ext uri="{FF2B5EF4-FFF2-40B4-BE49-F238E27FC236}">
              <a16:creationId xmlns:a16="http://schemas.microsoft.com/office/drawing/2014/main" xmlns="" id="{34C41427-8021-4C87-8B1E-3DE8E20F8F4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27" name="Text Box 180">
          <a:extLst>
            <a:ext uri="{FF2B5EF4-FFF2-40B4-BE49-F238E27FC236}">
              <a16:creationId xmlns:a16="http://schemas.microsoft.com/office/drawing/2014/main" xmlns="" id="{991233F7-A0A5-4C25-A26E-B6C79F905E5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28" name="Text Box 181">
          <a:extLst>
            <a:ext uri="{FF2B5EF4-FFF2-40B4-BE49-F238E27FC236}">
              <a16:creationId xmlns:a16="http://schemas.microsoft.com/office/drawing/2014/main" xmlns="" id="{6052D8A4-CC6C-45C4-BC73-9FEA7E3BD3F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29" name="Text Box 182">
          <a:extLst>
            <a:ext uri="{FF2B5EF4-FFF2-40B4-BE49-F238E27FC236}">
              <a16:creationId xmlns:a16="http://schemas.microsoft.com/office/drawing/2014/main" xmlns="" id="{CB56C09C-2F7A-45D2-A8FF-9BD323998C7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30" name="Text Box 183">
          <a:extLst>
            <a:ext uri="{FF2B5EF4-FFF2-40B4-BE49-F238E27FC236}">
              <a16:creationId xmlns:a16="http://schemas.microsoft.com/office/drawing/2014/main" xmlns="" id="{29DE34E3-18C6-4B61-B362-2500C1F4D1F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31" name="Text Box 184">
          <a:extLst>
            <a:ext uri="{FF2B5EF4-FFF2-40B4-BE49-F238E27FC236}">
              <a16:creationId xmlns:a16="http://schemas.microsoft.com/office/drawing/2014/main" xmlns="" id="{D0D76DB0-207F-4D43-AB3A-8A481486635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32" name="Text Box 185">
          <a:extLst>
            <a:ext uri="{FF2B5EF4-FFF2-40B4-BE49-F238E27FC236}">
              <a16:creationId xmlns:a16="http://schemas.microsoft.com/office/drawing/2014/main" xmlns="" id="{7AEDC709-312A-4E86-9C8E-BC0B322D63D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33" name="Text Box 186">
          <a:extLst>
            <a:ext uri="{FF2B5EF4-FFF2-40B4-BE49-F238E27FC236}">
              <a16:creationId xmlns:a16="http://schemas.microsoft.com/office/drawing/2014/main" xmlns="" id="{19691A8F-82D1-4D08-8727-D9BA948407B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34" name="Text Box 187">
          <a:extLst>
            <a:ext uri="{FF2B5EF4-FFF2-40B4-BE49-F238E27FC236}">
              <a16:creationId xmlns:a16="http://schemas.microsoft.com/office/drawing/2014/main" xmlns="" id="{618B6462-4CF6-4184-A8FB-0E214502195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35" name="Text Box 188">
          <a:extLst>
            <a:ext uri="{FF2B5EF4-FFF2-40B4-BE49-F238E27FC236}">
              <a16:creationId xmlns:a16="http://schemas.microsoft.com/office/drawing/2014/main" xmlns="" id="{5FA281D2-A7B8-439B-B9DA-917711A2CAC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36" name="Text Box 189">
          <a:extLst>
            <a:ext uri="{FF2B5EF4-FFF2-40B4-BE49-F238E27FC236}">
              <a16:creationId xmlns:a16="http://schemas.microsoft.com/office/drawing/2014/main" xmlns="" id="{4C047A7E-3F5E-4A10-99B8-7EE3F423019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37" name="Text Box 190">
          <a:extLst>
            <a:ext uri="{FF2B5EF4-FFF2-40B4-BE49-F238E27FC236}">
              <a16:creationId xmlns:a16="http://schemas.microsoft.com/office/drawing/2014/main" xmlns="" id="{2CD7A036-9F46-474C-8710-55485E033C5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38" name="Text Box 191">
          <a:extLst>
            <a:ext uri="{FF2B5EF4-FFF2-40B4-BE49-F238E27FC236}">
              <a16:creationId xmlns:a16="http://schemas.microsoft.com/office/drawing/2014/main" xmlns="" id="{8EECA400-1469-496F-86CF-7155D655E91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39" name="Text Box 192">
          <a:extLst>
            <a:ext uri="{FF2B5EF4-FFF2-40B4-BE49-F238E27FC236}">
              <a16:creationId xmlns:a16="http://schemas.microsoft.com/office/drawing/2014/main" xmlns="" id="{F3FD992B-E4AB-4D22-9F70-D4E5C52F1AB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40" name="Text Box 194">
          <a:extLst>
            <a:ext uri="{FF2B5EF4-FFF2-40B4-BE49-F238E27FC236}">
              <a16:creationId xmlns:a16="http://schemas.microsoft.com/office/drawing/2014/main" xmlns="" id="{1501B446-7DE6-49B0-8506-4271208FA5F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41" name="Text Box 195">
          <a:extLst>
            <a:ext uri="{FF2B5EF4-FFF2-40B4-BE49-F238E27FC236}">
              <a16:creationId xmlns:a16="http://schemas.microsoft.com/office/drawing/2014/main" xmlns="" id="{7755FDED-9C61-4F8E-83E1-7EFAAEDEDF9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442" name="Text Box 2">
          <a:extLst>
            <a:ext uri="{FF2B5EF4-FFF2-40B4-BE49-F238E27FC236}">
              <a16:creationId xmlns:a16="http://schemas.microsoft.com/office/drawing/2014/main" xmlns="" id="{AAD6CC93-2B70-4F90-9A99-4E7634CEADDE}"/>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43" name="Text Box 3">
          <a:extLst>
            <a:ext uri="{FF2B5EF4-FFF2-40B4-BE49-F238E27FC236}">
              <a16:creationId xmlns:a16="http://schemas.microsoft.com/office/drawing/2014/main" xmlns="" id="{7EE342D9-5310-4BA7-B6FF-13A25778009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44" name="Text Box 4">
          <a:extLst>
            <a:ext uri="{FF2B5EF4-FFF2-40B4-BE49-F238E27FC236}">
              <a16:creationId xmlns:a16="http://schemas.microsoft.com/office/drawing/2014/main" xmlns="" id="{24BDFDCE-4E62-4F67-B436-162627D95EC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45" name="Text Box 5">
          <a:extLst>
            <a:ext uri="{FF2B5EF4-FFF2-40B4-BE49-F238E27FC236}">
              <a16:creationId xmlns:a16="http://schemas.microsoft.com/office/drawing/2014/main" xmlns="" id="{30291B8A-456F-42CF-9298-748A6842C14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46" name="Text Box 6">
          <a:extLst>
            <a:ext uri="{FF2B5EF4-FFF2-40B4-BE49-F238E27FC236}">
              <a16:creationId xmlns:a16="http://schemas.microsoft.com/office/drawing/2014/main" xmlns="" id="{36C34559-4B5A-4CB9-8DCA-2FAB666E590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47" name="Text Box 7">
          <a:extLst>
            <a:ext uri="{FF2B5EF4-FFF2-40B4-BE49-F238E27FC236}">
              <a16:creationId xmlns:a16="http://schemas.microsoft.com/office/drawing/2014/main" xmlns="" id="{71387B8A-64AF-44F5-81A6-CD178EECDFB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48" name="Text Box 8">
          <a:extLst>
            <a:ext uri="{FF2B5EF4-FFF2-40B4-BE49-F238E27FC236}">
              <a16:creationId xmlns:a16="http://schemas.microsoft.com/office/drawing/2014/main" xmlns="" id="{686A6588-A652-4048-8739-5EF381E1687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49" name="Text Box 9">
          <a:extLst>
            <a:ext uri="{FF2B5EF4-FFF2-40B4-BE49-F238E27FC236}">
              <a16:creationId xmlns:a16="http://schemas.microsoft.com/office/drawing/2014/main" xmlns="" id="{95A894B1-DBC1-46D6-81BE-236F59AFCAC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50" name="Text Box 10">
          <a:extLst>
            <a:ext uri="{FF2B5EF4-FFF2-40B4-BE49-F238E27FC236}">
              <a16:creationId xmlns:a16="http://schemas.microsoft.com/office/drawing/2014/main" xmlns="" id="{65FCB912-88BC-45A5-A180-BD1889029FC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51" name="Text Box 11">
          <a:extLst>
            <a:ext uri="{FF2B5EF4-FFF2-40B4-BE49-F238E27FC236}">
              <a16:creationId xmlns:a16="http://schemas.microsoft.com/office/drawing/2014/main" xmlns="" id="{8BDEE05C-67B4-4696-97CD-208DF3F0B4F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52" name="Text Box 12">
          <a:extLst>
            <a:ext uri="{FF2B5EF4-FFF2-40B4-BE49-F238E27FC236}">
              <a16:creationId xmlns:a16="http://schemas.microsoft.com/office/drawing/2014/main" xmlns="" id="{703D1506-038D-484F-AEBB-9C49454D2AF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53" name="Text Box 13">
          <a:extLst>
            <a:ext uri="{FF2B5EF4-FFF2-40B4-BE49-F238E27FC236}">
              <a16:creationId xmlns:a16="http://schemas.microsoft.com/office/drawing/2014/main" xmlns="" id="{6DDDF8B8-6EB3-4D3E-99B9-46CC33094CE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54" name="Text Box 14">
          <a:extLst>
            <a:ext uri="{FF2B5EF4-FFF2-40B4-BE49-F238E27FC236}">
              <a16:creationId xmlns:a16="http://schemas.microsoft.com/office/drawing/2014/main" xmlns="" id="{F5F6A105-C5AA-4225-B01D-6068C84DEF5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55" name="Text Box 15">
          <a:extLst>
            <a:ext uri="{FF2B5EF4-FFF2-40B4-BE49-F238E27FC236}">
              <a16:creationId xmlns:a16="http://schemas.microsoft.com/office/drawing/2014/main" xmlns="" id="{10BA17CB-7AE1-4B23-835C-3DF5EAB2349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56" name="Text Box 16">
          <a:extLst>
            <a:ext uri="{FF2B5EF4-FFF2-40B4-BE49-F238E27FC236}">
              <a16:creationId xmlns:a16="http://schemas.microsoft.com/office/drawing/2014/main" xmlns="" id="{63AFCA9A-1D43-4A48-9D8B-D4DCC7A72F1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57" name="Text Box 17">
          <a:extLst>
            <a:ext uri="{FF2B5EF4-FFF2-40B4-BE49-F238E27FC236}">
              <a16:creationId xmlns:a16="http://schemas.microsoft.com/office/drawing/2014/main" xmlns="" id="{D292E24A-65DD-4D57-A29C-C319A2C4479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458" name="Text Box 18">
          <a:extLst>
            <a:ext uri="{FF2B5EF4-FFF2-40B4-BE49-F238E27FC236}">
              <a16:creationId xmlns:a16="http://schemas.microsoft.com/office/drawing/2014/main" xmlns="" id="{2E2A2A5D-D3F9-4DFB-8147-BA777FFCFA3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459" name="Text Box 19">
          <a:extLst>
            <a:ext uri="{FF2B5EF4-FFF2-40B4-BE49-F238E27FC236}">
              <a16:creationId xmlns:a16="http://schemas.microsoft.com/office/drawing/2014/main" xmlns="" id="{68AB9DD4-FAB9-40E2-A890-54AF3EB03AC1}"/>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60" name="Text Box 20">
          <a:extLst>
            <a:ext uri="{FF2B5EF4-FFF2-40B4-BE49-F238E27FC236}">
              <a16:creationId xmlns:a16="http://schemas.microsoft.com/office/drawing/2014/main" xmlns="" id="{CD12E4A0-B71B-4ADF-BD74-D0804B41B04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61" name="Text Box 21">
          <a:extLst>
            <a:ext uri="{FF2B5EF4-FFF2-40B4-BE49-F238E27FC236}">
              <a16:creationId xmlns:a16="http://schemas.microsoft.com/office/drawing/2014/main" xmlns="" id="{53742C26-C6B8-4563-8617-E9C1DD7B4AB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62" name="Text Box 22">
          <a:extLst>
            <a:ext uri="{FF2B5EF4-FFF2-40B4-BE49-F238E27FC236}">
              <a16:creationId xmlns:a16="http://schemas.microsoft.com/office/drawing/2014/main" xmlns="" id="{36ED9498-4F2E-488E-A446-F3CEBB0C6DF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63" name="Text Box 23">
          <a:extLst>
            <a:ext uri="{FF2B5EF4-FFF2-40B4-BE49-F238E27FC236}">
              <a16:creationId xmlns:a16="http://schemas.microsoft.com/office/drawing/2014/main" xmlns="" id="{C02F3273-1F8E-4097-A713-8433D66F0AF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64" name="Text Box 24">
          <a:extLst>
            <a:ext uri="{FF2B5EF4-FFF2-40B4-BE49-F238E27FC236}">
              <a16:creationId xmlns:a16="http://schemas.microsoft.com/office/drawing/2014/main" xmlns="" id="{9A0FA11B-BDA6-436A-8ECC-E8ACBAF39E0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65" name="Text Box 25">
          <a:extLst>
            <a:ext uri="{FF2B5EF4-FFF2-40B4-BE49-F238E27FC236}">
              <a16:creationId xmlns:a16="http://schemas.microsoft.com/office/drawing/2014/main" xmlns="" id="{3567BE26-33A6-4ED4-9837-3842D7A490E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66" name="Text Box 26">
          <a:extLst>
            <a:ext uri="{FF2B5EF4-FFF2-40B4-BE49-F238E27FC236}">
              <a16:creationId xmlns:a16="http://schemas.microsoft.com/office/drawing/2014/main" xmlns="" id="{667C57D0-2870-4D6A-9BC4-F208684A174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67" name="Text Box 27">
          <a:extLst>
            <a:ext uri="{FF2B5EF4-FFF2-40B4-BE49-F238E27FC236}">
              <a16:creationId xmlns:a16="http://schemas.microsoft.com/office/drawing/2014/main" xmlns="" id="{3DF30A33-5D3D-472E-8CD3-00398E4D447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68" name="Text Box 28">
          <a:extLst>
            <a:ext uri="{FF2B5EF4-FFF2-40B4-BE49-F238E27FC236}">
              <a16:creationId xmlns:a16="http://schemas.microsoft.com/office/drawing/2014/main" xmlns="" id="{34A2A97F-9E4B-4E15-8B16-CBA9D082486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69" name="Text Box 29">
          <a:extLst>
            <a:ext uri="{FF2B5EF4-FFF2-40B4-BE49-F238E27FC236}">
              <a16:creationId xmlns:a16="http://schemas.microsoft.com/office/drawing/2014/main" xmlns="" id="{96DC0EFB-FA44-48E1-9EAD-04CBB88C008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70" name="Text Box 30">
          <a:extLst>
            <a:ext uri="{FF2B5EF4-FFF2-40B4-BE49-F238E27FC236}">
              <a16:creationId xmlns:a16="http://schemas.microsoft.com/office/drawing/2014/main" xmlns="" id="{C25D1D53-5244-4BC8-9220-5AE98E2030A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71" name="Text Box 31">
          <a:extLst>
            <a:ext uri="{FF2B5EF4-FFF2-40B4-BE49-F238E27FC236}">
              <a16:creationId xmlns:a16="http://schemas.microsoft.com/office/drawing/2014/main" xmlns="" id="{D765F3B1-FB2B-4B14-9352-66F5101861B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72" name="Text Box 32">
          <a:extLst>
            <a:ext uri="{FF2B5EF4-FFF2-40B4-BE49-F238E27FC236}">
              <a16:creationId xmlns:a16="http://schemas.microsoft.com/office/drawing/2014/main" xmlns="" id="{FC39C418-8100-4B34-B6D4-7E796F08037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73" name="Text Box 33">
          <a:extLst>
            <a:ext uri="{FF2B5EF4-FFF2-40B4-BE49-F238E27FC236}">
              <a16:creationId xmlns:a16="http://schemas.microsoft.com/office/drawing/2014/main" xmlns="" id="{3E47F7C7-16FB-4955-BF98-ED149447E9B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74" name="Text Box 34">
          <a:extLst>
            <a:ext uri="{FF2B5EF4-FFF2-40B4-BE49-F238E27FC236}">
              <a16:creationId xmlns:a16="http://schemas.microsoft.com/office/drawing/2014/main" xmlns="" id="{9255A767-5F6D-4C58-A496-028DB2D64EA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75" name="Text Box 35">
          <a:extLst>
            <a:ext uri="{FF2B5EF4-FFF2-40B4-BE49-F238E27FC236}">
              <a16:creationId xmlns:a16="http://schemas.microsoft.com/office/drawing/2014/main" xmlns="" id="{0C081864-6537-488F-B630-CD1D2DD3E1A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76" name="Text Box 36">
          <a:extLst>
            <a:ext uri="{FF2B5EF4-FFF2-40B4-BE49-F238E27FC236}">
              <a16:creationId xmlns:a16="http://schemas.microsoft.com/office/drawing/2014/main" xmlns="" id="{3C7BB6AC-2FB8-4449-A47E-F78EB3683C5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77" name="Text Box 37">
          <a:extLst>
            <a:ext uri="{FF2B5EF4-FFF2-40B4-BE49-F238E27FC236}">
              <a16:creationId xmlns:a16="http://schemas.microsoft.com/office/drawing/2014/main" xmlns="" id="{DAFBD55F-F9A6-4138-9891-6D5ACC3918F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78" name="Text Box 38">
          <a:extLst>
            <a:ext uri="{FF2B5EF4-FFF2-40B4-BE49-F238E27FC236}">
              <a16:creationId xmlns:a16="http://schemas.microsoft.com/office/drawing/2014/main" xmlns="" id="{6D1EB86E-435A-43BA-8C5F-87D60E37705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79" name="Text Box 39">
          <a:extLst>
            <a:ext uri="{FF2B5EF4-FFF2-40B4-BE49-F238E27FC236}">
              <a16:creationId xmlns:a16="http://schemas.microsoft.com/office/drawing/2014/main" xmlns="" id="{9B308BDC-B522-431F-8016-FC722543DC2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80" name="Text Box 40">
          <a:extLst>
            <a:ext uri="{FF2B5EF4-FFF2-40B4-BE49-F238E27FC236}">
              <a16:creationId xmlns:a16="http://schemas.microsoft.com/office/drawing/2014/main" xmlns="" id="{699F5197-CA9C-4288-9352-6496C359EA0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81" name="Text Box 41">
          <a:extLst>
            <a:ext uri="{FF2B5EF4-FFF2-40B4-BE49-F238E27FC236}">
              <a16:creationId xmlns:a16="http://schemas.microsoft.com/office/drawing/2014/main" xmlns="" id="{C7421C1F-D6E3-45EA-AF76-372C6058AE3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82" name="Text Box 42">
          <a:extLst>
            <a:ext uri="{FF2B5EF4-FFF2-40B4-BE49-F238E27FC236}">
              <a16:creationId xmlns:a16="http://schemas.microsoft.com/office/drawing/2014/main" xmlns="" id="{93712C83-A44C-4DE3-BCCB-915E28315CB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83" name="Text Box 43">
          <a:extLst>
            <a:ext uri="{FF2B5EF4-FFF2-40B4-BE49-F238E27FC236}">
              <a16:creationId xmlns:a16="http://schemas.microsoft.com/office/drawing/2014/main" xmlns="" id="{E324C88D-46B2-4FE1-8B8E-4E8C9926E71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84" name="Text Box 44">
          <a:extLst>
            <a:ext uri="{FF2B5EF4-FFF2-40B4-BE49-F238E27FC236}">
              <a16:creationId xmlns:a16="http://schemas.microsoft.com/office/drawing/2014/main" xmlns="" id="{1D62ED55-1464-444E-BA5B-AC511099B63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85" name="Text Box 45">
          <a:extLst>
            <a:ext uri="{FF2B5EF4-FFF2-40B4-BE49-F238E27FC236}">
              <a16:creationId xmlns:a16="http://schemas.microsoft.com/office/drawing/2014/main" xmlns="" id="{348102B3-C735-4B64-913C-2C0A72A3093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86" name="Text Box 46">
          <a:extLst>
            <a:ext uri="{FF2B5EF4-FFF2-40B4-BE49-F238E27FC236}">
              <a16:creationId xmlns:a16="http://schemas.microsoft.com/office/drawing/2014/main" xmlns="" id="{F3F3CF36-5A8F-4311-AD6A-CFF28F553DD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87" name="Text Box 47">
          <a:extLst>
            <a:ext uri="{FF2B5EF4-FFF2-40B4-BE49-F238E27FC236}">
              <a16:creationId xmlns:a16="http://schemas.microsoft.com/office/drawing/2014/main" xmlns="" id="{F0F809B3-548B-4253-B912-D5CBE5F2643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88" name="Text Box 48">
          <a:extLst>
            <a:ext uri="{FF2B5EF4-FFF2-40B4-BE49-F238E27FC236}">
              <a16:creationId xmlns:a16="http://schemas.microsoft.com/office/drawing/2014/main" xmlns="" id="{1568FA44-F202-4F72-949B-EC874644D25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89" name="Text Box 49">
          <a:extLst>
            <a:ext uri="{FF2B5EF4-FFF2-40B4-BE49-F238E27FC236}">
              <a16:creationId xmlns:a16="http://schemas.microsoft.com/office/drawing/2014/main" xmlns="" id="{50C6079B-0766-404D-8E6E-E1F80076558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490" name="Text Box 50">
          <a:extLst>
            <a:ext uri="{FF2B5EF4-FFF2-40B4-BE49-F238E27FC236}">
              <a16:creationId xmlns:a16="http://schemas.microsoft.com/office/drawing/2014/main" xmlns="" id="{78C466BE-0BEA-4E61-963F-0CEB35B43765}"/>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491" name="Text Box 51">
          <a:extLst>
            <a:ext uri="{FF2B5EF4-FFF2-40B4-BE49-F238E27FC236}">
              <a16:creationId xmlns:a16="http://schemas.microsoft.com/office/drawing/2014/main" xmlns="" id="{30EEE86E-91FF-427C-AFFE-CC88EEAAB952}"/>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92" name="Text Box 52">
          <a:extLst>
            <a:ext uri="{FF2B5EF4-FFF2-40B4-BE49-F238E27FC236}">
              <a16:creationId xmlns:a16="http://schemas.microsoft.com/office/drawing/2014/main" xmlns="" id="{8FEEEED1-D56C-45B0-A2B7-086D0355536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93" name="Text Box 53">
          <a:extLst>
            <a:ext uri="{FF2B5EF4-FFF2-40B4-BE49-F238E27FC236}">
              <a16:creationId xmlns:a16="http://schemas.microsoft.com/office/drawing/2014/main" xmlns="" id="{4C81DFA7-F55E-4CFA-A680-C4F1CFEFE82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94" name="Text Box 54">
          <a:extLst>
            <a:ext uri="{FF2B5EF4-FFF2-40B4-BE49-F238E27FC236}">
              <a16:creationId xmlns:a16="http://schemas.microsoft.com/office/drawing/2014/main" xmlns="" id="{4ABC615F-1568-47FE-AC65-46355BF9313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95" name="Text Box 55">
          <a:extLst>
            <a:ext uri="{FF2B5EF4-FFF2-40B4-BE49-F238E27FC236}">
              <a16:creationId xmlns:a16="http://schemas.microsoft.com/office/drawing/2014/main" xmlns="" id="{0F96300A-699B-4162-807F-C4BD0FEB183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96" name="Text Box 56">
          <a:extLst>
            <a:ext uri="{FF2B5EF4-FFF2-40B4-BE49-F238E27FC236}">
              <a16:creationId xmlns:a16="http://schemas.microsoft.com/office/drawing/2014/main" xmlns="" id="{4EBF33C3-6447-4F78-B79D-DCBD03A93A7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497" name="Text Box 57">
          <a:extLst>
            <a:ext uri="{FF2B5EF4-FFF2-40B4-BE49-F238E27FC236}">
              <a16:creationId xmlns:a16="http://schemas.microsoft.com/office/drawing/2014/main" xmlns="" id="{38329D75-4486-4238-ACA7-0ABA900D358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98" name="Text Box 58">
          <a:extLst>
            <a:ext uri="{FF2B5EF4-FFF2-40B4-BE49-F238E27FC236}">
              <a16:creationId xmlns:a16="http://schemas.microsoft.com/office/drawing/2014/main" xmlns="" id="{14FD6E97-3A9F-4793-9B45-221487161F0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499" name="Text Box 59">
          <a:extLst>
            <a:ext uri="{FF2B5EF4-FFF2-40B4-BE49-F238E27FC236}">
              <a16:creationId xmlns:a16="http://schemas.microsoft.com/office/drawing/2014/main" xmlns="" id="{532B0EB6-1F62-4F7C-B10B-FB631F57B4A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00" name="Text Box 60">
          <a:extLst>
            <a:ext uri="{FF2B5EF4-FFF2-40B4-BE49-F238E27FC236}">
              <a16:creationId xmlns:a16="http://schemas.microsoft.com/office/drawing/2014/main" xmlns="" id="{11D543C7-5EAA-411F-96ED-407BEB8AA62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01" name="Text Box 61">
          <a:extLst>
            <a:ext uri="{FF2B5EF4-FFF2-40B4-BE49-F238E27FC236}">
              <a16:creationId xmlns:a16="http://schemas.microsoft.com/office/drawing/2014/main" xmlns="" id="{38182545-0944-48E9-A827-3540F467A85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02" name="Text Box 62">
          <a:extLst>
            <a:ext uri="{FF2B5EF4-FFF2-40B4-BE49-F238E27FC236}">
              <a16:creationId xmlns:a16="http://schemas.microsoft.com/office/drawing/2014/main" xmlns="" id="{406AF6BD-3A87-403D-8C3A-F2A82625F19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03" name="Text Box 63">
          <a:extLst>
            <a:ext uri="{FF2B5EF4-FFF2-40B4-BE49-F238E27FC236}">
              <a16:creationId xmlns:a16="http://schemas.microsoft.com/office/drawing/2014/main" xmlns="" id="{BDE26F43-0668-452C-8AE3-E6AA46D3318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04" name="Text Box 64">
          <a:extLst>
            <a:ext uri="{FF2B5EF4-FFF2-40B4-BE49-F238E27FC236}">
              <a16:creationId xmlns:a16="http://schemas.microsoft.com/office/drawing/2014/main" xmlns="" id="{4E8FC941-B8E9-4AB0-915B-5A8087CCEC3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05" name="Text Box 65">
          <a:extLst>
            <a:ext uri="{FF2B5EF4-FFF2-40B4-BE49-F238E27FC236}">
              <a16:creationId xmlns:a16="http://schemas.microsoft.com/office/drawing/2014/main" xmlns="" id="{F564D430-71D7-4D02-B189-C58DD2AB0C3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06" name="Text Box 66">
          <a:extLst>
            <a:ext uri="{FF2B5EF4-FFF2-40B4-BE49-F238E27FC236}">
              <a16:creationId xmlns:a16="http://schemas.microsoft.com/office/drawing/2014/main" xmlns="" id="{74D587B7-0BC0-4132-9ED1-36B9EB9A118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507" name="Text Box 67">
          <a:extLst>
            <a:ext uri="{FF2B5EF4-FFF2-40B4-BE49-F238E27FC236}">
              <a16:creationId xmlns:a16="http://schemas.microsoft.com/office/drawing/2014/main" xmlns="" id="{EDC4EC82-8CF4-4347-8731-DC7094726327}"/>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508" name="Text Box 68">
          <a:extLst>
            <a:ext uri="{FF2B5EF4-FFF2-40B4-BE49-F238E27FC236}">
              <a16:creationId xmlns:a16="http://schemas.microsoft.com/office/drawing/2014/main" xmlns="" id="{22AB9942-148E-4B9D-AF4A-5AAC574E563B}"/>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09" name="Text Box 69">
          <a:extLst>
            <a:ext uri="{FF2B5EF4-FFF2-40B4-BE49-F238E27FC236}">
              <a16:creationId xmlns:a16="http://schemas.microsoft.com/office/drawing/2014/main" xmlns="" id="{5C95DD7D-3DD1-4ADF-A613-5CBE2410BE2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10" name="Text Box 70">
          <a:extLst>
            <a:ext uri="{FF2B5EF4-FFF2-40B4-BE49-F238E27FC236}">
              <a16:creationId xmlns:a16="http://schemas.microsoft.com/office/drawing/2014/main" xmlns="" id="{F2DBF94B-8980-42A4-8E84-C76B68FAE78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11" name="Text Box 71">
          <a:extLst>
            <a:ext uri="{FF2B5EF4-FFF2-40B4-BE49-F238E27FC236}">
              <a16:creationId xmlns:a16="http://schemas.microsoft.com/office/drawing/2014/main" xmlns="" id="{453BDACF-3064-4715-9E10-76E168C3040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12" name="Text Box 72">
          <a:extLst>
            <a:ext uri="{FF2B5EF4-FFF2-40B4-BE49-F238E27FC236}">
              <a16:creationId xmlns:a16="http://schemas.microsoft.com/office/drawing/2014/main" xmlns="" id="{9005E5C1-1E1F-4AAC-9F5F-E1F1B362DE1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13" name="Text Box 73">
          <a:extLst>
            <a:ext uri="{FF2B5EF4-FFF2-40B4-BE49-F238E27FC236}">
              <a16:creationId xmlns:a16="http://schemas.microsoft.com/office/drawing/2014/main" xmlns="" id="{D1BCB84D-618A-45A2-9F33-F5960D23789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14" name="Text Box 74">
          <a:extLst>
            <a:ext uri="{FF2B5EF4-FFF2-40B4-BE49-F238E27FC236}">
              <a16:creationId xmlns:a16="http://schemas.microsoft.com/office/drawing/2014/main" xmlns="" id="{AF4E4FA8-923D-48A1-BD6C-58ABDF6A539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15" name="Text Box 75">
          <a:extLst>
            <a:ext uri="{FF2B5EF4-FFF2-40B4-BE49-F238E27FC236}">
              <a16:creationId xmlns:a16="http://schemas.microsoft.com/office/drawing/2014/main" xmlns="" id="{A217B2D8-1F61-48B7-A83B-FD1A2E6D068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16" name="Text Box 76">
          <a:extLst>
            <a:ext uri="{FF2B5EF4-FFF2-40B4-BE49-F238E27FC236}">
              <a16:creationId xmlns:a16="http://schemas.microsoft.com/office/drawing/2014/main" xmlns="" id="{1E03D31F-C642-4B5F-B930-6FE99822282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17" name="Text Box 77">
          <a:extLst>
            <a:ext uri="{FF2B5EF4-FFF2-40B4-BE49-F238E27FC236}">
              <a16:creationId xmlns:a16="http://schemas.microsoft.com/office/drawing/2014/main" xmlns="" id="{C547E314-FC31-4923-9A65-6907FD63927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18" name="Text Box 78">
          <a:extLst>
            <a:ext uri="{FF2B5EF4-FFF2-40B4-BE49-F238E27FC236}">
              <a16:creationId xmlns:a16="http://schemas.microsoft.com/office/drawing/2014/main" xmlns="" id="{53953AA2-BD8D-4FF9-9C95-B7BBEE74614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19" name="Text Box 79">
          <a:extLst>
            <a:ext uri="{FF2B5EF4-FFF2-40B4-BE49-F238E27FC236}">
              <a16:creationId xmlns:a16="http://schemas.microsoft.com/office/drawing/2014/main" xmlns="" id="{9CE87ED4-7CA2-4209-8B6A-092A2E567AA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20" name="Text Box 80">
          <a:extLst>
            <a:ext uri="{FF2B5EF4-FFF2-40B4-BE49-F238E27FC236}">
              <a16:creationId xmlns:a16="http://schemas.microsoft.com/office/drawing/2014/main" xmlns="" id="{0258D206-3EB6-47C6-A4EA-C3C2AA57C0B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21" name="Text Box 81">
          <a:extLst>
            <a:ext uri="{FF2B5EF4-FFF2-40B4-BE49-F238E27FC236}">
              <a16:creationId xmlns:a16="http://schemas.microsoft.com/office/drawing/2014/main" xmlns="" id="{150C679F-8B2D-48CD-BEC1-0AF6956BA9D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22" name="Text Box 82">
          <a:extLst>
            <a:ext uri="{FF2B5EF4-FFF2-40B4-BE49-F238E27FC236}">
              <a16:creationId xmlns:a16="http://schemas.microsoft.com/office/drawing/2014/main" xmlns="" id="{E8B3062D-4601-419F-B861-8629782B1CC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23" name="Text Box 83">
          <a:extLst>
            <a:ext uri="{FF2B5EF4-FFF2-40B4-BE49-F238E27FC236}">
              <a16:creationId xmlns:a16="http://schemas.microsoft.com/office/drawing/2014/main" xmlns="" id="{E5A7BCC3-2B9E-4BB6-8B87-17290703F2B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24" name="Text Box 84">
          <a:extLst>
            <a:ext uri="{FF2B5EF4-FFF2-40B4-BE49-F238E27FC236}">
              <a16:creationId xmlns:a16="http://schemas.microsoft.com/office/drawing/2014/main" xmlns="" id="{CF9EFEC8-0636-4B9C-8E13-60BAAF2FAF2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25" name="Text Box 85">
          <a:extLst>
            <a:ext uri="{FF2B5EF4-FFF2-40B4-BE49-F238E27FC236}">
              <a16:creationId xmlns:a16="http://schemas.microsoft.com/office/drawing/2014/main" xmlns="" id="{7448B292-8A7B-4C5D-8B59-0E78866491B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26" name="Text Box 86">
          <a:extLst>
            <a:ext uri="{FF2B5EF4-FFF2-40B4-BE49-F238E27FC236}">
              <a16:creationId xmlns:a16="http://schemas.microsoft.com/office/drawing/2014/main" xmlns="" id="{95616FE5-6F53-48B4-B262-C9FFBABFAFA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27" name="Text Box 87">
          <a:extLst>
            <a:ext uri="{FF2B5EF4-FFF2-40B4-BE49-F238E27FC236}">
              <a16:creationId xmlns:a16="http://schemas.microsoft.com/office/drawing/2014/main" xmlns="" id="{8289D6A7-2C64-4AE5-AEB7-F790C1DC8BC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28" name="Text Box 88">
          <a:extLst>
            <a:ext uri="{FF2B5EF4-FFF2-40B4-BE49-F238E27FC236}">
              <a16:creationId xmlns:a16="http://schemas.microsoft.com/office/drawing/2014/main" xmlns="" id="{A4F3674C-4C54-455C-AAE5-D9FEA431B8C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29" name="Text Box 89">
          <a:extLst>
            <a:ext uri="{FF2B5EF4-FFF2-40B4-BE49-F238E27FC236}">
              <a16:creationId xmlns:a16="http://schemas.microsoft.com/office/drawing/2014/main" xmlns="" id="{89EE56D8-1FD7-4A62-9E18-D12B612B6BC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30" name="Text Box 90">
          <a:extLst>
            <a:ext uri="{FF2B5EF4-FFF2-40B4-BE49-F238E27FC236}">
              <a16:creationId xmlns:a16="http://schemas.microsoft.com/office/drawing/2014/main" xmlns="" id="{74AB5663-90E7-45D3-BA63-7AFC13B72BC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31" name="Text Box 91">
          <a:extLst>
            <a:ext uri="{FF2B5EF4-FFF2-40B4-BE49-F238E27FC236}">
              <a16:creationId xmlns:a16="http://schemas.microsoft.com/office/drawing/2014/main" xmlns="" id="{A4136860-5B76-4C1B-AD84-582F410D0C6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32" name="Text Box 92">
          <a:extLst>
            <a:ext uri="{FF2B5EF4-FFF2-40B4-BE49-F238E27FC236}">
              <a16:creationId xmlns:a16="http://schemas.microsoft.com/office/drawing/2014/main" xmlns="" id="{8E3953D7-F9A7-4364-83C9-15157E56981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33" name="Text Box 93">
          <a:extLst>
            <a:ext uri="{FF2B5EF4-FFF2-40B4-BE49-F238E27FC236}">
              <a16:creationId xmlns:a16="http://schemas.microsoft.com/office/drawing/2014/main" xmlns="" id="{22A41EE0-1E6F-486E-BAA8-EFBEAFE7BD4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34" name="Text Box 94">
          <a:extLst>
            <a:ext uri="{FF2B5EF4-FFF2-40B4-BE49-F238E27FC236}">
              <a16:creationId xmlns:a16="http://schemas.microsoft.com/office/drawing/2014/main" xmlns="" id="{94302DFB-BC3C-473A-B9DC-87B621B9D92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35" name="Text Box 95">
          <a:extLst>
            <a:ext uri="{FF2B5EF4-FFF2-40B4-BE49-F238E27FC236}">
              <a16:creationId xmlns:a16="http://schemas.microsoft.com/office/drawing/2014/main" xmlns="" id="{9CE49984-D091-4ECD-AD60-7330ADED670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36" name="Text Box 96">
          <a:extLst>
            <a:ext uri="{FF2B5EF4-FFF2-40B4-BE49-F238E27FC236}">
              <a16:creationId xmlns:a16="http://schemas.microsoft.com/office/drawing/2014/main" xmlns="" id="{24AC2B96-AE33-4B0B-8476-F6091E97F09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37" name="Text Box 97">
          <a:extLst>
            <a:ext uri="{FF2B5EF4-FFF2-40B4-BE49-F238E27FC236}">
              <a16:creationId xmlns:a16="http://schemas.microsoft.com/office/drawing/2014/main" xmlns="" id="{125AE4C3-B80E-4A13-B6BC-A016740D0E0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38" name="Text Box 98">
          <a:extLst>
            <a:ext uri="{FF2B5EF4-FFF2-40B4-BE49-F238E27FC236}">
              <a16:creationId xmlns:a16="http://schemas.microsoft.com/office/drawing/2014/main" xmlns="" id="{3C67E1E4-D808-4091-B57C-0298D3F5D5D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539" name="Text Box 99">
          <a:extLst>
            <a:ext uri="{FF2B5EF4-FFF2-40B4-BE49-F238E27FC236}">
              <a16:creationId xmlns:a16="http://schemas.microsoft.com/office/drawing/2014/main" xmlns="" id="{750A7C9D-00A2-4846-905A-C675F4FC6A23}"/>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540" name="Text Box 100">
          <a:extLst>
            <a:ext uri="{FF2B5EF4-FFF2-40B4-BE49-F238E27FC236}">
              <a16:creationId xmlns:a16="http://schemas.microsoft.com/office/drawing/2014/main" xmlns="" id="{090CF247-153D-4B12-BBA9-CB996CC430A1}"/>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41" name="Text Box 101">
          <a:extLst>
            <a:ext uri="{FF2B5EF4-FFF2-40B4-BE49-F238E27FC236}">
              <a16:creationId xmlns:a16="http://schemas.microsoft.com/office/drawing/2014/main" xmlns="" id="{FC634701-3A5A-4E20-A1FD-E2CFA463E5F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42" name="Text Box 102">
          <a:extLst>
            <a:ext uri="{FF2B5EF4-FFF2-40B4-BE49-F238E27FC236}">
              <a16:creationId xmlns:a16="http://schemas.microsoft.com/office/drawing/2014/main" xmlns="" id="{09E7A5C2-1B63-4F08-8584-74C599694AB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43" name="Text Box 103">
          <a:extLst>
            <a:ext uri="{FF2B5EF4-FFF2-40B4-BE49-F238E27FC236}">
              <a16:creationId xmlns:a16="http://schemas.microsoft.com/office/drawing/2014/main" xmlns="" id="{12DC75A7-9A73-479B-9252-BD845B6450C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44" name="Text Box 104">
          <a:extLst>
            <a:ext uri="{FF2B5EF4-FFF2-40B4-BE49-F238E27FC236}">
              <a16:creationId xmlns:a16="http://schemas.microsoft.com/office/drawing/2014/main" xmlns="" id="{170CA7BB-09DD-42CE-86C1-0EE16F6BA0B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45" name="Text Box 105">
          <a:extLst>
            <a:ext uri="{FF2B5EF4-FFF2-40B4-BE49-F238E27FC236}">
              <a16:creationId xmlns:a16="http://schemas.microsoft.com/office/drawing/2014/main" xmlns="" id="{6E753C38-3A51-442E-BFE7-9DBCCCA1EC7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46" name="Text Box 106">
          <a:extLst>
            <a:ext uri="{FF2B5EF4-FFF2-40B4-BE49-F238E27FC236}">
              <a16:creationId xmlns:a16="http://schemas.microsoft.com/office/drawing/2014/main" xmlns="" id="{50CE8D74-5C81-4585-B390-08EFC3069B2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47" name="Text Box 107">
          <a:extLst>
            <a:ext uri="{FF2B5EF4-FFF2-40B4-BE49-F238E27FC236}">
              <a16:creationId xmlns:a16="http://schemas.microsoft.com/office/drawing/2014/main" xmlns="" id="{59D1D9E3-5D90-4F5B-9086-E4821B2DA8A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48" name="Text Box 108">
          <a:extLst>
            <a:ext uri="{FF2B5EF4-FFF2-40B4-BE49-F238E27FC236}">
              <a16:creationId xmlns:a16="http://schemas.microsoft.com/office/drawing/2014/main" xmlns="" id="{232C5667-DC47-48AD-9AB2-DE4667C26B5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49" name="Text Box 109">
          <a:extLst>
            <a:ext uri="{FF2B5EF4-FFF2-40B4-BE49-F238E27FC236}">
              <a16:creationId xmlns:a16="http://schemas.microsoft.com/office/drawing/2014/main" xmlns="" id="{A5B7A527-994D-4CB3-ABB9-A469A42B5D1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50" name="Text Box 110">
          <a:extLst>
            <a:ext uri="{FF2B5EF4-FFF2-40B4-BE49-F238E27FC236}">
              <a16:creationId xmlns:a16="http://schemas.microsoft.com/office/drawing/2014/main" xmlns="" id="{B04813A9-0633-4B0B-98CC-F7549EF2D6E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51" name="Text Box 111">
          <a:extLst>
            <a:ext uri="{FF2B5EF4-FFF2-40B4-BE49-F238E27FC236}">
              <a16:creationId xmlns:a16="http://schemas.microsoft.com/office/drawing/2014/main" xmlns="" id="{2E7114AA-8667-47A3-839F-1C1B0CFB590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52" name="Text Box 112">
          <a:extLst>
            <a:ext uri="{FF2B5EF4-FFF2-40B4-BE49-F238E27FC236}">
              <a16:creationId xmlns:a16="http://schemas.microsoft.com/office/drawing/2014/main" xmlns="" id="{33B9C143-0C37-4B18-AA1E-EBE317C7F93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53" name="Text Box 113">
          <a:extLst>
            <a:ext uri="{FF2B5EF4-FFF2-40B4-BE49-F238E27FC236}">
              <a16:creationId xmlns:a16="http://schemas.microsoft.com/office/drawing/2014/main" xmlns="" id="{BB59ACD7-0494-43D6-B089-C6A5085D7A4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54" name="Text Box 114">
          <a:extLst>
            <a:ext uri="{FF2B5EF4-FFF2-40B4-BE49-F238E27FC236}">
              <a16:creationId xmlns:a16="http://schemas.microsoft.com/office/drawing/2014/main" xmlns="" id="{2E758580-4618-43BD-9B1E-530646525B7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55" name="Text Box 115">
          <a:extLst>
            <a:ext uri="{FF2B5EF4-FFF2-40B4-BE49-F238E27FC236}">
              <a16:creationId xmlns:a16="http://schemas.microsoft.com/office/drawing/2014/main" xmlns="" id="{5276AF8D-4E81-4685-AFB1-F7D829A7AE1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556" name="Text Box 116">
          <a:extLst>
            <a:ext uri="{FF2B5EF4-FFF2-40B4-BE49-F238E27FC236}">
              <a16:creationId xmlns:a16="http://schemas.microsoft.com/office/drawing/2014/main" xmlns="" id="{630BC546-DA15-45D9-9B63-8BDD3A8F471E}"/>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557" name="Text Box 117">
          <a:extLst>
            <a:ext uri="{FF2B5EF4-FFF2-40B4-BE49-F238E27FC236}">
              <a16:creationId xmlns:a16="http://schemas.microsoft.com/office/drawing/2014/main" xmlns="" id="{82C507C0-4671-4CB8-B9BD-A014BA4300AA}"/>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58" name="Text Box 118">
          <a:extLst>
            <a:ext uri="{FF2B5EF4-FFF2-40B4-BE49-F238E27FC236}">
              <a16:creationId xmlns:a16="http://schemas.microsoft.com/office/drawing/2014/main" xmlns="" id="{E1D1B1C0-1044-4CF8-B985-99595E94CCB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59" name="Text Box 119">
          <a:extLst>
            <a:ext uri="{FF2B5EF4-FFF2-40B4-BE49-F238E27FC236}">
              <a16:creationId xmlns:a16="http://schemas.microsoft.com/office/drawing/2014/main" xmlns="" id="{683F5664-21BC-4192-A3A4-7E5A971EED0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60" name="Text Box 120">
          <a:extLst>
            <a:ext uri="{FF2B5EF4-FFF2-40B4-BE49-F238E27FC236}">
              <a16:creationId xmlns:a16="http://schemas.microsoft.com/office/drawing/2014/main" xmlns="" id="{E2AB56B2-CEDD-4D8F-8962-30475741F37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61" name="Text Box 121">
          <a:extLst>
            <a:ext uri="{FF2B5EF4-FFF2-40B4-BE49-F238E27FC236}">
              <a16:creationId xmlns:a16="http://schemas.microsoft.com/office/drawing/2014/main" xmlns="" id="{CBFAFC6E-78B0-4EEC-91C2-8DA36D41951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62" name="Text Box 122">
          <a:extLst>
            <a:ext uri="{FF2B5EF4-FFF2-40B4-BE49-F238E27FC236}">
              <a16:creationId xmlns:a16="http://schemas.microsoft.com/office/drawing/2014/main" xmlns="" id="{3F1CEC35-B68A-4437-8CE0-1B938E27D55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63" name="Text Box 123">
          <a:extLst>
            <a:ext uri="{FF2B5EF4-FFF2-40B4-BE49-F238E27FC236}">
              <a16:creationId xmlns:a16="http://schemas.microsoft.com/office/drawing/2014/main" xmlns="" id="{59795761-29E6-4C09-879F-69EB940AA58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64" name="Text Box 124">
          <a:extLst>
            <a:ext uri="{FF2B5EF4-FFF2-40B4-BE49-F238E27FC236}">
              <a16:creationId xmlns:a16="http://schemas.microsoft.com/office/drawing/2014/main" xmlns="" id="{CC9A5C59-F80D-4D0A-9063-29F20494FA3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65" name="Text Box 125">
          <a:extLst>
            <a:ext uri="{FF2B5EF4-FFF2-40B4-BE49-F238E27FC236}">
              <a16:creationId xmlns:a16="http://schemas.microsoft.com/office/drawing/2014/main" xmlns="" id="{E182F0D1-4B66-4808-A25A-D25F927C132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66" name="Text Box 126">
          <a:extLst>
            <a:ext uri="{FF2B5EF4-FFF2-40B4-BE49-F238E27FC236}">
              <a16:creationId xmlns:a16="http://schemas.microsoft.com/office/drawing/2014/main" xmlns="" id="{75402CE7-60B5-47DA-AA09-0527A5FF2DE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67" name="Text Box 127">
          <a:extLst>
            <a:ext uri="{FF2B5EF4-FFF2-40B4-BE49-F238E27FC236}">
              <a16:creationId xmlns:a16="http://schemas.microsoft.com/office/drawing/2014/main" xmlns="" id="{E4FD74DE-EA83-4937-AA51-090BB9BF77B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68" name="Text Box 128">
          <a:extLst>
            <a:ext uri="{FF2B5EF4-FFF2-40B4-BE49-F238E27FC236}">
              <a16:creationId xmlns:a16="http://schemas.microsoft.com/office/drawing/2014/main" xmlns="" id="{EC8C86BB-6C1A-42D9-9FEA-05CB7B29AC4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69" name="Text Box 129">
          <a:extLst>
            <a:ext uri="{FF2B5EF4-FFF2-40B4-BE49-F238E27FC236}">
              <a16:creationId xmlns:a16="http://schemas.microsoft.com/office/drawing/2014/main" xmlns="" id="{4D453513-485A-47D8-8C44-771D052C04E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70" name="Text Box 130">
          <a:extLst>
            <a:ext uri="{FF2B5EF4-FFF2-40B4-BE49-F238E27FC236}">
              <a16:creationId xmlns:a16="http://schemas.microsoft.com/office/drawing/2014/main" xmlns="" id="{7D8D92DC-5DC1-4D56-9E9C-C712C869E8B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71" name="Text Box 131">
          <a:extLst>
            <a:ext uri="{FF2B5EF4-FFF2-40B4-BE49-F238E27FC236}">
              <a16:creationId xmlns:a16="http://schemas.microsoft.com/office/drawing/2014/main" xmlns="" id="{23D903BF-21CB-4B61-9916-D3F2EE527FD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72" name="Text Box 132">
          <a:extLst>
            <a:ext uri="{FF2B5EF4-FFF2-40B4-BE49-F238E27FC236}">
              <a16:creationId xmlns:a16="http://schemas.microsoft.com/office/drawing/2014/main" xmlns="" id="{870C1F5F-6D8E-4EA7-A85D-484A2310112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73" name="Text Box 133">
          <a:extLst>
            <a:ext uri="{FF2B5EF4-FFF2-40B4-BE49-F238E27FC236}">
              <a16:creationId xmlns:a16="http://schemas.microsoft.com/office/drawing/2014/main" xmlns="" id="{3F949856-98DE-4C8E-BC3A-64C66E4856D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74" name="Text Box 134">
          <a:extLst>
            <a:ext uri="{FF2B5EF4-FFF2-40B4-BE49-F238E27FC236}">
              <a16:creationId xmlns:a16="http://schemas.microsoft.com/office/drawing/2014/main" xmlns="" id="{14A35C98-EDE6-444F-9653-4FB3FE4B6F1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75" name="Text Box 135">
          <a:extLst>
            <a:ext uri="{FF2B5EF4-FFF2-40B4-BE49-F238E27FC236}">
              <a16:creationId xmlns:a16="http://schemas.microsoft.com/office/drawing/2014/main" xmlns="" id="{7E0CF72E-5C50-41DE-A39D-35F8C922A2F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76" name="Text Box 136">
          <a:extLst>
            <a:ext uri="{FF2B5EF4-FFF2-40B4-BE49-F238E27FC236}">
              <a16:creationId xmlns:a16="http://schemas.microsoft.com/office/drawing/2014/main" xmlns="" id="{5DC0BACC-D6EA-440C-A994-D6F64600AB1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77" name="Text Box 137">
          <a:extLst>
            <a:ext uri="{FF2B5EF4-FFF2-40B4-BE49-F238E27FC236}">
              <a16:creationId xmlns:a16="http://schemas.microsoft.com/office/drawing/2014/main" xmlns="" id="{D0FC3461-2F4F-4F9E-9FCB-F570E600A9A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78" name="Text Box 138">
          <a:extLst>
            <a:ext uri="{FF2B5EF4-FFF2-40B4-BE49-F238E27FC236}">
              <a16:creationId xmlns:a16="http://schemas.microsoft.com/office/drawing/2014/main" xmlns="" id="{630AC59F-94D6-45E6-9935-40B24E56A52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79" name="Text Box 139">
          <a:extLst>
            <a:ext uri="{FF2B5EF4-FFF2-40B4-BE49-F238E27FC236}">
              <a16:creationId xmlns:a16="http://schemas.microsoft.com/office/drawing/2014/main" xmlns="" id="{32092FB5-23A1-4AC4-87D1-ADBECE05975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80" name="Text Box 140">
          <a:extLst>
            <a:ext uri="{FF2B5EF4-FFF2-40B4-BE49-F238E27FC236}">
              <a16:creationId xmlns:a16="http://schemas.microsoft.com/office/drawing/2014/main" xmlns="" id="{94B39947-CF06-4963-BFE7-5CDC28C4CB0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81" name="Text Box 141">
          <a:extLst>
            <a:ext uri="{FF2B5EF4-FFF2-40B4-BE49-F238E27FC236}">
              <a16:creationId xmlns:a16="http://schemas.microsoft.com/office/drawing/2014/main" xmlns="" id="{92D3AE29-3627-4BAD-85E3-4C5D30A9FEE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82" name="Text Box 142">
          <a:extLst>
            <a:ext uri="{FF2B5EF4-FFF2-40B4-BE49-F238E27FC236}">
              <a16:creationId xmlns:a16="http://schemas.microsoft.com/office/drawing/2014/main" xmlns="" id="{2E27C970-72CD-436F-B969-18B8EB05C2A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83" name="Text Box 143">
          <a:extLst>
            <a:ext uri="{FF2B5EF4-FFF2-40B4-BE49-F238E27FC236}">
              <a16:creationId xmlns:a16="http://schemas.microsoft.com/office/drawing/2014/main" xmlns="" id="{E6E53202-E7FB-4848-BA8B-513AA549E59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84" name="Text Box 144">
          <a:extLst>
            <a:ext uri="{FF2B5EF4-FFF2-40B4-BE49-F238E27FC236}">
              <a16:creationId xmlns:a16="http://schemas.microsoft.com/office/drawing/2014/main" xmlns="" id="{8C056A23-888F-43A2-9F4B-F0CFA491141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85" name="Text Box 145">
          <a:extLst>
            <a:ext uri="{FF2B5EF4-FFF2-40B4-BE49-F238E27FC236}">
              <a16:creationId xmlns:a16="http://schemas.microsoft.com/office/drawing/2014/main" xmlns="" id="{F0CF23E4-9ABC-45BE-8610-4150889015D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86" name="Text Box 146">
          <a:extLst>
            <a:ext uri="{FF2B5EF4-FFF2-40B4-BE49-F238E27FC236}">
              <a16:creationId xmlns:a16="http://schemas.microsoft.com/office/drawing/2014/main" xmlns="" id="{DC0218D9-D9E2-427B-ABE2-DC9BD3DF4B1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87" name="Text Box 147">
          <a:extLst>
            <a:ext uri="{FF2B5EF4-FFF2-40B4-BE49-F238E27FC236}">
              <a16:creationId xmlns:a16="http://schemas.microsoft.com/office/drawing/2014/main" xmlns="" id="{1BE70269-CC9C-4EC8-A8A5-26D3706CCFC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588" name="Text Box 148">
          <a:extLst>
            <a:ext uri="{FF2B5EF4-FFF2-40B4-BE49-F238E27FC236}">
              <a16:creationId xmlns:a16="http://schemas.microsoft.com/office/drawing/2014/main" xmlns="" id="{26041B4D-0931-4647-94F9-E3046C2B2CE1}"/>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589" name="Text Box 149">
          <a:extLst>
            <a:ext uri="{FF2B5EF4-FFF2-40B4-BE49-F238E27FC236}">
              <a16:creationId xmlns:a16="http://schemas.microsoft.com/office/drawing/2014/main" xmlns="" id="{5AD171CF-503D-4DCB-870B-F6A8007293B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90" name="Text Box 150">
          <a:extLst>
            <a:ext uri="{FF2B5EF4-FFF2-40B4-BE49-F238E27FC236}">
              <a16:creationId xmlns:a16="http://schemas.microsoft.com/office/drawing/2014/main" xmlns="" id="{1D6CA2BF-43B5-4247-8103-AB49448A266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91" name="Text Box 151">
          <a:extLst>
            <a:ext uri="{FF2B5EF4-FFF2-40B4-BE49-F238E27FC236}">
              <a16:creationId xmlns:a16="http://schemas.microsoft.com/office/drawing/2014/main" xmlns="" id="{4993B5FA-5E1B-46FD-A2CE-765EF5CD729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92" name="Text Box 152">
          <a:extLst>
            <a:ext uri="{FF2B5EF4-FFF2-40B4-BE49-F238E27FC236}">
              <a16:creationId xmlns:a16="http://schemas.microsoft.com/office/drawing/2014/main" xmlns="" id="{316564D8-91AD-469D-8B19-62884A71464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93" name="Text Box 153">
          <a:extLst>
            <a:ext uri="{FF2B5EF4-FFF2-40B4-BE49-F238E27FC236}">
              <a16:creationId xmlns:a16="http://schemas.microsoft.com/office/drawing/2014/main" xmlns="" id="{520F3A9D-C4FA-419F-B635-497EB8B8132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94" name="Text Box 154">
          <a:extLst>
            <a:ext uri="{FF2B5EF4-FFF2-40B4-BE49-F238E27FC236}">
              <a16:creationId xmlns:a16="http://schemas.microsoft.com/office/drawing/2014/main" xmlns="" id="{996CA632-8BFF-4E11-9953-642EF01715E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595" name="Text Box 155">
          <a:extLst>
            <a:ext uri="{FF2B5EF4-FFF2-40B4-BE49-F238E27FC236}">
              <a16:creationId xmlns:a16="http://schemas.microsoft.com/office/drawing/2014/main" xmlns="" id="{A7829F61-B50F-4774-BCAB-CACE13A4E30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96" name="Text Box 156">
          <a:extLst>
            <a:ext uri="{FF2B5EF4-FFF2-40B4-BE49-F238E27FC236}">
              <a16:creationId xmlns:a16="http://schemas.microsoft.com/office/drawing/2014/main" xmlns="" id="{96839FFB-1E90-4431-9EC5-BA9CF93199A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97" name="Text Box 157">
          <a:extLst>
            <a:ext uri="{FF2B5EF4-FFF2-40B4-BE49-F238E27FC236}">
              <a16:creationId xmlns:a16="http://schemas.microsoft.com/office/drawing/2014/main" xmlns="" id="{0A3EAB95-1CEB-467E-92F6-ABC875E82EE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98" name="Text Box 158">
          <a:extLst>
            <a:ext uri="{FF2B5EF4-FFF2-40B4-BE49-F238E27FC236}">
              <a16:creationId xmlns:a16="http://schemas.microsoft.com/office/drawing/2014/main" xmlns="" id="{2F63BFB0-D2C6-49D2-803E-DC016ED10B3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599" name="Text Box 159">
          <a:extLst>
            <a:ext uri="{FF2B5EF4-FFF2-40B4-BE49-F238E27FC236}">
              <a16:creationId xmlns:a16="http://schemas.microsoft.com/office/drawing/2014/main" xmlns="" id="{29D5FD09-16AB-499A-8C42-CE6F6C25D7C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00" name="Text Box 160">
          <a:extLst>
            <a:ext uri="{FF2B5EF4-FFF2-40B4-BE49-F238E27FC236}">
              <a16:creationId xmlns:a16="http://schemas.microsoft.com/office/drawing/2014/main" xmlns="" id="{48296B4F-357E-4FDB-8AB1-2847A55932B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01" name="Text Box 161">
          <a:extLst>
            <a:ext uri="{FF2B5EF4-FFF2-40B4-BE49-F238E27FC236}">
              <a16:creationId xmlns:a16="http://schemas.microsoft.com/office/drawing/2014/main" xmlns="" id="{5C297467-9CD6-4D4D-9121-D1560CE3B08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02" name="Text Box 162">
          <a:extLst>
            <a:ext uri="{FF2B5EF4-FFF2-40B4-BE49-F238E27FC236}">
              <a16:creationId xmlns:a16="http://schemas.microsoft.com/office/drawing/2014/main" xmlns="" id="{56895FCC-FC81-40D4-8727-CAD91104E5F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03" name="Text Box 163">
          <a:extLst>
            <a:ext uri="{FF2B5EF4-FFF2-40B4-BE49-F238E27FC236}">
              <a16:creationId xmlns:a16="http://schemas.microsoft.com/office/drawing/2014/main" xmlns="" id="{02483686-A4B7-4AEC-94A4-50313E7F14D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04" name="Text Box 164">
          <a:extLst>
            <a:ext uri="{FF2B5EF4-FFF2-40B4-BE49-F238E27FC236}">
              <a16:creationId xmlns:a16="http://schemas.microsoft.com/office/drawing/2014/main" xmlns="" id="{29F0A54A-AB40-4379-810B-E56D1FA2F5C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605" name="Text Box 165">
          <a:extLst>
            <a:ext uri="{FF2B5EF4-FFF2-40B4-BE49-F238E27FC236}">
              <a16:creationId xmlns:a16="http://schemas.microsoft.com/office/drawing/2014/main" xmlns="" id="{662DF097-0D41-49F1-B9E6-4C6E7F54DE09}"/>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606" name="Text Box 166">
          <a:extLst>
            <a:ext uri="{FF2B5EF4-FFF2-40B4-BE49-F238E27FC236}">
              <a16:creationId xmlns:a16="http://schemas.microsoft.com/office/drawing/2014/main" xmlns="" id="{3469AFBF-D843-47FA-BB96-E5795DD0BEBE}"/>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07" name="Text Box 167">
          <a:extLst>
            <a:ext uri="{FF2B5EF4-FFF2-40B4-BE49-F238E27FC236}">
              <a16:creationId xmlns:a16="http://schemas.microsoft.com/office/drawing/2014/main" xmlns="" id="{B7FD1246-49B9-4569-ABEE-8CF52E6C6C2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08" name="Text Box 168">
          <a:extLst>
            <a:ext uri="{FF2B5EF4-FFF2-40B4-BE49-F238E27FC236}">
              <a16:creationId xmlns:a16="http://schemas.microsoft.com/office/drawing/2014/main" xmlns="" id="{5BB4A823-B5B2-483E-BD64-844942300D8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09" name="Text Box 169">
          <a:extLst>
            <a:ext uri="{FF2B5EF4-FFF2-40B4-BE49-F238E27FC236}">
              <a16:creationId xmlns:a16="http://schemas.microsoft.com/office/drawing/2014/main" xmlns="" id="{18F8FEC8-3962-4ABE-9407-7D6C8F308CE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10" name="Text Box 170">
          <a:extLst>
            <a:ext uri="{FF2B5EF4-FFF2-40B4-BE49-F238E27FC236}">
              <a16:creationId xmlns:a16="http://schemas.microsoft.com/office/drawing/2014/main" xmlns="" id="{FA74E4B7-CA95-4004-84F4-F024D58D50E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11" name="Text Box 171">
          <a:extLst>
            <a:ext uri="{FF2B5EF4-FFF2-40B4-BE49-F238E27FC236}">
              <a16:creationId xmlns:a16="http://schemas.microsoft.com/office/drawing/2014/main" xmlns="" id="{E50B3669-F416-4D31-821A-0DEC49EEC84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12" name="Text Box 172">
          <a:extLst>
            <a:ext uri="{FF2B5EF4-FFF2-40B4-BE49-F238E27FC236}">
              <a16:creationId xmlns:a16="http://schemas.microsoft.com/office/drawing/2014/main" xmlns="" id="{DB1D2B5A-FE91-4681-9EFB-5EBA5F9E389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13" name="Text Box 173">
          <a:extLst>
            <a:ext uri="{FF2B5EF4-FFF2-40B4-BE49-F238E27FC236}">
              <a16:creationId xmlns:a16="http://schemas.microsoft.com/office/drawing/2014/main" xmlns="" id="{74B037C1-231D-4D33-9B44-8BAD134DFA3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14" name="Text Box 174">
          <a:extLst>
            <a:ext uri="{FF2B5EF4-FFF2-40B4-BE49-F238E27FC236}">
              <a16:creationId xmlns:a16="http://schemas.microsoft.com/office/drawing/2014/main" xmlns="" id="{A37A586E-38CE-4DCB-B03C-397A0FC10C2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15" name="Text Box 175">
          <a:extLst>
            <a:ext uri="{FF2B5EF4-FFF2-40B4-BE49-F238E27FC236}">
              <a16:creationId xmlns:a16="http://schemas.microsoft.com/office/drawing/2014/main" xmlns="" id="{38443182-217D-404A-935A-291D6ED8361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16" name="Text Box 176">
          <a:extLst>
            <a:ext uri="{FF2B5EF4-FFF2-40B4-BE49-F238E27FC236}">
              <a16:creationId xmlns:a16="http://schemas.microsoft.com/office/drawing/2014/main" xmlns="" id="{B57A99B0-C095-4F98-99FD-DCC67E6670E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17" name="Text Box 177">
          <a:extLst>
            <a:ext uri="{FF2B5EF4-FFF2-40B4-BE49-F238E27FC236}">
              <a16:creationId xmlns:a16="http://schemas.microsoft.com/office/drawing/2014/main" xmlns="" id="{66A9CF71-2AA5-40C6-B7E1-420E34D2DBB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18" name="Text Box 178">
          <a:extLst>
            <a:ext uri="{FF2B5EF4-FFF2-40B4-BE49-F238E27FC236}">
              <a16:creationId xmlns:a16="http://schemas.microsoft.com/office/drawing/2014/main" xmlns="" id="{965BFA17-EBCE-45B9-93F1-1ED27185A26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19" name="Text Box 179">
          <a:extLst>
            <a:ext uri="{FF2B5EF4-FFF2-40B4-BE49-F238E27FC236}">
              <a16:creationId xmlns:a16="http://schemas.microsoft.com/office/drawing/2014/main" xmlns="" id="{3B8542C9-8B6A-487D-80F0-AF8B94FE1CB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20" name="Text Box 180">
          <a:extLst>
            <a:ext uri="{FF2B5EF4-FFF2-40B4-BE49-F238E27FC236}">
              <a16:creationId xmlns:a16="http://schemas.microsoft.com/office/drawing/2014/main" xmlns="" id="{1A2C2C1F-1BFD-4A44-9756-34A3DF9B263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21" name="Text Box 181">
          <a:extLst>
            <a:ext uri="{FF2B5EF4-FFF2-40B4-BE49-F238E27FC236}">
              <a16:creationId xmlns:a16="http://schemas.microsoft.com/office/drawing/2014/main" xmlns="" id="{0F659813-278C-4819-9158-E579CD449CD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22" name="Text Box 182">
          <a:extLst>
            <a:ext uri="{FF2B5EF4-FFF2-40B4-BE49-F238E27FC236}">
              <a16:creationId xmlns:a16="http://schemas.microsoft.com/office/drawing/2014/main" xmlns="" id="{E6DE0EC6-74F2-42B7-9470-FD8FC2DF7C1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23" name="Text Box 183">
          <a:extLst>
            <a:ext uri="{FF2B5EF4-FFF2-40B4-BE49-F238E27FC236}">
              <a16:creationId xmlns:a16="http://schemas.microsoft.com/office/drawing/2014/main" xmlns="" id="{170E2CEF-753A-4171-89C2-17AB0730EBC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24" name="Text Box 184">
          <a:extLst>
            <a:ext uri="{FF2B5EF4-FFF2-40B4-BE49-F238E27FC236}">
              <a16:creationId xmlns:a16="http://schemas.microsoft.com/office/drawing/2014/main" xmlns="" id="{B67070E0-1D21-475B-B521-34857C70C71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25" name="Text Box 185">
          <a:extLst>
            <a:ext uri="{FF2B5EF4-FFF2-40B4-BE49-F238E27FC236}">
              <a16:creationId xmlns:a16="http://schemas.microsoft.com/office/drawing/2014/main" xmlns="" id="{1F20C7FD-5B34-4F2F-B576-3F15DF15C4A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26" name="Text Box 186">
          <a:extLst>
            <a:ext uri="{FF2B5EF4-FFF2-40B4-BE49-F238E27FC236}">
              <a16:creationId xmlns:a16="http://schemas.microsoft.com/office/drawing/2014/main" xmlns="" id="{6DBF7E36-8AD4-484E-8FFA-E96EEBD31AC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27" name="Text Box 187">
          <a:extLst>
            <a:ext uri="{FF2B5EF4-FFF2-40B4-BE49-F238E27FC236}">
              <a16:creationId xmlns:a16="http://schemas.microsoft.com/office/drawing/2014/main" xmlns="" id="{6A2649E6-93DC-487B-8BA5-CE3BD546DB8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28" name="Text Box 188">
          <a:extLst>
            <a:ext uri="{FF2B5EF4-FFF2-40B4-BE49-F238E27FC236}">
              <a16:creationId xmlns:a16="http://schemas.microsoft.com/office/drawing/2014/main" xmlns="" id="{271CF7FC-D9F8-4DE5-9AF9-FDC69686E29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29" name="Text Box 189">
          <a:extLst>
            <a:ext uri="{FF2B5EF4-FFF2-40B4-BE49-F238E27FC236}">
              <a16:creationId xmlns:a16="http://schemas.microsoft.com/office/drawing/2014/main" xmlns="" id="{47313437-164C-40EF-A673-EBA38A80FCF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30" name="Text Box 190">
          <a:extLst>
            <a:ext uri="{FF2B5EF4-FFF2-40B4-BE49-F238E27FC236}">
              <a16:creationId xmlns:a16="http://schemas.microsoft.com/office/drawing/2014/main" xmlns="" id="{42F1961F-293D-4797-BAA6-05637BC2A7A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31" name="Text Box 191">
          <a:extLst>
            <a:ext uri="{FF2B5EF4-FFF2-40B4-BE49-F238E27FC236}">
              <a16:creationId xmlns:a16="http://schemas.microsoft.com/office/drawing/2014/main" xmlns="" id="{4B08BAB1-D053-4F58-BBCD-B06956A7BEE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32" name="Text Box 192">
          <a:extLst>
            <a:ext uri="{FF2B5EF4-FFF2-40B4-BE49-F238E27FC236}">
              <a16:creationId xmlns:a16="http://schemas.microsoft.com/office/drawing/2014/main" xmlns="" id="{FC4F2059-8E25-4BDC-8301-5FB9172CB42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33" name="Text Box 194">
          <a:extLst>
            <a:ext uri="{FF2B5EF4-FFF2-40B4-BE49-F238E27FC236}">
              <a16:creationId xmlns:a16="http://schemas.microsoft.com/office/drawing/2014/main" xmlns="" id="{468D2136-8A42-4210-99F0-3378554A1E3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34" name="Text Box 195">
          <a:extLst>
            <a:ext uri="{FF2B5EF4-FFF2-40B4-BE49-F238E27FC236}">
              <a16:creationId xmlns:a16="http://schemas.microsoft.com/office/drawing/2014/main" xmlns="" id="{AA358D96-708A-462D-81C6-DB104254D5C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7</xdr:row>
      <xdr:rowOff>0</xdr:rowOff>
    </xdr:from>
    <xdr:to>
      <xdr:col>4</xdr:col>
      <xdr:colOff>76201</xdr:colOff>
      <xdr:row>7</xdr:row>
      <xdr:rowOff>428336</xdr:rowOff>
    </xdr:to>
    <xdr:sp macro="" textlink="">
      <xdr:nvSpPr>
        <xdr:cNvPr id="4635" name="Text Box 2">
          <a:extLst>
            <a:ext uri="{FF2B5EF4-FFF2-40B4-BE49-F238E27FC236}">
              <a16:creationId xmlns:a16="http://schemas.microsoft.com/office/drawing/2014/main" xmlns="" id="{D25380F7-08AE-474E-9709-35783ADA9622}"/>
            </a:ext>
          </a:extLst>
        </xdr:cNvPr>
        <xdr:cNvSpPr txBox="1">
          <a:spLocks noChangeArrowheads="1"/>
        </xdr:cNvSpPr>
      </xdr:nvSpPr>
      <xdr:spPr bwMode="auto">
        <a:xfrm>
          <a:off x="3822700" y="16992600"/>
          <a:ext cx="76201"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7</xdr:row>
      <xdr:rowOff>0</xdr:rowOff>
    </xdr:from>
    <xdr:to>
      <xdr:col>4</xdr:col>
      <xdr:colOff>76201</xdr:colOff>
      <xdr:row>7</xdr:row>
      <xdr:rowOff>428336</xdr:rowOff>
    </xdr:to>
    <xdr:sp macro="" textlink="">
      <xdr:nvSpPr>
        <xdr:cNvPr id="4636" name="Text Box 2">
          <a:extLst>
            <a:ext uri="{FF2B5EF4-FFF2-40B4-BE49-F238E27FC236}">
              <a16:creationId xmlns:a16="http://schemas.microsoft.com/office/drawing/2014/main" xmlns="" id="{0892C23C-0735-437C-8F6C-AD634403A2B6}"/>
            </a:ext>
          </a:extLst>
        </xdr:cNvPr>
        <xdr:cNvSpPr txBox="1">
          <a:spLocks noChangeArrowheads="1"/>
        </xdr:cNvSpPr>
      </xdr:nvSpPr>
      <xdr:spPr bwMode="auto">
        <a:xfrm>
          <a:off x="3822700" y="16992600"/>
          <a:ext cx="76201"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37" name="Text Box 3">
          <a:extLst>
            <a:ext uri="{FF2B5EF4-FFF2-40B4-BE49-F238E27FC236}">
              <a16:creationId xmlns:a16="http://schemas.microsoft.com/office/drawing/2014/main" xmlns="" id="{9EC85D6D-99F4-4B4A-9D09-B90A9378EE8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38" name="Text Box 4">
          <a:extLst>
            <a:ext uri="{FF2B5EF4-FFF2-40B4-BE49-F238E27FC236}">
              <a16:creationId xmlns:a16="http://schemas.microsoft.com/office/drawing/2014/main" xmlns="" id="{ACA67BE3-CEE2-4EE9-B256-A4D84FF9018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39" name="Text Box 5">
          <a:extLst>
            <a:ext uri="{FF2B5EF4-FFF2-40B4-BE49-F238E27FC236}">
              <a16:creationId xmlns:a16="http://schemas.microsoft.com/office/drawing/2014/main" xmlns="" id="{56A6EB58-82FF-48DB-9572-EEDA8D74E67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40" name="Text Box 6">
          <a:extLst>
            <a:ext uri="{FF2B5EF4-FFF2-40B4-BE49-F238E27FC236}">
              <a16:creationId xmlns:a16="http://schemas.microsoft.com/office/drawing/2014/main" xmlns="" id="{CD140E54-38F6-454E-9FC2-1C3E1B042E2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41" name="Text Box 7">
          <a:extLst>
            <a:ext uri="{FF2B5EF4-FFF2-40B4-BE49-F238E27FC236}">
              <a16:creationId xmlns:a16="http://schemas.microsoft.com/office/drawing/2014/main" xmlns="" id="{22C155ED-345E-476B-A5B5-500DAB69225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42" name="Text Box 8">
          <a:extLst>
            <a:ext uri="{FF2B5EF4-FFF2-40B4-BE49-F238E27FC236}">
              <a16:creationId xmlns:a16="http://schemas.microsoft.com/office/drawing/2014/main" xmlns="" id="{9FA6CB03-128E-4FD0-9EE7-8EDCD171D43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43" name="Text Box 9">
          <a:extLst>
            <a:ext uri="{FF2B5EF4-FFF2-40B4-BE49-F238E27FC236}">
              <a16:creationId xmlns:a16="http://schemas.microsoft.com/office/drawing/2014/main" xmlns="" id="{7E16D98C-CF6F-4A5A-8771-DA601C694DD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44" name="Text Box 10">
          <a:extLst>
            <a:ext uri="{FF2B5EF4-FFF2-40B4-BE49-F238E27FC236}">
              <a16:creationId xmlns:a16="http://schemas.microsoft.com/office/drawing/2014/main" xmlns="" id="{308333B2-8AB4-4FEB-8A63-5CCDE8CB601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45" name="Text Box 11">
          <a:extLst>
            <a:ext uri="{FF2B5EF4-FFF2-40B4-BE49-F238E27FC236}">
              <a16:creationId xmlns:a16="http://schemas.microsoft.com/office/drawing/2014/main" xmlns="" id="{FA5B171D-F5B5-45A0-A638-2BC2605C075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46" name="Text Box 12">
          <a:extLst>
            <a:ext uri="{FF2B5EF4-FFF2-40B4-BE49-F238E27FC236}">
              <a16:creationId xmlns:a16="http://schemas.microsoft.com/office/drawing/2014/main" xmlns="" id="{F750ED94-33D1-4314-8C66-3D5BE1BCBA6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47" name="Text Box 13">
          <a:extLst>
            <a:ext uri="{FF2B5EF4-FFF2-40B4-BE49-F238E27FC236}">
              <a16:creationId xmlns:a16="http://schemas.microsoft.com/office/drawing/2014/main" xmlns="" id="{FA7E7C2E-E4D7-42EA-89A2-48C0F81D3AF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48" name="Text Box 14">
          <a:extLst>
            <a:ext uri="{FF2B5EF4-FFF2-40B4-BE49-F238E27FC236}">
              <a16:creationId xmlns:a16="http://schemas.microsoft.com/office/drawing/2014/main" xmlns="" id="{048058B5-6F85-4736-A8EE-81758477E12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49" name="Text Box 15">
          <a:extLst>
            <a:ext uri="{FF2B5EF4-FFF2-40B4-BE49-F238E27FC236}">
              <a16:creationId xmlns:a16="http://schemas.microsoft.com/office/drawing/2014/main" xmlns="" id="{511A5840-B428-4415-87F4-20E68999045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50" name="Text Box 16">
          <a:extLst>
            <a:ext uri="{FF2B5EF4-FFF2-40B4-BE49-F238E27FC236}">
              <a16:creationId xmlns:a16="http://schemas.microsoft.com/office/drawing/2014/main" xmlns="" id="{D78148F5-920D-4EB8-8CC9-C7CA3C161AC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51" name="Text Box 17">
          <a:extLst>
            <a:ext uri="{FF2B5EF4-FFF2-40B4-BE49-F238E27FC236}">
              <a16:creationId xmlns:a16="http://schemas.microsoft.com/office/drawing/2014/main" xmlns="" id="{3ECB8C20-7B46-493D-BC6D-DF53ED2A942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652" name="Text Box 18">
          <a:extLst>
            <a:ext uri="{FF2B5EF4-FFF2-40B4-BE49-F238E27FC236}">
              <a16:creationId xmlns:a16="http://schemas.microsoft.com/office/drawing/2014/main" xmlns="" id="{445701D2-4DCD-4F1A-9715-78C0F2FB4D73}"/>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653" name="Text Box 19">
          <a:extLst>
            <a:ext uri="{FF2B5EF4-FFF2-40B4-BE49-F238E27FC236}">
              <a16:creationId xmlns:a16="http://schemas.microsoft.com/office/drawing/2014/main" xmlns="" id="{90A27CD7-773E-453C-B415-C1C06FD28366}"/>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54" name="Text Box 20">
          <a:extLst>
            <a:ext uri="{FF2B5EF4-FFF2-40B4-BE49-F238E27FC236}">
              <a16:creationId xmlns:a16="http://schemas.microsoft.com/office/drawing/2014/main" xmlns="" id="{5C0BC10D-AC7E-4988-A020-0867B3A5FFD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55" name="Text Box 21">
          <a:extLst>
            <a:ext uri="{FF2B5EF4-FFF2-40B4-BE49-F238E27FC236}">
              <a16:creationId xmlns:a16="http://schemas.microsoft.com/office/drawing/2014/main" xmlns="" id="{F993BF82-513A-44D6-A008-C26B4A33456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56" name="Text Box 22">
          <a:extLst>
            <a:ext uri="{FF2B5EF4-FFF2-40B4-BE49-F238E27FC236}">
              <a16:creationId xmlns:a16="http://schemas.microsoft.com/office/drawing/2014/main" xmlns="" id="{B9944312-1400-4E66-8901-5C9F8C391FC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57" name="Text Box 23">
          <a:extLst>
            <a:ext uri="{FF2B5EF4-FFF2-40B4-BE49-F238E27FC236}">
              <a16:creationId xmlns:a16="http://schemas.microsoft.com/office/drawing/2014/main" xmlns="" id="{C06410AD-AC8F-4A75-A40F-CD5BE04D779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58" name="Text Box 24">
          <a:extLst>
            <a:ext uri="{FF2B5EF4-FFF2-40B4-BE49-F238E27FC236}">
              <a16:creationId xmlns:a16="http://schemas.microsoft.com/office/drawing/2014/main" xmlns="" id="{CD0B2082-3E97-4305-B20F-C6645749D08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59" name="Text Box 25">
          <a:extLst>
            <a:ext uri="{FF2B5EF4-FFF2-40B4-BE49-F238E27FC236}">
              <a16:creationId xmlns:a16="http://schemas.microsoft.com/office/drawing/2014/main" xmlns="" id="{16DCF7C1-5E68-40FE-872F-5C2FED08CEA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60" name="Text Box 26">
          <a:extLst>
            <a:ext uri="{FF2B5EF4-FFF2-40B4-BE49-F238E27FC236}">
              <a16:creationId xmlns:a16="http://schemas.microsoft.com/office/drawing/2014/main" xmlns="" id="{16C3CD66-ADD1-49C3-BDCD-AE978D818FC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61" name="Text Box 27">
          <a:extLst>
            <a:ext uri="{FF2B5EF4-FFF2-40B4-BE49-F238E27FC236}">
              <a16:creationId xmlns:a16="http://schemas.microsoft.com/office/drawing/2014/main" xmlns="" id="{A0285DD4-BBEB-4538-9CDD-C3FF28D9D35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62" name="Text Box 28">
          <a:extLst>
            <a:ext uri="{FF2B5EF4-FFF2-40B4-BE49-F238E27FC236}">
              <a16:creationId xmlns:a16="http://schemas.microsoft.com/office/drawing/2014/main" xmlns="" id="{DA954B41-A5B4-4287-A2FF-59C1DDD6274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63" name="Text Box 29">
          <a:extLst>
            <a:ext uri="{FF2B5EF4-FFF2-40B4-BE49-F238E27FC236}">
              <a16:creationId xmlns:a16="http://schemas.microsoft.com/office/drawing/2014/main" xmlns="" id="{FB4D02A3-6110-4EC5-A4F5-7A498CE435D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64" name="Text Box 30">
          <a:extLst>
            <a:ext uri="{FF2B5EF4-FFF2-40B4-BE49-F238E27FC236}">
              <a16:creationId xmlns:a16="http://schemas.microsoft.com/office/drawing/2014/main" xmlns="" id="{42002E9E-31E1-4441-886F-922C5DDED94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65" name="Text Box 31">
          <a:extLst>
            <a:ext uri="{FF2B5EF4-FFF2-40B4-BE49-F238E27FC236}">
              <a16:creationId xmlns:a16="http://schemas.microsoft.com/office/drawing/2014/main" xmlns="" id="{CA552E3A-DD70-4834-8C31-1FA448C9747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66" name="Text Box 32">
          <a:extLst>
            <a:ext uri="{FF2B5EF4-FFF2-40B4-BE49-F238E27FC236}">
              <a16:creationId xmlns:a16="http://schemas.microsoft.com/office/drawing/2014/main" xmlns="" id="{1D5D5DE3-7018-45FA-B105-20B02C2199A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67" name="Text Box 33">
          <a:extLst>
            <a:ext uri="{FF2B5EF4-FFF2-40B4-BE49-F238E27FC236}">
              <a16:creationId xmlns:a16="http://schemas.microsoft.com/office/drawing/2014/main" xmlns="" id="{EBE7E091-D2BA-420A-BCC6-89DBBB7163C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68" name="Text Box 34">
          <a:extLst>
            <a:ext uri="{FF2B5EF4-FFF2-40B4-BE49-F238E27FC236}">
              <a16:creationId xmlns:a16="http://schemas.microsoft.com/office/drawing/2014/main" xmlns="" id="{00445609-A3B1-4D4F-A5B6-F3A9FF27644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69" name="Text Box 35">
          <a:extLst>
            <a:ext uri="{FF2B5EF4-FFF2-40B4-BE49-F238E27FC236}">
              <a16:creationId xmlns:a16="http://schemas.microsoft.com/office/drawing/2014/main" xmlns="" id="{F28E1479-32E3-4132-86B3-3B21AE4B32A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70" name="Text Box 36">
          <a:extLst>
            <a:ext uri="{FF2B5EF4-FFF2-40B4-BE49-F238E27FC236}">
              <a16:creationId xmlns:a16="http://schemas.microsoft.com/office/drawing/2014/main" xmlns="" id="{E26D18C7-5410-4571-84C7-1136BFD2DA6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71" name="Text Box 37">
          <a:extLst>
            <a:ext uri="{FF2B5EF4-FFF2-40B4-BE49-F238E27FC236}">
              <a16:creationId xmlns:a16="http://schemas.microsoft.com/office/drawing/2014/main" xmlns="" id="{9E27A0CE-18BE-4951-9F83-3124862A8B1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72" name="Text Box 38">
          <a:extLst>
            <a:ext uri="{FF2B5EF4-FFF2-40B4-BE49-F238E27FC236}">
              <a16:creationId xmlns:a16="http://schemas.microsoft.com/office/drawing/2014/main" xmlns="" id="{B0D4337A-5A3D-4202-B208-63AC3F6FD4B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73" name="Text Box 39">
          <a:extLst>
            <a:ext uri="{FF2B5EF4-FFF2-40B4-BE49-F238E27FC236}">
              <a16:creationId xmlns:a16="http://schemas.microsoft.com/office/drawing/2014/main" xmlns="" id="{A2D386DC-586B-4F82-96D4-1A82DBAD50B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74" name="Text Box 40">
          <a:extLst>
            <a:ext uri="{FF2B5EF4-FFF2-40B4-BE49-F238E27FC236}">
              <a16:creationId xmlns:a16="http://schemas.microsoft.com/office/drawing/2014/main" xmlns="" id="{6FAB8EF8-B5BC-4CC8-9CAA-1C95D287E1F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75" name="Text Box 41">
          <a:extLst>
            <a:ext uri="{FF2B5EF4-FFF2-40B4-BE49-F238E27FC236}">
              <a16:creationId xmlns:a16="http://schemas.microsoft.com/office/drawing/2014/main" xmlns="" id="{4FB72979-C41C-4897-957D-C3F6497BD9A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76" name="Text Box 42">
          <a:extLst>
            <a:ext uri="{FF2B5EF4-FFF2-40B4-BE49-F238E27FC236}">
              <a16:creationId xmlns:a16="http://schemas.microsoft.com/office/drawing/2014/main" xmlns="" id="{1E03DFD1-C797-4D1F-8269-56533B072D3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77" name="Text Box 43">
          <a:extLst>
            <a:ext uri="{FF2B5EF4-FFF2-40B4-BE49-F238E27FC236}">
              <a16:creationId xmlns:a16="http://schemas.microsoft.com/office/drawing/2014/main" xmlns="" id="{F41835D7-AF3E-42A2-BE66-C235A41E54E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78" name="Text Box 44">
          <a:extLst>
            <a:ext uri="{FF2B5EF4-FFF2-40B4-BE49-F238E27FC236}">
              <a16:creationId xmlns:a16="http://schemas.microsoft.com/office/drawing/2014/main" xmlns="" id="{35EBA3DB-1EC6-4B65-B3BF-FCC367D88F8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79" name="Text Box 45">
          <a:extLst>
            <a:ext uri="{FF2B5EF4-FFF2-40B4-BE49-F238E27FC236}">
              <a16:creationId xmlns:a16="http://schemas.microsoft.com/office/drawing/2014/main" xmlns="" id="{A18EA45E-6633-46A9-97A4-7418123F2EA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80" name="Text Box 46">
          <a:extLst>
            <a:ext uri="{FF2B5EF4-FFF2-40B4-BE49-F238E27FC236}">
              <a16:creationId xmlns:a16="http://schemas.microsoft.com/office/drawing/2014/main" xmlns="" id="{5E29C14C-DD49-41FB-9878-B5159D992CD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81" name="Text Box 47">
          <a:extLst>
            <a:ext uri="{FF2B5EF4-FFF2-40B4-BE49-F238E27FC236}">
              <a16:creationId xmlns:a16="http://schemas.microsoft.com/office/drawing/2014/main" xmlns="" id="{88AC4C40-D7FE-41F4-A849-531D76D607A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82" name="Text Box 48">
          <a:extLst>
            <a:ext uri="{FF2B5EF4-FFF2-40B4-BE49-F238E27FC236}">
              <a16:creationId xmlns:a16="http://schemas.microsoft.com/office/drawing/2014/main" xmlns="" id="{4B85230F-8767-45A5-B080-41B13023273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83" name="Text Box 49">
          <a:extLst>
            <a:ext uri="{FF2B5EF4-FFF2-40B4-BE49-F238E27FC236}">
              <a16:creationId xmlns:a16="http://schemas.microsoft.com/office/drawing/2014/main" xmlns="" id="{D144460B-EAFF-41ED-82A6-0F2B19CD6E0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684" name="Text Box 50">
          <a:extLst>
            <a:ext uri="{FF2B5EF4-FFF2-40B4-BE49-F238E27FC236}">
              <a16:creationId xmlns:a16="http://schemas.microsoft.com/office/drawing/2014/main" xmlns="" id="{EAB3DF89-E241-4783-9BE6-66CAAFF3BA2A}"/>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685" name="Text Box 51">
          <a:extLst>
            <a:ext uri="{FF2B5EF4-FFF2-40B4-BE49-F238E27FC236}">
              <a16:creationId xmlns:a16="http://schemas.microsoft.com/office/drawing/2014/main" xmlns="" id="{3433FB98-0D11-4FFC-AD9B-C54F386BB405}"/>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86" name="Text Box 52">
          <a:extLst>
            <a:ext uri="{FF2B5EF4-FFF2-40B4-BE49-F238E27FC236}">
              <a16:creationId xmlns:a16="http://schemas.microsoft.com/office/drawing/2014/main" xmlns="" id="{56691B9E-99B2-4FFC-9EC5-A63306E442C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87" name="Text Box 53">
          <a:extLst>
            <a:ext uri="{FF2B5EF4-FFF2-40B4-BE49-F238E27FC236}">
              <a16:creationId xmlns:a16="http://schemas.microsoft.com/office/drawing/2014/main" xmlns="" id="{B9431EE0-386F-484E-81F4-81279D4ECA6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88" name="Text Box 54">
          <a:extLst>
            <a:ext uri="{FF2B5EF4-FFF2-40B4-BE49-F238E27FC236}">
              <a16:creationId xmlns:a16="http://schemas.microsoft.com/office/drawing/2014/main" xmlns="" id="{CC0261D3-3A6A-44EB-91B6-74C62E716BE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89" name="Text Box 55">
          <a:extLst>
            <a:ext uri="{FF2B5EF4-FFF2-40B4-BE49-F238E27FC236}">
              <a16:creationId xmlns:a16="http://schemas.microsoft.com/office/drawing/2014/main" xmlns="" id="{4CDFDA75-D828-43D5-B596-CCD1C609290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90" name="Text Box 56">
          <a:extLst>
            <a:ext uri="{FF2B5EF4-FFF2-40B4-BE49-F238E27FC236}">
              <a16:creationId xmlns:a16="http://schemas.microsoft.com/office/drawing/2014/main" xmlns="" id="{A06BDF20-F09B-4CBF-AFCE-738C2891CF7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91" name="Text Box 57">
          <a:extLst>
            <a:ext uri="{FF2B5EF4-FFF2-40B4-BE49-F238E27FC236}">
              <a16:creationId xmlns:a16="http://schemas.microsoft.com/office/drawing/2014/main" xmlns="" id="{83D28F92-3DFB-42B9-BB4C-F6FB0BE800D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92" name="Text Box 58">
          <a:extLst>
            <a:ext uri="{FF2B5EF4-FFF2-40B4-BE49-F238E27FC236}">
              <a16:creationId xmlns:a16="http://schemas.microsoft.com/office/drawing/2014/main" xmlns="" id="{D84C39E4-EA47-483A-84D2-2C13E0F7619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93" name="Text Box 59">
          <a:extLst>
            <a:ext uri="{FF2B5EF4-FFF2-40B4-BE49-F238E27FC236}">
              <a16:creationId xmlns:a16="http://schemas.microsoft.com/office/drawing/2014/main" xmlns="" id="{B7646E89-3DD4-4BF0-AA7C-610782E047D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94" name="Text Box 60">
          <a:extLst>
            <a:ext uri="{FF2B5EF4-FFF2-40B4-BE49-F238E27FC236}">
              <a16:creationId xmlns:a16="http://schemas.microsoft.com/office/drawing/2014/main" xmlns="" id="{C5E5587C-397F-460D-8A8B-284F9A2C98E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95" name="Text Box 61">
          <a:extLst>
            <a:ext uri="{FF2B5EF4-FFF2-40B4-BE49-F238E27FC236}">
              <a16:creationId xmlns:a16="http://schemas.microsoft.com/office/drawing/2014/main" xmlns="" id="{9BE10743-BE70-4391-9976-6EF53FBBC76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96" name="Text Box 62">
          <a:extLst>
            <a:ext uri="{FF2B5EF4-FFF2-40B4-BE49-F238E27FC236}">
              <a16:creationId xmlns:a16="http://schemas.microsoft.com/office/drawing/2014/main" xmlns="" id="{BEA6813C-DFCD-4C49-A12A-FD20B89B580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697" name="Text Box 63">
          <a:extLst>
            <a:ext uri="{FF2B5EF4-FFF2-40B4-BE49-F238E27FC236}">
              <a16:creationId xmlns:a16="http://schemas.microsoft.com/office/drawing/2014/main" xmlns="" id="{BEE6EBD9-4F5D-4189-9F1A-58FD1DCA227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98" name="Text Box 64">
          <a:extLst>
            <a:ext uri="{FF2B5EF4-FFF2-40B4-BE49-F238E27FC236}">
              <a16:creationId xmlns:a16="http://schemas.microsoft.com/office/drawing/2014/main" xmlns="" id="{7A6AC75E-3700-41A0-B1A4-9B6A0EEE231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699" name="Text Box 65">
          <a:extLst>
            <a:ext uri="{FF2B5EF4-FFF2-40B4-BE49-F238E27FC236}">
              <a16:creationId xmlns:a16="http://schemas.microsoft.com/office/drawing/2014/main" xmlns="" id="{3D21351C-0D9E-42D6-A27C-C7E3879039F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00" name="Text Box 66">
          <a:extLst>
            <a:ext uri="{FF2B5EF4-FFF2-40B4-BE49-F238E27FC236}">
              <a16:creationId xmlns:a16="http://schemas.microsoft.com/office/drawing/2014/main" xmlns="" id="{B5759673-146C-4082-B2D5-29350C1DA09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701" name="Text Box 67">
          <a:extLst>
            <a:ext uri="{FF2B5EF4-FFF2-40B4-BE49-F238E27FC236}">
              <a16:creationId xmlns:a16="http://schemas.microsoft.com/office/drawing/2014/main" xmlns="" id="{798BD87F-D9B1-473E-B709-BAC396C2D59B}"/>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702" name="Text Box 68">
          <a:extLst>
            <a:ext uri="{FF2B5EF4-FFF2-40B4-BE49-F238E27FC236}">
              <a16:creationId xmlns:a16="http://schemas.microsoft.com/office/drawing/2014/main" xmlns="" id="{1EB19025-725B-483C-B17B-FC4EA4FF5AF4}"/>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03" name="Text Box 69">
          <a:extLst>
            <a:ext uri="{FF2B5EF4-FFF2-40B4-BE49-F238E27FC236}">
              <a16:creationId xmlns:a16="http://schemas.microsoft.com/office/drawing/2014/main" xmlns="" id="{2CED6D06-C2EC-4D98-9426-4B3E58A765B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04" name="Text Box 70">
          <a:extLst>
            <a:ext uri="{FF2B5EF4-FFF2-40B4-BE49-F238E27FC236}">
              <a16:creationId xmlns:a16="http://schemas.microsoft.com/office/drawing/2014/main" xmlns="" id="{9C4BC0F6-AC99-461B-8364-0AB2E420017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05" name="Text Box 71">
          <a:extLst>
            <a:ext uri="{FF2B5EF4-FFF2-40B4-BE49-F238E27FC236}">
              <a16:creationId xmlns:a16="http://schemas.microsoft.com/office/drawing/2014/main" xmlns="" id="{1FE9C4BA-C425-4639-A6B1-3C177E5A911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06" name="Text Box 72">
          <a:extLst>
            <a:ext uri="{FF2B5EF4-FFF2-40B4-BE49-F238E27FC236}">
              <a16:creationId xmlns:a16="http://schemas.microsoft.com/office/drawing/2014/main" xmlns="" id="{728653BC-74CC-45D0-85C7-01ECC86B993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07" name="Text Box 73">
          <a:extLst>
            <a:ext uri="{FF2B5EF4-FFF2-40B4-BE49-F238E27FC236}">
              <a16:creationId xmlns:a16="http://schemas.microsoft.com/office/drawing/2014/main" xmlns="" id="{68171252-62F8-4DEB-9510-DE8FE4A43AF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08" name="Text Box 74">
          <a:extLst>
            <a:ext uri="{FF2B5EF4-FFF2-40B4-BE49-F238E27FC236}">
              <a16:creationId xmlns:a16="http://schemas.microsoft.com/office/drawing/2014/main" xmlns="" id="{D9EED91C-DBF3-4673-94E8-8B606BEBD28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09" name="Text Box 75">
          <a:extLst>
            <a:ext uri="{FF2B5EF4-FFF2-40B4-BE49-F238E27FC236}">
              <a16:creationId xmlns:a16="http://schemas.microsoft.com/office/drawing/2014/main" xmlns="" id="{D23316FE-3A9B-4C81-90D1-08DE7C99C0E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10" name="Text Box 76">
          <a:extLst>
            <a:ext uri="{FF2B5EF4-FFF2-40B4-BE49-F238E27FC236}">
              <a16:creationId xmlns:a16="http://schemas.microsoft.com/office/drawing/2014/main" xmlns="" id="{D06B837D-4FC4-4457-B131-069F70AB21F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11" name="Text Box 77">
          <a:extLst>
            <a:ext uri="{FF2B5EF4-FFF2-40B4-BE49-F238E27FC236}">
              <a16:creationId xmlns:a16="http://schemas.microsoft.com/office/drawing/2014/main" xmlns="" id="{329959DA-1E89-4DCE-AAC1-BDFC931FB25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12" name="Text Box 78">
          <a:extLst>
            <a:ext uri="{FF2B5EF4-FFF2-40B4-BE49-F238E27FC236}">
              <a16:creationId xmlns:a16="http://schemas.microsoft.com/office/drawing/2014/main" xmlns="" id="{DEC930DA-0936-4245-A849-492578EE955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13" name="Text Box 79">
          <a:extLst>
            <a:ext uri="{FF2B5EF4-FFF2-40B4-BE49-F238E27FC236}">
              <a16:creationId xmlns:a16="http://schemas.microsoft.com/office/drawing/2014/main" xmlns="" id="{77FB9A7B-746C-4C24-8BFF-E3F80C5262F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14" name="Text Box 80">
          <a:extLst>
            <a:ext uri="{FF2B5EF4-FFF2-40B4-BE49-F238E27FC236}">
              <a16:creationId xmlns:a16="http://schemas.microsoft.com/office/drawing/2014/main" xmlns="" id="{48501818-D8B9-4479-AEEE-FCA578DFAC3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15" name="Text Box 81">
          <a:extLst>
            <a:ext uri="{FF2B5EF4-FFF2-40B4-BE49-F238E27FC236}">
              <a16:creationId xmlns:a16="http://schemas.microsoft.com/office/drawing/2014/main" xmlns="" id="{86B8C60E-3EF7-4A79-866A-F7286FFA543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16" name="Text Box 82">
          <a:extLst>
            <a:ext uri="{FF2B5EF4-FFF2-40B4-BE49-F238E27FC236}">
              <a16:creationId xmlns:a16="http://schemas.microsoft.com/office/drawing/2014/main" xmlns="" id="{3313F309-621E-4531-B486-8F37FD67CED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17" name="Text Box 83">
          <a:extLst>
            <a:ext uri="{FF2B5EF4-FFF2-40B4-BE49-F238E27FC236}">
              <a16:creationId xmlns:a16="http://schemas.microsoft.com/office/drawing/2014/main" xmlns="" id="{CE375F76-7B7F-4C27-8D23-4B26CFCAFD4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18" name="Text Box 84">
          <a:extLst>
            <a:ext uri="{FF2B5EF4-FFF2-40B4-BE49-F238E27FC236}">
              <a16:creationId xmlns:a16="http://schemas.microsoft.com/office/drawing/2014/main" xmlns="" id="{D87A3E24-6457-43CA-A7F1-E38C73257AB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19" name="Text Box 85">
          <a:extLst>
            <a:ext uri="{FF2B5EF4-FFF2-40B4-BE49-F238E27FC236}">
              <a16:creationId xmlns:a16="http://schemas.microsoft.com/office/drawing/2014/main" xmlns="" id="{FDFA4712-9A2F-4912-861C-9D9BB18B1FD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20" name="Text Box 86">
          <a:extLst>
            <a:ext uri="{FF2B5EF4-FFF2-40B4-BE49-F238E27FC236}">
              <a16:creationId xmlns:a16="http://schemas.microsoft.com/office/drawing/2014/main" xmlns="" id="{5F845BE5-E2AD-45E7-B68D-D48E8DB4B15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21" name="Text Box 87">
          <a:extLst>
            <a:ext uri="{FF2B5EF4-FFF2-40B4-BE49-F238E27FC236}">
              <a16:creationId xmlns:a16="http://schemas.microsoft.com/office/drawing/2014/main" xmlns="" id="{D1F2091C-47E8-4E03-98FD-F6133FC146C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22" name="Text Box 88">
          <a:extLst>
            <a:ext uri="{FF2B5EF4-FFF2-40B4-BE49-F238E27FC236}">
              <a16:creationId xmlns:a16="http://schemas.microsoft.com/office/drawing/2014/main" xmlns="" id="{4A135776-1029-48DE-A220-F7FF356DBFE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23" name="Text Box 89">
          <a:extLst>
            <a:ext uri="{FF2B5EF4-FFF2-40B4-BE49-F238E27FC236}">
              <a16:creationId xmlns:a16="http://schemas.microsoft.com/office/drawing/2014/main" xmlns="" id="{16ECFA98-A847-4865-A8C1-4398D9862A4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24" name="Text Box 90">
          <a:extLst>
            <a:ext uri="{FF2B5EF4-FFF2-40B4-BE49-F238E27FC236}">
              <a16:creationId xmlns:a16="http://schemas.microsoft.com/office/drawing/2014/main" xmlns="" id="{1D86FE5E-AC4C-41B0-9D60-D0D98E2422C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25" name="Text Box 91">
          <a:extLst>
            <a:ext uri="{FF2B5EF4-FFF2-40B4-BE49-F238E27FC236}">
              <a16:creationId xmlns:a16="http://schemas.microsoft.com/office/drawing/2014/main" xmlns="" id="{65D03EF4-DB85-4EBE-BAE9-EB59DC32857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26" name="Text Box 92">
          <a:extLst>
            <a:ext uri="{FF2B5EF4-FFF2-40B4-BE49-F238E27FC236}">
              <a16:creationId xmlns:a16="http://schemas.microsoft.com/office/drawing/2014/main" xmlns="" id="{1060E79B-26CC-49C1-93F2-0473F912108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27" name="Text Box 93">
          <a:extLst>
            <a:ext uri="{FF2B5EF4-FFF2-40B4-BE49-F238E27FC236}">
              <a16:creationId xmlns:a16="http://schemas.microsoft.com/office/drawing/2014/main" xmlns="" id="{8E9ACE95-85AB-470D-B81C-8C55E2C5D03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28" name="Text Box 94">
          <a:extLst>
            <a:ext uri="{FF2B5EF4-FFF2-40B4-BE49-F238E27FC236}">
              <a16:creationId xmlns:a16="http://schemas.microsoft.com/office/drawing/2014/main" xmlns="" id="{6E7F0562-4D2E-4B04-9596-A6BF056B208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29" name="Text Box 95">
          <a:extLst>
            <a:ext uri="{FF2B5EF4-FFF2-40B4-BE49-F238E27FC236}">
              <a16:creationId xmlns:a16="http://schemas.microsoft.com/office/drawing/2014/main" xmlns="" id="{036E3DBB-831A-4CCF-9F32-BECCF5125CB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30" name="Text Box 96">
          <a:extLst>
            <a:ext uri="{FF2B5EF4-FFF2-40B4-BE49-F238E27FC236}">
              <a16:creationId xmlns:a16="http://schemas.microsoft.com/office/drawing/2014/main" xmlns="" id="{99923F10-8D24-49A7-BAC9-C948B019537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31" name="Text Box 97">
          <a:extLst>
            <a:ext uri="{FF2B5EF4-FFF2-40B4-BE49-F238E27FC236}">
              <a16:creationId xmlns:a16="http://schemas.microsoft.com/office/drawing/2014/main" xmlns="" id="{0EB1D759-E640-4BAC-B450-87CC9B291B7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32" name="Text Box 98">
          <a:extLst>
            <a:ext uri="{FF2B5EF4-FFF2-40B4-BE49-F238E27FC236}">
              <a16:creationId xmlns:a16="http://schemas.microsoft.com/office/drawing/2014/main" xmlns="" id="{6F0B3A80-4F23-4603-82FF-A5ECE7C6575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733" name="Text Box 99">
          <a:extLst>
            <a:ext uri="{FF2B5EF4-FFF2-40B4-BE49-F238E27FC236}">
              <a16:creationId xmlns:a16="http://schemas.microsoft.com/office/drawing/2014/main" xmlns="" id="{08A32A6D-CEDC-43B4-A0A3-E661DBA6B1F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734" name="Text Box 100">
          <a:extLst>
            <a:ext uri="{FF2B5EF4-FFF2-40B4-BE49-F238E27FC236}">
              <a16:creationId xmlns:a16="http://schemas.microsoft.com/office/drawing/2014/main" xmlns="" id="{7A6C80DF-7384-4B29-B1AA-DE456A6F4F32}"/>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35" name="Text Box 101">
          <a:extLst>
            <a:ext uri="{FF2B5EF4-FFF2-40B4-BE49-F238E27FC236}">
              <a16:creationId xmlns:a16="http://schemas.microsoft.com/office/drawing/2014/main" xmlns="" id="{12AFBE0D-290E-4590-8B4D-CFABB975E4C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36" name="Text Box 102">
          <a:extLst>
            <a:ext uri="{FF2B5EF4-FFF2-40B4-BE49-F238E27FC236}">
              <a16:creationId xmlns:a16="http://schemas.microsoft.com/office/drawing/2014/main" xmlns="" id="{62F1001F-82CA-479F-91F1-C5E0062C6DE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37" name="Text Box 103">
          <a:extLst>
            <a:ext uri="{FF2B5EF4-FFF2-40B4-BE49-F238E27FC236}">
              <a16:creationId xmlns:a16="http://schemas.microsoft.com/office/drawing/2014/main" xmlns="" id="{B4BD349E-03C3-4687-A59C-E0112CE8B24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38" name="Text Box 104">
          <a:extLst>
            <a:ext uri="{FF2B5EF4-FFF2-40B4-BE49-F238E27FC236}">
              <a16:creationId xmlns:a16="http://schemas.microsoft.com/office/drawing/2014/main" xmlns="" id="{875EFF7A-C155-4118-88BC-EA13592B01D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39" name="Text Box 105">
          <a:extLst>
            <a:ext uri="{FF2B5EF4-FFF2-40B4-BE49-F238E27FC236}">
              <a16:creationId xmlns:a16="http://schemas.microsoft.com/office/drawing/2014/main" xmlns="" id="{EE3A4B75-C04F-43B2-A2F0-3BC773CB385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40" name="Text Box 106">
          <a:extLst>
            <a:ext uri="{FF2B5EF4-FFF2-40B4-BE49-F238E27FC236}">
              <a16:creationId xmlns:a16="http://schemas.microsoft.com/office/drawing/2014/main" xmlns="" id="{FE698EE3-8E74-49DB-8D1C-F7B1781C975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41" name="Text Box 107">
          <a:extLst>
            <a:ext uri="{FF2B5EF4-FFF2-40B4-BE49-F238E27FC236}">
              <a16:creationId xmlns:a16="http://schemas.microsoft.com/office/drawing/2014/main" xmlns="" id="{35313F52-B6DD-44DC-94FA-24F25E948B5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42" name="Text Box 108">
          <a:extLst>
            <a:ext uri="{FF2B5EF4-FFF2-40B4-BE49-F238E27FC236}">
              <a16:creationId xmlns:a16="http://schemas.microsoft.com/office/drawing/2014/main" xmlns="" id="{69C7CAE9-2C77-42DD-8D9C-7BCAB797E8D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43" name="Text Box 109">
          <a:extLst>
            <a:ext uri="{FF2B5EF4-FFF2-40B4-BE49-F238E27FC236}">
              <a16:creationId xmlns:a16="http://schemas.microsoft.com/office/drawing/2014/main" xmlns="" id="{D0D22A57-CCAD-447E-A8B8-EA7230B1130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44" name="Text Box 110">
          <a:extLst>
            <a:ext uri="{FF2B5EF4-FFF2-40B4-BE49-F238E27FC236}">
              <a16:creationId xmlns:a16="http://schemas.microsoft.com/office/drawing/2014/main" xmlns="" id="{216705E7-1739-46BB-9F36-A7CE11D49E4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45" name="Text Box 111">
          <a:extLst>
            <a:ext uri="{FF2B5EF4-FFF2-40B4-BE49-F238E27FC236}">
              <a16:creationId xmlns:a16="http://schemas.microsoft.com/office/drawing/2014/main" xmlns="" id="{6C385E39-E90C-4A94-A061-771DE3AE5AB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46" name="Text Box 112">
          <a:extLst>
            <a:ext uri="{FF2B5EF4-FFF2-40B4-BE49-F238E27FC236}">
              <a16:creationId xmlns:a16="http://schemas.microsoft.com/office/drawing/2014/main" xmlns="" id="{1C23782F-0ADB-4F4D-BEB8-25A7A037A4F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47" name="Text Box 113">
          <a:extLst>
            <a:ext uri="{FF2B5EF4-FFF2-40B4-BE49-F238E27FC236}">
              <a16:creationId xmlns:a16="http://schemas.microsoft.com/office/drawing/2014/main" xmlns="" id="{DFA1B79E-7C4E-4533-B339-E10F7C45C97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48" name="Text Box 114">
          <a:extLst>
            <a:ext uri="{FF2B5EF4-FFF2-40B4-BE49-F238E27FC236}">
              <a16:creationId xmlns:a16="http://schemas.microsoft.com/office/drawing/2014/main" xmlns="" id="{BE4A873B-7BF0-4BE7-BCC9-6B09CBACDBE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49" name="Text Box 115">
          <a:extLst>
            <a:ext uri="{FF2B5EF4-FFF2-40B4-BE49-F238E27FC236}">
              <a16:creationId xmlns:a16="http://schemas.microsoft.com/office/drawing/2014/main" xmlns="" id="{36FF1244-864F-4E31-8139-34FCEFA85C5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750" name="Text Box 116">
          <a:extLst>
            <a:ext uri="{FF2B5EF4-FFF2-40B4-BE49-F238E27FC236}">
              <a16:creationId xmlns:a16="http://schemas.microsoft.com/office/drawing/2014/main" xmlns="" id="{848BD186-C6AE-4669-B7CC-6D838F4F33F3}"/>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751" name="Text Box 117">
          <a:extLst>
            <a:ext uri="{FF2B5EF4-FFF2-40B4-BE49-F238E27FC236}">
              <a16:creationId xmlns:a16="http://schemas.microsoft.com/office/drawing/2014/main" xmlns="" id="{32A164C9-7C39-4C63-8C08-2BBE99FBAF75}"/>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52" name="Text Box 118">
          <a:extLst>
            <a:ext uri="{FF2B5EF4-FFF2-40B4-BE49-F238E27FC236}">
              <a16:creationId xmlns:a16="http://schemas.microsoft.com/office/drawing/2014/main" xmlns="" id="{569BA84D-3EB0-45F0-AB70-3542E0C064F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53" name="Text Box 119">
          <a:extLst>
            <a:ext uri="{FF2B5EF4-FFF2-40B4-BE49-F238E27FC236}">
              <a16:creationId xmlns:a16="http://schemas.microsoft.com/office/drawing/2014/main" xmlns="" id="{C56259C9-2F11-451B-9C1F-CABAFFB39A5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54" name="Text Box 120">
          <a:extLst>
            <a:ext uri="{FF2B5EF4-FFF2-40B4-BE49-F238E27FC236}">
              <a16:creationId xmlns:a16="http://schemas.microsoft.com/office/drawing/2014/main" xmlns="" id="{61FC54A2-8868-410D-A076-E054069BB0C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55" name="Text Box 121">
          <a:extLst>
            <a:ext uri="{FF2B5EF4-FFF2-40B4-BE49-F238E27FC236}">
              <a16:creationId xmlns:a16="http://schemas.microsoft.com/office/drawing/2014/main" xmlns="" id="{92796C58-A338-4E9C-9035-6F1025BB71E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56" name="Text Box 122">
          <a:extLst>
            <a:ext uri="{FF2B5EF4-FFF2-40B4-BE49-F238E27FC236}">
              <a16:creationId xmlns:a16="http://schemas.microsoft.com/office/drawing/2014/main" xmlns="" id="{71B86656-4463-43D3-BD0C-0C8D921237F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57" name="Text Box 123">
          <a:extLst>
            <a:ext uri="{FF2B5EF4-FFF2-40B4-BE49-F238E27FC236}">
              <a16:creationId xmlns:a16="http://schemas.microsoft.com/office/drawing/2014/main" xmlns="" id="{8ACE8042-4327-41D3-8CD3-021B0D5680F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58" name="Text Box 124">
          <a:extLst>
            <a:ext uri="{FF2B5EF4-FFF2-40B4-BE49-F238E27FC236}">
              <a16:creationId xmlns:a16="http://schemas.microsoft.com/office/drawing/2014/main" xmlns="" id="{51F968FF-4479-451B-9DA0-5AA985CE051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59" name="Text Box 125">
          <a:extLst>
            <a:ext uri="{FF2B5EF4-FFF2-40B4-BE49-F238E27FC236}">
              <a16:creationId xmlns:a16="http://schemas.microsoft.com/office/drawing/2014/main" xmlns="" id="{ED67B291-6A91-4ACA-9CC6-8EE88750C9C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60" name="Text Box 126">
          <a:extLst>
            <a:ext uri="{FF2B5EF4-FFF2-40B4-BE49-F238E27FC236}">
              <a16:creationId xmlns:a16="http://schemas.microsoft.com/office/drawing/2014/main" xmlns="" id="{AB24768A-20A2-432B-A864-0CF07528D9F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61" name="Text Box 127">
          <a:extLst>
            <a:ext uri="{FF2B5EF4-FFF2-40B4-BE49-F238E27FC236}">
              <a16:creationId xmlns:a16="http://schemas.microsoft.com/office/drawing/2014/main" xmlns="" id="{DFA69980-9052-4F39-A3AB-4B82C8C16E9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62" name="Text Box 128">
          <a:extLst>
            <a:ext uri="{FF2B5EF4-FFF2-40B4-BE49-F238E27FC236}">
              <a16:creationId xmlns:a16="http://schemas.microsoft.com/office/drawing/2014/main" xmlns="" id="{D0047CF2-57F8-4CE0-850D-C6555F99A05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63" name="Text Box 129">
          <a:extLst>
            <a:ext uri="{FF2B5EF4-FFF2-40B4-BE49-F238E27FC236}">
              <a16:creationId xmlns:a16="http://schemas.microsoft.com/office/drawing/2014/main" xmlns="" id="{1917A085-F867-47D4-B417-C9A4D25BEE3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64" name="Text Box 130">
          <a:extLst>
            <a:ext uri="{FF2B5EF4-FFF2-40B4-BE49-F238E27FC236}">
              <a16:creationId xmlns:a16="http://schemas.microsoft.com/office/drawing/2014/main" xmlns="" id="{D8827F7E-B1BF-46BE-9EE4-252A296C500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65" name="Text Box 131">
          <a:extLst>
            <a:ext uri="{FF2B5EF4-FFF2-40B4-BE49-F238E27FC236}">
              <a16:creationId xmlns:a16="http://schemas.microsoft.com/office/drawing/2014/main" xmlns="" id="{72365CC6-3F82-4730-B3D9-5060DC6639D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66" name="Text Box 132">
          <a:extLst>
            <a:ext uri="{FF2B5EF4-FFF2-40B4-BE49-F238E27FC236}">
              <a16:creationId xmlns:a16="http://schemas.microsoft.com/office/drawing/2014/main" xmlns="" id="{0530D554-46C1-44DA-BD79-3034FC2BA57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67" name="Text Box 133">
          <a:extLst>
            <a:ext uri="{FF2B5EF4-FFF2-40B4-BE49-F238E27FC236}">
              <a16:creationId xmlns:a16="http://schemas.microsoft.com/office/drawing/2014/main" xmlns="" id="{CA5298E6-405C-4AA8-A736-7076C84B7AE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68" name="Text Box 134">
          <a:extLst>
            <a:ext uri="{FF2B5EF4-FFF2-40B4-BE49-F238E27FC236}">
              <a16:creationId xmlns:a16="http://schemas.microsoft.com/office/drawing/2014/main" xmlns="" id="{F916D919-D30A-402C-8450-72F2635304D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69" name="Text Box 135">
          <a:extLst>
            <a:ext uri="{FF2B5EF4-FFF2-40B4-BE49-F238E27FC236}">
              <a16:creationId xmlns:a16="http://schemas.microsoft.com/office/drawing/2014/main" xmlns="" id="{36CA757A-DD35-4A87-9F9D-63401964A1C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70" name="Text Box 136">
          <a:extLst>
            <a:ext uri="{FF2B5EF4-FFF2-40B4-BE49-F238E27FC236}">
              <a16:creationId xmlns:a16="http://schemas.microsoft.com/office/drawing/2014/main" xmlns="" id="{561E68B7-EB79-49C9-87C8-40598F27964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71" name="Text Box 137">
          <a:extLst>
            <a:ext uri="{FF2B5EF4-FFF2-40B4-BE49-F238E27FC236}">
              <a16:creationId xmlns:a16="http://schemas.microsoft.com/office/drawing/2014/main" xmlns="" id="{E5F516E8-47ED-4AA7-B10A-C5BE80BBF93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72" name="Text Box 138">
          <a:extLst>
            <a:ext uri="{FF2B5EF4-FFF2-40B4-BE49-F238E27FC236}">
              <a16:creationId xmlns:a16="http://schemas.microsoft.com/office/drawing/2014/main" xmlns="" id="{07559B94-93ED-4F5D-A3ED-9CD7040C441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73" name="Text Box 139">
          <a:extLst>
            <a:ext uri="{FF2B5EF4-FFF2-40B4-BE49-F238E27FC236}">
              <a16:creationId xmlns:a16="http://schemas.microsoft.com/office/drawing/2014/main" xmlns="" id="{F4263E09-BE86-47A1-9989-43D2F4E7B49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74" name="Text Box 140">
          <a:extLst>
            <a:ext uri="{FF2B5EF4-FFF2-40B4-BE49-F238E27FC236}">
              <a16:creationId xmlns:a16="http://schemas.microsoft.com/office/drawing/2014/main" xmlns="" id="{CC9D3ECA-2D72-4563-97D2-DF4AAE8A49B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75" name="Text Box 141">
          <a:extLst>
            <a:ext uri="{FF2B5EF4-FFF2-40B4-BE49-F238E27FC236}">
              <a16:creationId xmlns:a16="http://schemas.microsoft.com/office/drawing/2014/main" xmlns="" id="{67DFF412-B5FA-42D0-AB8C-9C75473EE15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76" name="Text Box 142">
          <a:extLst>
            <a:ext uri="{FF2B5EF4-FFF2-40B4-BE49-F238E27FC236}">
              <a16:creationId xmlns:a16="http://schemas.microsoft.com/office/drawing/2014/main" xmlns="" id="{102B24EC-D977-46EA-B023-FF9C4199F64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77" name="Text Box 143">
          <a:extLst>
            <a:ext uri="{FF2B5EF4-FFF2-40B4-BE49-F238E27FC236}">
              <a16:creationId xmlns:a16="http://schemas.microsoft.com/office/drawing/2014/main" xmlns="" id="{0FD0FCA0-0169-4B97-94A0-18ABCC0A345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78" name="Text Box 144">
          <a:extLst>
            <a:ext uri="{FF2B5EF4-FFF2-40B4-BE49-F238E27FC236}">
              <a16:creationId xmlns:a16="http://schemas.microsoft.com/office/drawing/2014/main" xmlns="" id="{6114808D-F030-4880-801E-83E236B7D46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79" name="Text Box 145">
          <a:extLst>
            <a:ext uri="{FF2B5EF4-FFF2-40B4-BE49-F238E27FC236}">
              <a16:creationId xmlns:a16="http://schemas.microsoft.com/office/drawing/2014/main" xmlns="" id="{780CDF69-2FA2-4CDA-A2EB-70054E51710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80" name="Text Box 146">
          <a:extLst>
            <a:ext uri="{FF2B5EF4-FFF2-40B4-BE49-F238E27FC236}">
              <a16:creationId xmlns:a16="http://schemas.microsoft.com/office/drawing/2014/main" xmlns="" id="{63945B23-5D49-43B2-A0B4-228A9293DC4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81" name="Text Box 147">
          <a:extLst>
            <a:ext uri="{FF2B5EF4-FFF2-40B4-BE49-F238E27FC236}">
              <a16:creationId xmlns:a16="http://schemas.microsoft.com/office/drawing/2014/main" xmlns="" id="{C03D9855-E200-4364-9042-775B947657C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782" name="Text Box 148">
          <a:extLst>
            <a:ext uri="{FF2B5EF4-FFF2-40B4-BE49-F238E27FC236}">
              <a16:creationId xmlns:a16="http://schemas.microsoft.com/office/drawing/2014/main" xmlns="" id="{A2685568-2CE4-4FA1-B630-05AFD6B713A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783" name="Text Box 149">
          <a:extLst>
            <a:ext uri="{FF2B5EF4-FFF2-40B4-BE49-F238E27FC236}">
              <a16:creationId xmlns:a16="http://schemas.microsoft.com/office/drawing/2014/main" xmlns="" id="{276E4D64-11B8-4FED-A45C-29A43FDD00B3}"/>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84" name="Text Box 150">
          <a:extLst>
            <a:ext uri="{FF2B5EF4-FFF2-40B4-BE49-F238E27FC236}">
              <a16:creationId xmlns:a16="http://schemas.microsoft.com/office/drawing/2014/main" xmlns="" id="{9B5AB6AE-FB0E-4380-B773-400ACEED2A5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85" name="Text Box 151">
          <a:extLst>
            <a:ext uri="{FF2B5EF4-FFF2-40B4-BE49-F238E27FC236}">
              <a16:creationId xmlns:a16="http://schemas.microsoft.com/office/drawing/2014/main" xmlns="" id="{67089F01-CE52-42B0-A632-FE9A7A6A119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86" name="Text Box 152">
          <a:extLst>
            <a:ext uri="{FF2B5EF4-FFF2-40B4-BE49-F238E27FC236}">
              <a16:creationId xmlns:a16="http://schemas.microsoft.com/office/drawing/2014/main" xmlns="" id="{AB0808AE-4450-4F09-8253-DAC258FFCF9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87" name="Text Box 153">
          <a:extLst>
            <a:ext uri="{FF2B5EF4-FFF2-40B4-BE49-F238E27FC236}">
              <a16:creationId xmlns:a16="http://schemas.microsoft.com/office/drawing/2014/main" xmlns="" id="{3FFBF4D4-92AA-4F5D-9998-46703D77FE2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88" name="Text Box 154">
          <a:extLst>
            <a:ext uri="{FF2B5EF4-FFF2-40B4-BE49-F238E27FC236}">
              <a16:creationId xmlns:a16="http://schemas.microsoft.com/office/drawing/2014/main" xmlns="" id="{253BA82F-45C4-444F-9BEC-1631D5D8686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89" name="Text Box 155">
          <a:extLst>
            <a:ext uri="{FF2B5EF4-FFF2-40B4-BE49-F238E27FC236}">
              <a16:creationId xmlns:a16="http://schemas.microsoft.com/office/drawing/2014/main" xmlns="" id="{94B70C66-87E5-4C0B-AB03-467E2EDDA41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90" name="Text Box 156">
          <a:extLst>
            <a:ext uri="{FF2B5EF4-FFF2-40B4-BE49-F238E27FC236}">
              <a16:creationId xmlns:a16="http://schemas.microsoft.com/office/drawing/2014/main" xmlns="" id="{9D47BDC4-CF72-46FC-89D0-717F0B9C07B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91" name="Text Box 157">
          <a:extLst>
            <a:ext uri="{FF2B5EF4-FFF2-40B4-BE49-F238E27FC236}">
              <a16:creationId xmlns:a16="http://schemas.microsoft.com/office/drawing/2014/main" xmlns="" id="{D1A31EA1-9343-4255-8E86-D5E3919EE8E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92" name="Text Box 158">
          <a:extLst>
            <a:ext uri="{FF2B5EF4-FFF2-40B4-BE49-F238E27FC236}">
              <a16:creationId xmlns:a16="http://schemas.microsoft.com/office/drawing/2014/main" xmlns="" id="{04F6C0E5-F2D2-48AF-A03D-42AAC2F2664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93" name="Text Box 159">
          <a:extLst>
            <a:ext uri="{FF2B5EF4-FFF2-40B4-BE49-F238E27FC236}">
              <a16:creationId xmlns:a16="http://schemas.microsoft.com/office/drawing/2014/main" xmlns="" id="{EB2F5B2A-51BE-4030-9D91-AB05C64DB25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94" name="Text Box 160">
          <a:extLst>
            <a:ext uri="{FF2B5EF4-FFF2-40B4-BE49-F238E27FC236}">
              <a16:creationId xmlns:a16="http://schemas.microsoft.com/office/drawing/2014/main" xmlns="" id="{2FACC5C9-8722-4982-9F08-F0E11ABB9F4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795" name="Text Box 161">
          <a:extLst>
            <a:ext uri="{FF2B5EF4-FFF2-40B4-BE49-F238E27FC236}">
              <a16:creationId xmlns:a16="http://schemas.microsoft.com/office/drawing/2014/main" xmlns="" id="{8BB48657-59C5-4037-A6D9-811FB6B80ED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96" name="Text Box 162">
          <a:extLst>
            <a:ext uri="{FF2B5EF4-FFF2-40B4-BE49-F238E27FC236}">
              <a16:creationId xmlns:a16="http://schemas.microsoft.com/office/drawing/2014/main" xmlns="" id="{9B067E65-BFD4-4BF7-84A8-59A5986E05C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97" name="Text Box 163">
          <a:extLst>
            <a:ext uri="{FF2B5EF4-FFF2-40B4-BE49-F238E27FC236}">
              <a16:creationId xmlns:a16="http://schemas.microsoft.com/office/drawing/2014/main" xmlns="" id="{D44F98D0-38A4-49A5-A512-04FBCA51E17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798" name="Text Box 164">
          <a:extLst>
            <a:ext uri="{FF2B5EF4-FFF2-40B4-BE49-F238E27FC236}">
              <a16:creationId xmlns:a16="http://schemas.microsoft.com/office/drawing/2014/main" xmlns="" id="{C9DEB49F-5CA7-41DE-8AF5-EA9793045AF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799" name="Text Box 165">
          <a:extLst>
            <a:ext uri="{FF2B5EF4-FFF2-40B4-BE49-F238E27FC236}">
              <a16:creationId xmlns:a16="http://schemas.microsoft.com/office/drawing/2014/main" xmlns="" id="{C29F0945-07ED-4F11-B9D7-F0D39A197750}"/>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800" name="Text Box 166">
          <a:extLst>
            <a:ext uri="{FF2B5EF4-FFF2-40B4-BE49-F238E27FC236}">
              <a16:creationId xmlns:a16="http://schemas.microsoft.com/office/drawing/2014/main" xmlns="" id="{EC9AE88E-37AF-4714-A4D7-9621DC5A38E5}"/>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01" name="Text Box 167">
          <a:extLst>
            <a:ext uri="{FF2B5EF4-FFF2-40B4-BE49-F238E27FC236}">
              <a16:creationId xmlns:a16="http://schemas.microsoft.com/office/drawing/2014/main" xmlns="" id="{DF5BA804-8F9E-4B80-808E-DEDDE6E5194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02" name="Text Box 168">
          <a:extLst>
            <a:ext uri="{FF2B5EF4-FFF2-40B4-BE49-F238E27FC236}">
              <a16:creationId xmlns:a16="http://schemas.microsoft.com/office/drawing/2014/main" xmlns="" id="{B532898C-9C1B-405F-8A3E-0FE1CDA9FA6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03" name="Text Box 169">
          <a:extLst>
            <a:ext uri="{FF2B5EF4-FFF2-40B4-BE49-F238E27FC236}">
              <a16:creationId xmlns:a16="http://schemas.microsoft.com/office/drawing/2014/main" xmlns="" id="{730AB441-77A5-47A6-9B81-18B74E16586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04" name="Text Box 170">
          <a:extLst>
            <a:ext uri="{FF2B5EF4-FFF2-40B4-BE49-F238E27FC236}">
              <a16:creationId xmlns:a16="http://schemas.microsoft.com/office/drawing/2014/main" xmlns="" id="{09B1260D-ECD9-4054-ACEC-36788393A40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05" name="Text Box 171">
          <a:extLst>
            <a:ext uri="{FF2B5EF4-FFF2-40B4-BE49-F238E27FC236}">
              <a16:creationId xmlns:a16="http://schemas.microsoft.com/office/drawing/2014/main" xmlns="" id="{E1242A17-3494-4432-AC87-2F22EA67EB4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06" name="Text Box 172">
          <a:extLst>
            <a:ext uri="{FF2B5EF4-FFF2-40B4-BE49-F238E27FC236}">
              <a16:creationId xmlns:a16="http://schemas.microsoft.com/office/drawing/2014/main" xmlns="" id="{929E9C9B-0A8E-43DE-9110-4D964D117FE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07" name="Text Box 173">
          <a:extLst>
            <a:ext uri="{FF2B5EF4-FFF2-40B4-BE49-F238E27FC236}">
              <a16:creationId xmlns:a16="http://schemas.microsoft.com/office/drawing/2014/main" xmlns="" id="{B38FBC7B-FCC2-4C25-A0B8-A030F95CEC4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08" name="Text Box 174">
          <a:extLst>
            <a:ext uri="{FF2B5EF4-FFF2-40B4-BE49-F238E27FC236}">
              <a16:creationId xmlns:a16="http://schemas.microsoft.com/office/drawing/2014/main" xmlns="" id="{7A530516-E348-4CAF-80A7-1CCA6D69661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09" name="Text Box 175">
          <a:extLst>
            <a:ext uri="{FF2B5EF4-FFF2-40B4-BE49-F238E27FC236}">
              <a16:creationId xmlns:a16="http://schemas.microsoft.com/office/drawing/2014/main" xmlns="" id="{6D52EB6F-C460-41C4-93C4-29251CDF34D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10" name="Text Box 176">
          <a:extLst>
            <a:ext uri="{FF2B5EF4-FFF2-40B4-BE49-F238E27FC236}">
              <a16:creationId xmlns:a16="http://schemas.microsoft.com/office/drawing/2014/main" xmlns="" id="{95E7B1F0-AF5F-4CDB-AAF4-479E1510D33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11" name="Text Box 177">
          <a:extLst>
            <a:ext uri="{FF2B5EF4-FFF2-40B4-BE49-F238E27FC236}">
              <a16:creationId xmlns:a16="http://schemas.microsoft.com/office/drawing/2014/main" xmlns="" id="{DEDF52F7-BB4D-4319-A34A-0B481EF1507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12" name="Text Box 178">
          <a:extLst>
            <a:ext uri="{FF2B5EF4-FFF2-40B4-BE49-F238E27FC236}">
              <a16:creationId xmlns:a16="http://schemas.microsoft.com/office/drawing/2014/main" xmlns="" id="{75801229-771E-4703-A592-C4E2E1AD74D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13" name="Text Box 179">
          <a:extLst>
            <a:ext uri="{FF2B5EF4-FFF2-40B4-BE49-F238E27FC236}">
              <a16:creationId xmlns:a16="http://schemas.microsoft.com/office/drawing/2014/main" xmlns="" id="{A4630D1A-A456-4D58-B1E1-EEF864BCB80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14" name="Text Box 180">
          <a:extLst>
            <a:ext uri="{FF2B5EF4-FFF2-40B4-BE49-F238E27FC236}">
              <a16:creationId xmlns:a16="http://schemas.microsoft.com/office/drawing/2014/main" xmlns="" id="{9B580FFE-712B-486F-A45C-C4150C5DFFA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15" name="Text Box 181">
          <a:extLst>
            <a:ext uri="{FF2B5EF4-FFF2-40B4-BE49-F238E27FC236}">
              <a16:creationId xmlns:a16="http://schemas.microsoft.com/office/drawing/2014/main" xmlns="" id="{4235FA86-12AC-41B8-B7C2-7F7DE8ABAE2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16" name="Text Box 182">
          <a:extLst>
            <a:ext uri="{FF2B5EF4-FFF2-40B4-BE49-F238E27FC236}">
              <a16:creationId xmlns:a16="http://schemas.microsoft.com/office/drawing/2014/main" xmlns="" id="{204817E7-DC97-4958-ACFE-E436851B69F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17" name="Text Box 183">
          <a:extLst>
            <a:ext uri="{FF2B5EF4-FFF2-40B4-BE49-F238E27FC236}">
              <a16:creationId xmlns:a16="http://schemas.microsoft.com/office/drawing/2014/main" xmlns="" id="{6B59062E-020D-4FF4-BEB8-3E0AC50C7A3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18" name="Text Box 184">
          <a:extLst>
            <a:ext uri="{FF2B5EF4-FFF2-40B4-BE49-F238E27FC236}">
              <a16:creationId xmlns:a16="http://schemas.microsoft.com/office/drawing/2014/main" xmlns="" id="{B484D7E2-5431-439B-A850-5ABC12BC70B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19" name="Text Box 185">
          <a:extLst>
            <a:ext uri="{FF2B5EF4-FFF2-40B4-BE49-F238E27FC236}">
              <a16:creationId xmlns:a16="http://schemas.microsoft.com/office/drawing/2014/main" xmlns="" id="{F1DCB79C-1D56-4866-95DB-E0D9CB7272E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20" name="Text Box 186">
          <a:extLst>
            <a:ext uri="{FF2B5EF4-FFF2-40B4-BE49-F238E27FC236}">
              <a16:creationId xmlns:a16="http://schemas.microsoft.com/office/drawing/2014/main" xmlns="" id="{D3CF9C8A-EC11-4788-AE10-11B6533E5A9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21" name="Text Box 187">
          <a:extLst>
            <a:ext uri="{FF2B5EF4-FFF2-40B4-BE49-F238E27FC236}">
              <a16:creationId xmlns:a16="http://schemas.microsoft.com/office/drawing/2014/main" xmlns="" id="{832E393B-0832-4C36-A4BD-1AFBEEA6DAE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22" name="Text Box 188">
          <a:extLst>
            <a:ext uri="{FF2B5EF4-FFF2-40B4-BE49-F238E27FC236}">
              <a16:creationId xmlns:a16="http://schemas.microsoft.com/office/drawing/2014/main" xmlns="" id="{CF487A57-8F42-4CFA-B15E-3136E1B9C8F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23" name="Text Box 189">
          <a:extLst>
            <a:ext uri="{FF2B5EF4-FFF2-40B4-BE49-F238E27FC236}">
              <a16:creationId xmlns:a16="http://schemas.microsoft.com/office/drawing/2014/main" xmlns="" id="{12C08EA0-513A-4F54-A183-C923144AA8E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24" name="Text Box 190">
          <a:extLst>
            <a:ext uri="{FF2B5EF4-FFF2-40B4-BE49-F238E27FC236}">
              <a16:creationId xmlns:a16="http://schemas.microsoft.com/office/drawing/2014/main" xmlns="" id="{FBFA5D86-1AD4-4E4B-9703-97AA0BCF132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25" name="Text Box 191">
          <a:extLst>
            <a:ext uri="{FF2B5EF4-FFF2-40B4-BE49-F238E27FC236}">
              <a16:creationId xmlns:a16="http://schemas.microsoft.com/office/drawing/2014/main" xmlns="" id="{05B33047-7060-4E72-A84E-22CC92B6D69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26" name="Text Box 192">
          <a:extLst>
            <a:ext uri="{FF2B5EF4-FFF2-40B4-BE49-F238E27FC236}">
              <a16:creationId xmlns:a16="http://schemas.microsoft.com/office/drawing/2014/main" xmlns="" id="{67BF6421-C44C-4BF8-A53B-E85578890BA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27" name="Text Box 194">
          <a:extLst>
            <a:ext uri="{FF2B5EF4-FFF2-40B4-BE49-F238E27FC236}">
              <a16:creationId xmlns:a16="http://schemas.microsoft.com/office/drawing/2014/main" xmlns="" id="{1AAF9BAE-E877-4D43-A4EB-D87F58B6723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28" name="Text Box 195">
          <a:extLst>
            <a:ext uri="{FF2B5EF4-FFF2-40B4-BE49-F238E27FC236}">
              <a16:creationId xmlns:a16="http://schemas.microsoft.com/office/drawing/2014/main" xmlns="" id="{3D7B7469-EB16-43D1-A70E-179BD281ACD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829" name="Text Box 2">
          <a:extLst>
            <a:ext uri="{FF2B5EF4-FFF2-40B4-BE49-F238E27FC236}">
              <a16:creationId xmlns:a16="http://schemas.microsoft.com/office/drawing/2014/main" xmlns="" id="{0414450B-87E0-4012-8C20-71E004CD7084}"/>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30" name="Text Box 3">
          <a:extLst>
            <a:ext uri="{FF2B5EF4-FFF2-40B4-BE49-F238E27FC236}">
              <a16:creationId xmlns:a16="http://schemas.microsoft.com/office/drawing/2014/main" xmlns="" id="{EC8E3A9D-54A3-4BA5-93B6-B6EFCBD77BF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31" name="Text Box 4">
          <a:extLst>
            <a:ext uri="{FF2B5EF4-FFF2-40B4-BE49-F238E27FC236}">
              <a16:creationId xmlns:a16="http://schemas.microsoft.com/office/drawing/2014/main" xmlns="" id="{82FED8A6-290B-4876-A2F5-C5B8A123A2D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32" name="Text Box 5">
          <a:extLst>
            <a:ext uri="{FF2B5EF4-FFF2-40B4-BE49-F238E27FC236}">
              <a16:creationId xmlns:a16="http://schemas.microsoft.com/office/drawing/2014/main" xmlns="" id="{AE143293-3C24-47C8-B628-667D5109B92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33" name="Text Box 6">
          <a:extLst>
            <a:ext uri="{FF2B5EF4-FFF2-40B4-BE49-F238E27FC236}">
              <a16:creationId xmlns:a16="http://schemas.microsoft.com/office/drawing/2014/main" xmlns="" id="{B9B6A0A6-448D-4808-98E9-401B9AD3C03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34" name="Text Box 7">
          <a:extLst>
            <a:ext uri="{FF2B5EF4-FFF2-40B4-BE49-F238E27FC236}">
              <a16:creationId xmlns:a16="http://schemas.microsoft.com/office/drawing/2014/main" xmlns="" id="{9FD0D998-25B6-443B-903F-7154ABDB084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35" name="Text Box 8">
          <a:extLst>
            <a:ext uri="{FF2B5EF4-FFF2-40B4-BE49-F238E27FC236}">
              <a16:creationId xmlns:a16="http://schemas.microsoft.com/office/drawing/2014/main" xmlns="" id="{9D2178D1-D890-4BF1-9AE5-E17F6049893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36" name="Text Box 9">
          <a:extLst>
            <a:ext uri="{FF2B5EF4-FFF2-40B4-BE49-F238E27FC236}">
              <a16:creationId xmlns:a16="http://schemas.microsoft.com/office/drawing/2014/main" xmlns="" id="{7D992BCF-1554-4D18-B0AA-FAA20D389B8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37" name="Text Box 10">
          <a:extLst>
            <a:ext uri="{FF2B5EF4-FFF2-40B4-BE49-F238E27FC236}">
              <a16:creationId xmlns:a16="http://schemas.microsoft.com/office/drawing/2014/main" xmlns="" id="{B7309BF7-A85A-4C39-8DC8-4E3FA3647AC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38" name="Text Box 11">
          <a:extLst>
            <a:ext uri="{FF2B5EF4-FFF2-40B4-BE49-F238E27FC236}">
              <a16:creationId xmlns:a16="http://schemas.microsoft.com/office/drawing/2014/main" xmlns="" id="{5074F69D-9291-4321-A627-4E9A63F9D88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39" name="Text Box 12">
          <a:extLst>
            <a:ext uri="{FF2B5EF4-FFF2-40B4-BE49-F238E27FC236}">
              <a16:creationId xmlns:a16="http://schemas.microsoft.com/office/drawing/2014/main" xmlns="" id="{BD2AB7ED-6B70-483D-BFD6-3E1E2D8E774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40" name="Text Box 13">
          <a:extLst>
            <a:ext uri="{FF2B5EF4-FFF2-40B4-BE49-F238E27FC236}">
              <a16:creationId xmlns:a16="http://schemas.microsoft.com/office/drawing/2014/main" xmlns="" id="{5F06FD3B-9307-43E1-B7BE-8869AD82C9F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41" name="Text Box 14">
          <a:extLst>
            <a:ext uri="{FF2B5EF4-FFF2-40B4-BE49-F238E27FC236}">
              <a16:creationId xmlns:a16="http://schemas.microsoft.com/office/drawing/2014/main" xmlns="" id="{37D13580-910A-4514-97A7-81D9F320220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42" name="Text Box 15">
          <a:extLst>
            <a:ext uri="{FF2B5EF4-FFF2-40B4-BE49-F238E27FC236}">
              <a16:creationId xmlns:a16="http://schemas.microsoft.com/office/drawing/2014/main" xmlns="" id="{3AD050B7-A9EC-4207-9BFB-A795843F6CB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43" name="Text Box 16">
          <a:extLst>
            <a:ext uri="{FF2B5EF4-FFF2-40B4-BE49-F238E27FC236}">
              <a16:creationId xmlns:a16="http://schemas.microsoft.com/office/drawing/2014/main" xmlns="" id="{2935EEC2-13A2-43F7-B943-C0BACB40335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44" name="Text Box 17">
          <a:extLst>
            <a:ext uri="{FF2B5EF4-FFF2-40B4-BE49-F238E27FC236}">
              <a16:creationId xmlns:a16="http://schemas.microsoft.com/office/drawing/2014/main" xmlns="" id="{30376B5E-8056-4443-999F-0B077D577A6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845" name="Text Box 18">
          <a:extLst>
            <a:ext uri="{FF2B5EF4-FFF2-40B4-BE49-F238E27FC236}">
              <a16:creationId xmlns:a16="http://schemas.microsoft.com/office/drawing/2014/main" xmlns="" id="{D74CD794-6079-4EC6-A14C-DF3039DC408A}"/>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846" name="Text Box 19">
          <a:extLst>
            <a:ext uri="{FF2B5EF4-FFF2-40B4-BE49-F238E27FC236}">
              <a16:creationId xmlns:a16="http://schemas.microsoft.com/office/drawing/2014/main" xmlns="" id="{75401938-0A98-476F-8B7D-0BB4AA1ED0CC}"/>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47" name="Text Box 20">
          <a:extLst>
            <a:ext uri="{FF2B5EF4-FFF2-40B4-BE49-F238E27FC236}">
              <a16:creationId xmlns:a16="http://schemas.microsoft.com/office/drawing/2014/main" xmlns="" id="{92927AFF-C7B4-4B10-B6DB-00B9EAB3163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48" name="Text Box 21">
          <a:extLst>
            <a:ext uri="{FF2B5EF4-FFF2-40B4-BE49-F238E27FC236}">
              <a16:creationId xmlns:a16="http://schemas.microsoft.com/office/drawing/2014/main" xmlns="" id="{F2D27941-4503-4280-9975-2668B8330ED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49" name="Text Box 22">
          <a:extLst>
            <a:ext uri="{FF2B5EF4-FFF2-40B4-BE49-F238E27FC236}">
              <a16:creationId xmlns:a16="http://schemas.microsoft.com/office/drawing/2014/main" xmlns="" id="{FCF4EF4C-8933-41C0-9333-3812131EC75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50" name="Text Box 23">
          <a:extLst>
            <a:ext uri="{FF2B5EF4-FFF2-40B4-BE49-F238E27FC236}">
              <a16:creationId xmlns:a16="http://schemas.microsoft.com/office/drawing/2014/main" xmlns="" id="{D92C4487-B4BD-4B2A-9660-0FC55FFF748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51" name="Text Box 24">
          <a:extLst>
            <a:ext uri="{FF2B5EF4-FFF2-40B4-BE49-F238E27FC236}">
              <a16:creationId xmlns:a16="http://schemas.microsoft.com/office/drawing/2014/main" xmlns="" id="{AADEA133-0688-4BE1-B032-62511175A82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52" name="Text Box 25">
          <a:extLst>
            <a:ext uri="{FF2B5EF4-FFF2-40B4-BE49-F238E27FC236}">
              <a16:creationId xmlns:a16="http://schemas.microsoft.com/office/drawing/2014/main" xmlns="" id="{264F2E4E-B4B4-4587-82F2-B0499C7BA86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53" name="Text Box 26">
          <a:extLst>
            <a:ext uri="{FF2B5EF4-FFF2-40B4-BE49-F238E27FC236}">
              <a16:creationId xmlns:a16="http://schemas.microsoft.com/office/drawing/2014/main" xmlns="" id="{6948D64A-E6AE-4D29-8AE2-989CA8B6E99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54" name="Text Box 27">
          <a:extLst>
            <a:ext uri="{FF2B5EF4-FFF2-40B4-BE49-F238E27FC236}">
              <a16:creationId xmlns:a16="http://schemas.microsoft.com/office/drawing/2014/main" xmlns="" id="{27F40743-187A-4002-99A4-B4554FC5CD5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55" name="Text Box 28">
          <a:extLst>
            <a:ext uri="{FF2B5EF4-FFF2-40B4-BE49-F238E27FC236}">
              <a16:creationId xmlns:a16="http://schemas.microsoft.com/office/drawing/2014/main" xmlns="" id="{B645A15D-FD42-4BCA-96C5-52367B8EBCE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56" name="Text Box 29">
          <a:extLst>
            <a:ext uri="{FF2B5EF4-FFF2-40B4-BE49-F238E27FC236}">
              <a16:creationId xmlns:a16="http://schemas.microsoft.com/office/drawing/2014/main" xmlns="" id="{A71328E7-E50A-4BEE-80DB-452E2A91588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57" name="Text Box 30">
          <a:extLst>
            <a:ext uri="{FF2B5EF4-FFF2-40B4-BE49-F238E27FC236}">
              <a16:creationId xmlns:a16="http://schemas.microsoft.com/office/drawing/2014/main" xmlns="" id="{565172B2-2FAB-4C89-BD8D-A46E6FD8ACF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58" name="Text Box 31">
          <a:extLst>
            <a:ext uri="{FF2B5EF4-FFF2-40B4-BE49-F238E27FC236}">
              <a16:creationId xmlns:a16="http://schemas.microsoft.com/office/drawing/2014/main" xmlns="" id="{FDB30E81-2D90-487C-A067-9EC6E8C2E4F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59" name="Text Box 32">
          <a:extLst>
            <a:ext uri="{FF2B5EF4-FFF2-40B4-BE49-F238E27FC236}">
              <a16:creationId xmlns:a16="http://schemas.microsoft.com/office/drawing/2014/main" xmlns="" id="{4D4FDB41-5627-40FC-8FAE-C49CEC1099B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60" name="Text Box 33">
          <a:extLst>
            <a:ext uri="{FF2B5EF4-FFF2-40B4-BE49-F238E27FC236}">
              <a16:creationId xmlns:a16="http://schemas.microsoft.com/office/drawing/2014/main" xmlns="" id="{7EAB01D2-5D99-41AC-A1D3-6060F7ED0E6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61" name="Text Box 34">
          <a:extLst>
            <a:ext uri="{FF2B5EF4-FFF2-40B4-BE49-F238E27FC236}">
              <a16:creationId xmlns:a16="http://schemas.microsoft.com/office/drawing/2014/main" xmlns="" id="{A6C0248D-2060-4AEC-A7CD-F67E264A93F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62" name="Text Box 35">
          <a:extLst>
            <a:ext uri="{FF2B5EF4-FFF2-40B4-BE49-F238E27FC236}">
              <a16:creationId xmlns:a16="http://schemas.microsoft.com/office/drawing/2014/main" xmlns="" id="{02D44DD3-1396-41BC-986A-DC334E142BC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63" name="Text Box 36">
          <a:extLst>
            <a:ext uri="{FF2B5EF4-FFF2-40B4-BE49-F238E27FC236}">
              <a16:creationId xmlns:a16="http://schemas.microsoft.com/office/drawing/2014/main" xmlns="" id="{7060F705-1103-4730-9E9B-D8C61DBE7EC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64" name="Text Box 37">
          <a:extLst>
            <a:ext uri="{FF2B5EF4-FFF2-40B4-BE49-F238E27FC236}">
              <a16:creationId xmlns:a16="http://schemas.microsoft.com/office/drawing/2014/main" xmlns="" id="{A4FE4D2F-CD43-42C8-8AAF-E1AE93E1CCF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65" name="Text Box 38">
          <a:extLst>
            <a:ext uri="{FF2B5EF4-FFF2-40B4-BE49-F238E27FC236}">
              <a16:creationId xmlns:a16="http://schemas.microsoft.com/office/drawing/2014/main" xmlns="" id="{6021693B-DA8F-4B7C-AE25-66130491706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66" name="Text Box 39">
          <a:extLst>
            <a:ext uri="{FF2B5EF4-FFF2-40B4-BE49-F238E27FC236}">
              <a16:creationId xmlns:a16="http://schemas.microsoft.com/office/drawing/2014/main" xmlns="" id="{11351831-E3A7-42FE-BA46-6187A3B72BC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67" name="Text Box 40">
          <a:extLst>
            <a:ext uri="{FF2B5EF4-FFF2-40B4-BE49-F238E27FC236}">
              <a16:creationId xmlns:a16="http://schemas.microsoft.com/office/drawing/2014/main" xmlns="" id="{C715DCE4-C7C6-4507-8394-488F48FCA45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68" name="Text Box 41">
          <a:extLst>
            <a:ext uri="{FF2B5EF4-FFF2-40B4-BE49-F238E27FC236}">
              <a16:creationId xmlns:a16="http://schemas.microsoft.com/office/drawing/2014/main" xmlns="" id="{3DBF4464-F476-41E3-B666-16ED67301B0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69" name="Text Box 42">
          <a:extLst>
            <a:ext uri="{FF2B5EF4-FFF2-40B4-BE49-F238E27FC236}">
              <a16:creationId xmlns:a16="http://schemas.microsoft.com/office/drawing/2014/main" xmlns="" id="{C158B56A-883F-4F63-95F2-A0509CD0DAA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70" name="Text Box 43">
          <a:extLst>
            <a:ext uri="{FF2B5EF4-FFF2-40B4-BE49-F238E27FC236}">
              <a16:creationId xmlns:a16="http://schemas.microsoft.com/office/drawing/2014/main" xmlns="" id="{2A728942-3C36-4B93-9A1B-6A4C63372C8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71" name="Text Box 44">
          <a:extLst>
            <a:ext uri="{FF2B5EF4-FFF2-40B4-BE49-F238E27FC236}">
              <a16:creationId xmlns:a16="http://schemas.microsoft.com/office/drawing/2014/main" xmlns="" id="{F68C1F0A-74BE-4728-BB1C-EFEC8903CEA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72" name="Text Box 45">
          <a:extLst>
            <a:ext uri="{FF2B5EF4-FFF2-40B4-BE49-F238E27FC236}">
              <a16:creationId xmlns:a16="http://schemas.microsoft.com/office/drawing/2014/main" xmlns="" id="{022AF64D-8E1D-4B90-8F75-86D509ADF30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73" name="Text Box 46">
          <a:extLst>
            <a:ext uri="{FF2B5EF4-FFF2-40B4-BE49-F238E27FC236}">
              <a16:creationId xmlns:a16="http://schemas.microsoft.com/office/drawing/2014/main" xmlns="" id="{B2FB2F6A-B39F-4A1B-9E4F-856A79906FA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74" name="Text Box 47">
          <a:extLst>
            <a:ext uri="{FF2B5EF4-FFF2-40B4-BE49-F238E27FC236}">
              <a16:creationId xmlns:a16="http://schemas.microsoft.com/office/drawing/2014/main" xmlns="" id="{80B8723B-1886-478A-A4CC-3298E1F2F13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75" name="Text Box 48">
          <a:extLst>
            <a:ext uri="{FF2B5EF4-FFF2-40B4-BE49-F238E27FC236}">
              <a16:creationId xmlns:a16="http://schemas.microsoft.com/office/drawing/2014/main" xmlns="" id="{746DF001-4CE0-4434-AB45-59E093B7E7D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76" name="Text Box 49">
          <a:extLst>
            <a:ext uri="{FF2B5EF4-FFF2-40B4-BE49-F238E27FC236}">
              <a16:creationId xmlns:a16="http://schemas.microsoft.com/office/drawing/2014/main" xmlns="" id="{99ECA493-F7F4-4BFE-BA4C-9DDB14B3ABE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877" name="Text Box 50">
          <a:extLst>
            <a:ext uri="{FF2B5EF4-FFF2-40B4-BE49-F238E27FC236}">
              <a16:creationId xmlns:a16="http://schemas.microsoft.com/office/drawing/2014/main" xmlns="" id="{9B080915-A06C-4E01-98D0-FF45B2DA4557}"/>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878" name="Text Box 51">
          <a:extLst>
            <a:ext uri="{FF2B5EF4-FFF2-40B4-BE49-F238E27FC236}">
              <a16:creationId xmlns:a16="http://schemas.microsoft.com/office/drawing/2014/main" xmlns="" id="{FAA167F8-BDB1-4FAE-800C-F8C3053CDC27}"/>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79" name="Text Box 52">
          <a:extLst>
            <a:ext uri="{FF2B5EF4-FFF2-40B4-BE49-F238E27FC236}">
              <a16:creationId xmlns:a16="http://schemas.microsoft.com/office/drawing/2014/main" xmlns="" id="{BA2A821E-45C5-4861-838C-5168F3EB9CC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80" name="Text Box 53">
          <a:extLst>
            <a:ext uri="{FF2B5EF4-FFF2-40B4-BE49-F238E27FC236}">
              <a16:creationId xmlns:a16="http://schemas.microsoft.com/office/drawing/2014/main" xmlns="" id="{4AE8592D-F6BA-4151-AABE-BEF7CA20ADD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81" name="Text Box 54">
          <a:extLst>
            <a:ext uri="{FF2B5EF4-FFF2-40B4-BE49-F238E27FC236}">
              <a16:creationId xmlns:a16="http://schemas.microsoft.com/office/drawing/2014/main" xmlns="" id="{45C762E9-0AF7-4FDE-BDCF-B86AC45C42B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82" name="Text Box 55">
          <a:extLst>
            <a:ext uri="{FF2B5EF4-FFF2-40B4-BE49-F238E27FC236}">
              <a16:creationId xmlns:a16="http://schemas.microsoft.com/office/drawing/2014/main" xmlns="" id="{EED35A73-D365-4AE1-8845-5FCB4F9CC4A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83" name="Text Box 56">
          <a:extLst>
            <a:ext uri="{FF2B5EF4-FFF2-40B4-BE49-F238E27FC236}">
              <a16:creationId xmlns:a16="http://schemas.microsoft.com/office/drawing/2014/main" xmlns="" id="{48E6263D-EF0D-45FF-A057-775F024C44A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84" name="Text Box 57">
          <a:extLst>
            <a:ext uri="{FF2B5EF4-FFF2-40B4-BE49-F238E27FC236}">
              <a16:creationId xmlns:a16="http://schemas.microsoft.com/office/drawing/2014/main" xmlns="" id="{2CFE5EA8-1AED-4179-9D81-244BF5DC6EB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85" name="Text Box 58">
          <a:extLst>
            <a:ext uri="{FF2B5EF4-FFF2-40B4-BE49-F238E27FC236}">
              <a16:creationId xmlns:a16="http://schemas.microsoft.com/office/drawing/2014/main" xmlns="" id="{2FCD8D4A-F86B-4A77-AC59-A7B6ECBADA7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86" name="Text Box 59">
          <a:extLst>
            <a:ext uri="{FF2B5EF4-FFF2-40B4-BE49-F238E27FC236}">
              <a16:creationId xmlns:a16="http://schemas.microsoft.com/office/drawing/2014/main" xmlns="" id="{E9EEAAAD-7DDD-4F96-AF31-3BA9F4D3563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87" name="Text Box 60">
          <a:extLst>
            <a:ext uri="{FF2B5EF4-FFF2-40B4-BE49-F238E27FC236}">
              <a16:creationId xmlns:a16="http://schemas.microsoft.com/office/drawing/2014/main" xmlns="" id="{204DC4C2-C73F-4899-8633-7F6EF568E83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88" name="Text Box 61">
          <a:extLst>
            <a:ext uri="{FF2B5EF4-FFF2-40B4-BE49-F238E27FC236}">
              <a16:creationId xmlns:a16="http://schemas.microsoft.com/office/drawing/2014/main" xmlns="" id="{6E9F5BA3-E20B-477D-A28A-931916FCD7D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89" name="Text Box 62">
          <a:extLst>
            <a:ext uri="{FF2B5EF4-FFF2-40B4-BE49-F238E27FC236}">
              <a16:creationId xmlns:a16="http://schemas.microsoft.com/office/drawing/2014/main" xmlns="" id="{C5C94C7A-9EF7-4FA5-92CE-5D5E1196021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90" name="Text Box 63">
          <a:extLst>
            <a:ext uri="{FF2B5EF4-FFF2-40B4-BE49-F238E27FC236}">
              <a16:creationId xmlns:a16="http://schemas.microsoft.com/office/drawing/2014/main" xmlns="" id="{214F36E9-423C-42ED-BC07-1E0AA632384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91" name="Text Box 64">
          <a:extLst>
            <a:ext uri="{FF2B5EF4-FFF2-40B4-BE49-F238E27FC236}">
              <a16:creationId xmlns:a16="http://schemas.microsoft.com/office/drawing/2014/main" xmlns="" id="{DC8A2AAB-B444-476C-B63F-99D7AA73B8F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92" name="Text Box 65">
          <a:extLst>
            <a:ext uri="{FF2B5EF4-FFF2-40B4-BE49-F238E27FC236}">
              <a16:creationId xmlns:a16="http://schemas.microsoft.com/office/drawing/2014/main" xmlns="" id="{728037C9-2711-4447-9908-28467FD3391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93" name="Text Box 66">
          <a:extLst>
            <a:ext uri="{FF2B5EF4-FFF2-40B4-BE49-F238E27FC236}">
              <a16:creationId xmlns:a16="http://schemas.microsoft.com/office/drawing/2014/main" xmlns="" id="{2B1041EC-CBB9-4498-A009-DAAF9553C5E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894" name="Text Box 67">
          <a:extLst>
            <a:ext uri="{FF2B5EF4-FFF2-40B4-BE49-F238E27FC236}">
              <a16:creationId xmlns:a16="http://schemas.microsoft.com/office/drawing/2014/main" xmlns="" id="{F8544F7C-0740-4170-AC51-C3FF3DE630D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895" name="Text Box 68">
          <a:extLst>
            <a:ext uri="{FF2B5EF4-FFF2-40B4-BE49-F238E27FC236}">
              <a16:creationId xmlns:a16="http://schemas.microsoft.com/office/drawing/2014/main" xmlns="" id="{F1208037-16C5-447B-B345-A6FFEA1AEDD8}"/>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96" name="Text Box 69">
          <a:extLst>
            <a:ext uri="{FF2B5EF4-FFF2-40B4-BE49-F238E27FC236}">
              <a16:creationId xmlns:a16="http://schemas.microsoft.com/office/drawing/2014/main" xmlns="" id="{9AE884F6-01FB-4DCB-BA93-E3DB63B204E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97" name="Text Box 70">
          <a:extLst>
            <a:ext uri="{FF2B5EF4-FFF2-40B4-BE49-F238E27FC236}">
              <a16:creationId xmlns:a16="http://schemas.microsoft.com/office/drawing/2014/main" xmlns="" id="{389AFAAE-9ABE-4B4C-AFF9-BB04D29C3ED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898" name="Text Box 71">
          <a:extLst>
            <a:ext uri="{FF2B5EF4-FFF2-40B4-BE49-F238E27FC236}">
              <a16:creationId xmlns:a16="http://schemas.microsoft.com/office/drawing/2014/main" xmlns="" id="{2F8BED59-B604-4DFF-9E24-D221F619479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899" name="Text Box 72">
          <a:extLst>
            <a:ext uri="{FF2B5EF4-FFF2-40B4-BE49-F238E27FC236}">
              <a16:creationId xmlns:a16="http://schemas.microsoft.com/office/drawing/2014/main" xmlns="" id="{6BE1D4FC-2AE6-46E1-BEE3-A52DFB27A5E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00" name="Text Box 73">
          <a:extLst>
            <a:ext uri="{FF2B5EF4-FFF2-40B4-BE49-F238E27FC236}">
              <a16:creationId xmlns:a16="http://schemas.microsoft.com/office/drawing/2014/main" xmlns="" id="{A440DD97-9453-4CA9-9B39-85824BD8E6B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01" name="Text Box 74">
          <a:extLst>
            <a:ext uri="{FF2B5EF4-FFF2-40B4-BE49-F238E27FC236}">
              <a16:creationId xmlns:a16="http://schemas.microsoft.com/office/drawing/2014/main" xmlns="" id="{383A9604-CB38-4743-9B5E-A211E7F8129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02" name="Text Box 75">
          <a:extLst>
            <a:ext uri="{FF2B5EF4-FFF2-40B4-BE49-F238E27FC236}">
              <a16:creationId xmlns:a16="http://schemas.microsoft.com/office/drawing/2014/main" xmlns="" id="{86E747F0-AED8-4491-9033-5CB2CAB114D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03" name="Text Box 76">
          <a:extLst>
            <a:ext uri="{FF2B5EF4-FFF2-40B4-BE49-F238E27FC236}">
              <a16:creationId xmlns:a16="http://schemas.microsoft.com/office/drawing/2014/main" xmlns="" id="{DFE3CC8B-4C53-44AB-AF37-0B0F4C71DED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04" name="Text Box 77">
          <a:extLst>
            <a:ext uri="{FF2B5EF4-FFF2-40B4-BE49-F238E27FC236}">
              <a16:creationId xmlns:a16="http://schemas.microsoft.com/office/drawing/2014/main" xmlns="" id="{5D1349F4-0008-440F-A3A1-0B71F541A95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05" name="Text Box 78">
          <a:extLst>
            <a:ext uri="{FF2B5EF4-FFF2-40B4-BE49-F238E27FC236}">
              <a16:creationId xmlns:a16="http://schemas.microsoft.com/office/drawing/2014/main" xmlns="" id="{D5EC23F9-EA57-43F1-9DA6-3D4F93136C3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06" name="Text Box 79">
          <a:extLst>
            <a:ext uri="{FF2B5EF4-FFF2-40B4-BE49-F238E27FC236}">
              <a16:creationId xmlns:a16="http://schemas.microsoft.com/office/drawing/2014/main" xmlns="" id="{15EA1E0C-9291-4D9C-A53D-69E8626676C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07" name="Text Box 80">
          <a:extLst>
            <a:ext uri="{FF2B5EF4-FFF2-40B4-BE49-F238E27FC236}">
              <a16:creationId xmlns:a16="http://schemas.microsoft.com/office/drawing/2014/main" xmlns="" id="{1285E719-D8E6-4BBA-861B-0BFDABA58FF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08" name="Text Box 81">
          <a:extLst>
            <a:ext uri="{FF2B5EF4-FFF2-40B4-BE49-F238E27FC236}">
              <a16:creationId xmlns:a16="http://schemas.microsoft.com/office/drawing/2014/main" xmlns="" id="{6D168E38-D20E-4F6D-838F-CFFDC02253D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09" name="Text Box 82">
          <a:extLst>
            <a:ext uri="{FF2B5EF4-FFF2-40B4-BE49-F238E27FC236}">
              <a16:creationId xmlns:a16="http://schemas.microsoft.com/office/drawing/2014/main" xmlns="" id="{788F7DA7-01E9-4CFE-970E-99091A991D8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10" name="Text Box 83">
          <a:extLst>
            <a:ext uri="{FF2B5EF4-FFF2-40B4-BE49-F238E27FC236}">
              <a16:creationId xmlns:a16="http://schemas.microsoft.com/office/drawing/2014/main" xmlns="" id="{3D3DB3B5-D074-49F9-8179-FC9AE18DA54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11" name="Text Box 84">
          <a:extLst>
            <a:ext uri="{FF2B5EF4-FFF2-40B4-BE49-F238E27FC236}">
              <a16:creationId xmlns:a16="http://schemas.microsoft.com/office/drawing/2014/main" xmlns="" id="{6FE65141-BAC4-49AB-8028-F9775AC39F93}"/>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12" name="Text Box 85">
          <a:extLst>
            <a:ext uri="{FF2B5EF4-FFF2-40B4-BE49-F238E27FC236}">
              <a16:creationId xmlns:a16="http://schemas.microsoft.com/office/drawing/2014/main" xmlns="" id="{A2E5F6F5-73B8-4CCB-A30D-3003EAFE18F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13" name="Text Box 86">
          <a:extLst>
            <a:ext uri="{FF2B5EF4-FFF2-40B4-BE49-F238E27FC236}">
              <a16:creationId xmlns:a16="http://schemas.microsoft.com/office/drawing/2014/main" xmlns="" id="{877C185B-D5B7-40A1-ACF8-7F276F6E311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14" name="Text Box 87">
          <a:extLst>
            <a:ext uri="{FF2B5EF4-FFF2-40B4-BE49-F238E27FC236}">
              <a16:creationId xmlns:a16="http://schemas.microsoft.com/office/drawing/2014/main" xmlns="" id="{9781903A-DBFF-4B65-8C5C-04878E97DFE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15" name="Text Box 88">
          <a:extLst>
            <a:ext uri="{FF2B5EF4-FFF2-40B4-BE49-F238E27FC236}">
              <a16:creationId xmlns:a16="http://schemas.microsoft.com/office/drawing/2014/main" xmlns="" id="{9C0B8799-A30E-469D-8D42-DF83194A8BA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16" name="Text Box 89">
          <a:extLst>
            <a:ext uri="{FF2B5EF4-FFF2-40B4-BE49-F238E27FC236}">
              <a16:creationId xmlns:a16="http://schemas.microsoft.com/office/drawing/2014/main" xmlns="" id="{BFFDFE8A-D7F2-4A90-88E4-EB096828913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17" name="Text Box 90">
          <a:extLst>
            <a:ext uri="{FF2B5EF4-FFF2-40B4-BE49-F238E27FC236}">
              <a16:creationId xmlns:a16="http://schemas.microsoft.com/office/drawing/2014/main" xmlns="" id="{DC3F3BFC-EDB5-4BAB-94A0-84131F35BF5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18" name="Text Box 91">
          <a:extLst>
            <a:ext uri="{FF2B5EF4-FFF2-40B4-BE49-F238E27FC236}">
              <a16:creationId xmlns:a16="http://schemas.microsoft.com/office/drawing/2014/main" xmlns="" id="{B44D542A-37E7-420F-989E-3518E0AF236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19" name="Text Box 92">
          <a:extLst>
            <a:ext uri="{FF2B5EF4-FFF2-40B4-BE49-F238E27FC236}">
              <a16:creationId xmlns:a16="http://schemas.microsoft.com/office/drawing/2014/main" xmlns="" id="{A23126DA-8646-47C8-BB6A-AD7E9BE5832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20" name="Text Box 93">
          <a:extLst>
            <a:ext uri="{FF2B5EF4-FFF2-40B4-BE49-F238E27FC236}">
              <a16:creationId xmlns:a16="http://schemas.microsoft.com/office/drawing/2014/main" xmlns="" id="{224364D4-7F76-4553-A827-32C505D2E80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21" name="Text Box 94">
          <a:extLst>
            <a:ext uri="{FF2B5EF4-FFF2-40B4-BE49-F238E27FC236}">
              <a16:creationId xmlns:a16="http://schemas.microsoft.com/office/drawing/2014/main" xmlns="" id="{6AA06DDE-A687-41AC-BFE1-743D1A744E5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22" name="Text Box 95">
          <a:extLst>
            <a:ext uri="{FF2B5EF4-FFF2-40B4-BE49-F238E27FC236}">
              <a16:creationId xmlns:a16="http://schemas.microsoft.com/office/drawing/2014/main" xmlns="" id="{72FCE944-ED30-4247-8B89-54E7544A291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23" name="Text Box 96">
          <a:extLst>
            <a:ext uri="{FF2B5EF4-FFF2-40B4-BE49-F238E27FC236}">
              <a16:creationId xmlns:a16="http://schemas.microsoft.com/office/drawing/2014/main" xmlns="" id="{05B47D26-59C4-4095-B954-34E1BB5C829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24" name="Text Box 97">
          <a:extLst>
            <a:ext uri="{FF2B5EF4-FFF2-40B4-BE49-F238E27FC236}">
              <a16:creationId xmlns:a16="http://schemas.microsoft.com/office/drawing/2014/main" xmlns="" id="{7C23203F-9A03-4C49-8D02-F2AC74E4A6B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25" name="Text Box 98">
          <a:extLst>
            <a:ext uri="{FF2B5EF4-FFF2-40B4-BE49-F238E27FC236}">
              <a16:creationId xmlns:a16="http://schemas.microsoft.com/office/drawing/2014/main" xmlns="" id="{DC5D1D64-AB8D-4542-9652-083EE3A4FCB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926" name="Text Box 99">
          <a:extLst>
            <a:ext uri="{FF2B5EF4-FFF2-40B4-BE49-F238E27FC236}">
              <a16:creationId xmlns:a16="http://schemas.microsoft.com/office/drawing/2014/main" xmlns="" id="{B356777E-031F-41FF-B407-7BBCCFC36737}"/>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927" name="Text Box 100">
          <a:extLst>
            <a:ext uri="{FF2B5EF4-FFF2-40B4-BE49-F238E27FC236}">
              <a16:creationId xmlns:a16="http://schemas.microsoft.com/office/drawing/2014/main" xmlns="" id="{F8665EF3-DEFB-4C07-962C-0FFDC0C1FDDD}"/>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28" name="Text Box 101">
          <a:extLst>
            <a:ext uri="{FF2B5EF4-FFF2-40B4-BE49-F238E27FC236}">
              <a16:creationId xmlns:a16="http://schemas.microsoft.com/office/drawing/2014/main" xmlns="" id="{EB858CC3-52CD-4C3D-8A40-0ABFECD74DA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29" name="Text Box 102">
          <a:extLst>
            <a:ext uri="{FF2B5EF4-FFF2-40B4-BE49-F238E27FC236}">
              <a16:creationId xmlns:a16="http://schemas.microsoft.com/office/drawing/2014/main" xmlns="" id="{2EF59744-092F-4B18-97FD-295EA633EAF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30" name="Text Box 103">
          <a:extLst>
            <a:ext uri="{FF2B5EF4-FFF2-40B4-BE49-F238E27FC236}">
              <a16:creationId xmlns:a16="http://schemas.microsoft.com/office/drawing/2014/main" xmlns="" id="{D4B2511D-2E04-4EF7-A81D-26683836C37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31" name="Text Box 104">
          <a:extLst>
            <a:ext uri="{FF2B5EF4-FFF2-40B4-BE49-F238E27FC236}">
              <a16:creationId xmlns:a16="http://schemas.microsoft.com/office/drawing/2014/main" xmlns="" id="{4246B246-8166-4C39-9F91-5D85DBC596F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32" name="Text Box 105">
          <a:extLst>
            <a:ext uri="{FF2B5EF4-FFF2-40B4-BE49-F238E27FC236}">
              <a16:creationId xmlns:a16="http://schemas.microsoft.com/office/drawing/2014/main" xmlns="" id="{E9CC7C90-CEEF-4376-8DDC-8B0BEA1DF18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33" name="Text Box 106">
          <a:extLst>
            <a:ext uri="{FF2B5EF4-FFF2-40B4-BE49-F238E27FC236}">
              <a16:creationId xmlns:a16="http://schemas.microsoft.com/office/drawing/2014/main" xmlns="" id="{1084B878-2424-491A-8E4B-7264A113CBC4}"/>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34" name="Text Box 107">
          <a:extLst>
            <a:ext uri="{FF2B5EF4-FFF2-40B4-BE49-F238E27FC236}">
              <a16:creationId xmlns:a16="http://schemas.microsoft.com/office/drawing/2014/main" xmlns="" id="{17058FA7-A27B-4293-ADC3-58892B4F86B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35" name="Text Box 108">
          <a:extLst>
            <a:ext uri="{FF2B5EF4-FFF2-40B4-BE49-F238E27FC236}">
              <a16:creationId xmlns:a16="http://schemas.microsoft.com/office/drawing/2014/main" xmlns="" id="{96CBDE64-AD55-429B-967E-707AA96B2BF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36" name="Text Box 109">
          <a:extLst>
            <a:ext uri="{FF2B5EF4-FFF2-40B4-BE49-F238E27FC236}">
              <a16:creationId xmlns:a16="http://schemas.microsoft.com/office/drawing/2014/main" xmlns="" id="{69699E5E-FA53-40F0-872C-ED9F4D6213A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37" name="Text Box 110">
          <a:extLst>
            <a:ext uri="{FF2B5EF4-FFF2-40B4-BE49-F238E27FC236}">
              <a16:creationId xmlns:a16="http://schemas.microsoft.com/office/drawing/2014/main" xmlns="" id="{E335265F-FCF3-410F-A2E6-96D1D249F38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38" name="Text Box 111">
          <a:extLst>
            <a:ext uri="{FF2B5EF4-FFF2-40B4-BE49-F238E27FC236}">
              <a16:creationId xmlns:a16="http://schemas.microsoft.com/office/drawing/2014/main" xmlns="" id="{44942B3B-0637-41C2-93DA-D16CEEAFD73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39" name="Text Box 112">
          <a:extLst>
            <a:ext uri="{FF2B5EF4-FFF2-40B4-BE49-F238E27FC236}">
              <a16:creationId xmlns:a16="http://schemas.microsoft.com/office/drawing/2014/main" xmlns="" id="{590DAF56-01B9-4FBA-9877-CFBDF8FF00A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40" name="Text Box 113">
          <a:extLst>
            <a:ext uri="{FF2B5EF4-FFF2-40B4-BE49-F238E27FC236}">
              <a16:creationId xmlns:a16="http://schemas.microsoft.com/office/drawing/2014/main" xmlns="" id="{224A61D8-3878-4B24-989D-58E2C889BEF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41" name="Text Box 114">
          <a:extLst>
            <a:ext uri="{FF2B5EF4-FFF2-40B4-BE49-F238E27FC236}">
              <a16:creationId xmlns:a16="http://schemas.microsoft.com/office/drawing/2014/main" xmlns="" id="{DC0DC7FD-B154-4863-844A-EE8ED6BA321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42" name="Text Box 115">
          <a:extLst>
            <a:ext uri="{FF2B5EF4-FFF2-40B4-BE49-F238E27FC236}">
              <a16:creationId xmlns:a16="http://schemas.microsoft.com/office/drawing/2014/main" xmlns="" id="{B3B4EF18-0EA5-47E0-8841-15C026160D2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943" name="Text Box 116">
          <a:extLst>
            <a:ext uri="{FF2B5EF4-FFF2-40B4-BE49-F238E27FC236}">
              <a16:creationId xmlns:a16="http://schemas.microsoft.com/office/drawing/2014/main" xmlns="" id="{949F917A-B4AE-4CE3-9B7F-BF53B017C9B7}"/>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944" name="Text Box 117">
          <a:extLst>
            <a:ext uri="{FF2B5EF4-FFF2-40B4-BE49-F238E27FC236}">
              <a16:creationId xmlns:a16="http://schemas.microsoft.com/office/drawing/2014/main" xmlns="" id="{D4D724DD-09EE-42B9-9DE2-5254756BB916}"/>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45" name="Text Box 118">
          <a:extLst>
            <a:ext uri="{FF2B5EF4-FFF2-40B4-BE49-F238E27FC236}">
              <a16:creationId xmlns:a16="http://schemas.microsoft.com/office/drawing/2014/main" xmlns="" id="{F9289A3C-1EB7-4B9D-81E5-64D89C9B866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46" name="Text Box 119">
          <a:extLst>
            <a:ext uri="{FF2B5EF4-FFF2-40B4-BE49-F238E27FC236}">
              <a16:creationId xmlns:a16="http://schemas.microsoft.com/office/drawing/2014/main" xmlns="" id="{CD99F5A0-042E-4605-97C7-EAC38C6DD492}"/>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47" name="Text Box 120">
          <a:extLst>
            <a:ext uri="{FF2B5EF4-FFF2-40B4-BE49-F238E27FC236}">
              <a16:creationId xmlns:a16="http://schemas.microsoft.com/office/drawing/2014/main" xmlns="" id="{BCD3822F-4AB0-43D1-A627-B4BD42D57FF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48" name="Text Box 121">
          <a:extLst>
            <a:ext uri="{FF2B5EF4-FFF2-40B4-BE49-F238E27FC236}">
              <a16:creationId xmlns:a16="http://schemas.microsoft.com/office/drawing/2014/main" xmlns="" id="{56B08130-65FA-4581-A2B5-1123E4F4FC7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49" name="Text Box 122">
          <a:extLst>
            <a:ext uri="{FF2B5EF4-FFF2-40B4-BE49-F238E27FC236}">
              <a16:creationId xmlns:a16="http://schemas.microsoft.com/office/drawing/2014/main" xmlns="" id="{F9458364-E1D6-4083-A633-2186A37B8832}"/>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50" name="Text Box 123">
          <a:extLst>
            <a:ext uri="{FF2B5EF4-FFF2-40B4-BE49-F238E27FC236}">
              <a16:creationId xmlns:a16="http://schemas.microsoft.com/office/drawing/2014/main" xmlns="" id="{0CB98BB7-3B04-49EF-B2F2-A1C86C68CD1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51" name="Text Box 124">
          <a:extLst>
            <a:ext uri="{FF2B5EF4-FFF2-40B4-BE49-F238E27FC236}">
              <a16:creationId xmlns:a16="http://schemas.microsoft.com/office/drawing/2014/main" xmlns="" id="{3A59C002-40A2-435B-B69A-EBDDB9AA465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52" name="Text Box 125">
          <a:extLst>
            <a:ext uri="{FF2B5EF4-FFF2-40B4-BE49-F238E27FC236}">
              <a16:creationId xmlns:a16="http://schemas.microsoft.com/office/drawing/2014/main" xmlns="" id="{CDFCFE0A-7331-463C-BA78-D23EF1D9892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53" name="Text Box 126">
          <a:extLst>
            <a:ext uri="{FF2B5EF4-FFF2-40B4-BE49-F238E27FC236}">
              <a16:creationId xmlns:a16="http://schemas.microsoft.com/office/drawing/2014/main" xmlns="" id="{BE0C3C10-56B5-49A9-B924-6D58E8A5F03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54" name="Text Box 127">
          <a:extLst>
            <a:ext uri="{FF2B5EF4-FFF2-40B4-BE49-F238E27FC236}">
              <a16:creationId xmlns:a16="http://schemas.microsoft.com/office/drawing/2014/main" xmlns="" id="{5E5EECD9-4082-4708-BF6C-178166467AA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55" name="Text Box 128">
          <a:extLst>
            <a:ext uri="{FF2B5EF4-FFF2-40B4-BE49-F238E27FC236}">
              <a16:creationId xmlns:a16="http://schemas.microsoft.com/office/drawing/2014/main" xmlns="" id="{7E185BA1-99FD-441F-B865-F600BE8CF57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56" name="Text Box 129">
          <a:extLst>
            <a:ext uri="{FF2B5EF4-FFF2-40B4-BE49-F238E27FC236}">
              <a16:creationId xmlns:a16="http://schemas.microsoft.com/office/drawing/2014/main" xmlns="" id="{4127B78A-45EB-4B3F-9E42-E250E8B4A11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57" name="Text Box 130">
          <a:extLst>
            <a:ext uri="{FF2B5EF4-FFF2-40B4-BE49-F238E27FC236}">
              <a16:creationId xmlns:a16="http://schemas.microsoft.com/office/drawing/2014/main" xmlns="" id="{29CF5103-E23F-4314-BEAB-BF577A41A34F}"/>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58" name="Text Box 131">
          <a:extLst>
            <a:ext uri="{FF2B5EF4-FFF2-40B4-BE49-F238E27FC236}">
              <a16:creationId xmlns:a16="http://schemas.microsoft.com/office/drawing/2014/main" xmlns="" id="{5E89BBDB-6F64-4B26-8E8C-D43D038337A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59" name="Text Box 132">
          <a:extLst>
            <a:ext uri="{FF2B5EF4-FFF2-40B4-BE49-F238E27FC236}">
              <a16:creationId xmlns:a16="http://schemas.microsoft.com/office/drawing/2014/main" xmlns="" id="{56460B21-E687-4D67-A9A5-D26FC797906B}"/>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60" name="Text Box 133">
          <a:extLst>
            <a:ext uri="{FF2B5EF4-FFF2-40B4-BE49-F238E27FC236}">
              <a16:creationId xmlns:a16="http://schemas.microsoft.com/office/drawing/2014/main" xmlns="" id="{1D0FA44B-3E7F-4AA6-8BC8-846E12D24BE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61" name="Text Box 134">
          <a:extLst>
            <a:ext uri="{FF2B5EF4-FFF2-40B4-BE49-F238E27FC236}">
              <a16:creationId xmlns:a16="http://schemas.microsoft.com/office/drawing/2014/main" xmlns="" id="{25C7190B-1544-4B52-B7FE-CC6317631A8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62" name="Text Box 135">
          <a:extLst>
            <a:ext uri="{FF2B5EF4-FFF2-40B4-BE49-F238E27FC236}">
              <a16:creationId xmlns:a16="http://schemas.microsoft.com/office/drawing/2014/main" xmlns="" id="{40A9ED94-2339-41CD-BA4B-B05BA52A5BE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63" name="Text Box 136">
          <a:extLst>
            <a:ext uri="{FF2B5EF4-FFF2-40B4-BE49-F238E27FC236}">
              <a16:creationId xmlns:a16="http://schemas.microsoft.com/office/drawing/2014/main" xmlns="" id="{1B704382-19FF-4D1C-944F-D61E836C08F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64" name="Text Box 137">
          <a:extLst>
            <a:ext uri="{FF2B5EF4-FFF2-40B4-BE49-F238E27FC236}">
              <a16:creationId xmlns:a16="http://schemas.microsoft.com/office/drawing/2014/main" xmlns="" id="{93B3BBEC-0496-43A1-B874-55A4B0200CF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65" name="Text Box 138">
          <a:extLst>
            <a:ext uri="{FF2B5EF4-FFF2-40B4-BE49-F238E27FC236}">
              <a16:creationId xmlns:a16="http://schemas.microsoft.com/office/drawing/2014/main" xmlns="" id="{218F8D59-912C-4402-A3DA-174888B7C70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66" name="Text Box 139">
          <a:extLst>
            <a:ext uri="{FF2B5EF4-FFF2-40B4-BE49-F238E27FC236}">
              <a16:creationId xmlns:a16="http://schemas.microsoft.com/office/drawing/2014/main" xmlns="" id="{5E9666DD-7B7F-438C-A775-437404FB6814}"/>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67" name="Text Box 140">
          <a:extLst>
            <a:ext uri="{FF2B5EF4-FFF2-40B4-BE49-F238E27FC236}">
              <a16:creationId xmlns:a16="http://schemas.microsoft.com/office/drawing/2014/main" xmlns="" id="{4CC7A18C-D180-410B-9B3D-DB07F8E3526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68" name="Text Box 141">
          <a:extLst>
            <a:ext uri="{FF2B5EF4-FFF2-40B4-BE49-F238E27FC236}">
              <a16:creationId xmlns:a16="http://schemas.microsoft.com/office/drawing/2014/main" xmlns="" id="{40206239-1BD7-4586-AE42-13F0EC8C29A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69" name="Text Box 142">
          <a:extLst>
            <a:ext uri="{FF2B5EF4-FFF2-40B4-BE49-F238E27FC236}">
              <a16:creationId xmlns:a16="http://schemas.microsoft.com/office/drawing/2014/main" xmlns="" id="{15C60A0E-DA7F-48CC-8AF5-45ADAB76B08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70" name="Text Box 143">
          <a:extLst>
            <a:ext uri="{FF2B5EF4-FFF2-40B4-BE49-F238E27FC236}">
              <a16:creationId xmlns:a16="http://schemas.microsoft.com/office/drawing/2014/main" xmlns="" id="{B4AFECE9-1E0E-47C7-8CA7-B472819358A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71" name="Text Box 144">
          <a:extLst>
            <a:ext uri="{FF2B5EF4-FFF2-40B4-BE49-F238E27FC236}">
              <a16:creationId xmlns:a16="http://schemas.microsoft.com/office/drawing/2014/main" xmlns="" id="{0C526E00-1876-47A0-BCA2-D14C634F383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72" name="Text Box 145">
          <a:extLst>
            <a:ext uri="{FF2B5EF4-FFF2-40B4-BE49-F238E27FC236}">
              <a16:creationId xmlns:a16="http://schemas.microsoft.com/office/drawing/2014/main" xmlns="" id="{08B101C4-D819-48EE-A037-3A2A29F0D4F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73" name="Text Box 146">
          <a:extLst>
            <a:ext uri="{FF2B5EF4-FFF2-40B4-BE49-F238E27FC236}">
              <a16:creationId xmlns:a16="http://schemas.microsoft.com/office/drawing/2014/main" xmlns="" id="{E0C30AD8-0CA8-41E4-98BF-3BA424A15773}"/>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74" name="Text Box 147">
          <a:extLst>
            <a:ext uri="{FF2B5EF4-FFF2-40B4-BE49-F238E27FC236}">
              <a16:creationId xmlns:a16="http://schemas.microsoft.com/office/drawing/2014/main" xmlns="" id="{0A874042-11F8-4B51-A8BB-C8E0CB907670}"/>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975" name="Text Box 148">
          <a:extLst>
            <a:ext uri="{FF2B5EF4-FFF2-40B4-BE49-F238E27FC236}">
              <a16:creationId xmlns:a16="http://schemas.microsoft.com/office/drawing/2014/main" xmlns="" id="{B8C0D584-1A5C-4280-9E7E-5058F4BC86AC}"/>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976" name="Text Box 149">
          <a:extLst>
            <a:ext uri="{FF2B5EF4-FFF2-40B4-BE49-F238E27FC236}">
              <a16:creationId xmlns:a16="http://schemas.microsoft.com/office/drawing/2014/main" xmlns="" id="{85D1C6DB-8223-4A34-BE08-24DB0391F7E4}"/>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77" name="Text Box 150">
          <a:extLst>
            <a:ext uri="{FF2B5EF4-FFF2-40B4-BE49-F238E27FC236}">
              <a16:creationId xmlns:a16="http://schemas.microsoft.com/office/drawing/2014/main" xmlns="" id="{FCCCA2F5-A6C8-47F2-93D1-7BCF37921C0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78" name="Text Box 151">
          <a:extLst>
            <a:ext uri="{FF2B5EF4-FFF2-40B4-BE49-F238E27FC236}">
              <a16:creationId xmlns:a16="http://schemas.microsoft.com/office/drawing/2014/main" xmlns="" id="{24FEAE60-BE18-4F8E-9268-663582DF337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79" name="Text Box 152">
          <a:extLst>
            <a:ext uri="{FF2B5EF4-FFF2-40B4-BE49-F238E27FC236}">
              <a16:creationId xmlns:a16="http://schemas.microsoft.com/office/drawing/2014/main" xmlns="" id="{99E245B3-3D55-4ABA-85DF-95FB97DD915B}"/>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80" name="Text Box 153">
          <a:extLst>
            <a:ext uri="{FF2B5EF4-FFF2-40B4-BE49-F238E27FC236}">
              <a16:creationId xmlns:a16="http://schemas.microsoft.com/office/drawing/2014/main" xmlns="" id="{FF2AC5CC-0916-471F-8A5B-24DB23DD75E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81" name="Text Box 154">
          <a:extLst>
            <a:ext uri="{FF2B5EF4-FFF2-40B4-BE49-F238E27FC236}">
              <a16:creationId xmlns:a16="http://schemas.microsoft.com/office/drawing/2014/main" xmlns="" id="{A08AA037-081A-4B0A-84B2-0847FA7E72BE}"/>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82" name="Text Box 155">
          <a:extLst>
            <a:ext uri="{FF2B5EF4-FFF2-40B4-BE49-F238E27FC236}">
              <a16:creationId xmlns:a16="http://schemas.microsoft.com/office/drawing/2014/main" xmlns="" id="{1D72315C-0E40-4706-842D-6BEB26DEF11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83" name="Text Box 156">
          <a:extLst>
            <a:ext uri="{FF2B5EF4-FFF2-40B4-BE49-F238E27FC236}">
              <a16:creationId xmlns:a16="http://schemas.microsoft.com/office/drawing/2014/main" xmlns="" id="{6569481B-CA95-42F1-B08B-BC1CF3FF3038}"/>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84" name="Text Box 157">
          <a:extLst>
            <a:ext uri="{FF2B5EF4-FFF2-40B4-BE49-F238E27FC236}">
              <a16:creationId xmlns:a16="http://schemas.microsoft.com/office/drawing/2014/main" xmlns="" id="{6A01C95A-E2D2-46D9-B0F2-74E794514DCE}"/>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85" name="Text Box 158">
          <a:extLst>
            <a:ext uri="{FF2B5EF4-FFF2-40B4-BE49-F238E27FC236}">
              <a16:creationId xmlns:a16="http://schemas.microsoft.com/office/drawing/2014/main" xmlns="" id="{FFD1095B-31BD-4576-A0CE-2AA1195BC97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86" name="Text Box 159">
          <a:extLst>
            <a:ext uri="{FF2B5EF4-FFF2-40B4-BE49-F238E27FC236}">
              <a16:creationId xmlns:a16="http://schemas.microsoft.com/office/drawing/2014/main" xmlns="" id="{C5B09F36-ABD9-4F22-8973-EB2EF5E8430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87" name="Text Box 160">
          <a:extLst>
            <a:ext uri="{FF2B5EF4-FFF2-40B4-BE49-F238E27FC236}">
              <a16:creationId xmlns:a16="http://schemas.microsoft.com/office/drawing/2014/main" xmlns="" id="{5405B544-BC24-4CCF-A331-1B2E96B8E5E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88" name="Text Box 161">
          <a:extLst>
            <a:ext uri="{FF2B5EF4-FFF2-40B4-BE49-F238E27FC236}">
              <a16:creationId xmlns:a16="http://schemas.microsoft.com/office/drawing/2014/main" xmlns="" id="{08FDC2D2-EDCC-4579-A015-546CC4F271EC}"/>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89" name="Text Box 162">
          <a:extLst>
            <a:ext uri="{FF2B5EF4-FFF2-40B4-BE49-F238E27FC236}">
              <a16:creationId xmlns:a16="http://schemas.microsoft.com/office/drawing/2014/main" xmlns="" id="{F7BFA9CB-C649-4531-A722-338680547E87}"/>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90" name="Text Box 163">
          <a:extLst>
            <a:ext uri="{FF2B5EF4-FFF2-40B4-BE49-F238E27FC236}">
              <a16:creationId xmlns:a16="http://schemas.microsoft.com/office/drawing/2014/main" xmlns="" id="{95D91856-E997-4A50-9994-59D944ECCE7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91" name="Text Box 164">
          <a:extLst>
            <a:ext uri="{FF2B5EF4-FFF2-40B4-BE49-F238E27FC236}">
              <a16:creationId xmlns:a16="http://schemas.microsoft.com/office/drawing/2014/main" xmlns="" id="{72A7B101-B720-4703-82CA-4B73F5DDC2E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992" name="Text Box 165">
          <a:extLst>
            <a:ext uri="{FF2B5EF4-FFF2-40B4-BE49-F238E27FC236}">
              <a16:creationId xmlns:a16="http://schemas.microsoft.com/office/drawing/2014/main" xmlns="" id="{4B27462A-39CB-4481-AD0C-8E1FCD30BF5D}"/>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7</xdr:row>
      <xdr:rowOff>0</xdr:rowOff>
    </xdr:from>
    <xdr:to>
      <xdr:col>1</xdr:col>
      <xdr:colOff>273050</xdr:colOff>
      <xdr:row>7</xdr:row>
      <xdr:rowOff>415636</xdr:rowOff>
    </xdr:to>
    <xdr:sp macro="" textlink="">
      <xdr:nvSpPr>
        <xdr:cNvPr id="4993" name="Text Box 166">
          <a:extLst>
            <a:ext uri="{FF2B5EF4-FFF2-40B4-BE49-F238E27FC236}">
              <a16:creationId xmlns:a16="http://schemas.microsoft.com/office/drawing/2014/main" xmlns="" id="{2F42480B-35EB-492D-8940-4D352731000A}"/>
            </a:ext>
          </a:extLst>
        </xdr:cNvPr>
        <xdr:cNvSpPr txBox="1">
          <a:spLocks noChangeArrowheads="1"/>
        </xdr:cNvSpPr>
      </xdr:nvSpPr>
      <xdr:spPr bwMode="auto">
        <a:xfrm>
          <a:off x="539750" y="169926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94" name="Text Box 167">
          <a:extLst>
            <a:ext uri="{FF2B5EF4-FFF2-40B4-BE49-F238E27FC236}">
              <a16:creationId xmlns:a16="http://schemas.microsoft.com/office/drawing/2014/main" xmlns="" id="{DB1BB5CF-4B9C-426B-B104-207CCE7097A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95" name="Text Box 168">
          <a:extLst>
            <a:ext uri="{FF2B5EF4-FFF2-40B4-BE49-F238E27FC236}">
              <a16:creationId xmlns:a16="http://schemas.microsoft.com/office/drawing/2014/main" xmlns="" id="{D6645D05-AC87-44E5-A458-C280AFF9A416}"/>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4996" name="Text Box 169">
          <a:extLst>
            <a:ext uri="{FF2B5EF4-FFF2-40B4-BE49-F238E27FC236}">
              <a16:creationId xmlns:a16="http://schemas.microsoft.com/office/drawing/2014/main" xmlns="" id="{9FEB75BB-9D62-47F7-B43F-7D725DAE1DD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97" name="Text Box 170">
          <a:extLst>
            <a:ext uri="{FF2B5EF4-FFF2-40B4-BE49-F238E27FC236}">
              <a16:creationId xmlns:a16="http://schemas.microsoft.com/office/drawing/2014/main" xmlns="" id="{47DEDF47-A33C-4379-8F01-9FCBC48D6EB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98" name="Text Box 171">
          <a:extLst>
            <a:ext uri="{FF2B5EF4-FFF2-40B4-BE49-F238E27FC236}">
              <a16:creationId xmlns:a16="http://schemas.microsoft.com/office/drawing/2014/main" xmlns="" id="{99E76307-5EED-443A-AB1C-34441EDFE06D}"/>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4999" name="Text Box 172">
          <a:extLst>
            <a:ext uri="{FF2B5EF4-FFF2-40B4-BE49-F238E27FC236}">
              <a16:creationId xmlns:a16="http://schemas.microsoft.com/office/drawing/2014/main" xmlns="" id="{3E1966D2-7254-463C-8382-014F9FC66D99}"/>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00" name="Text Box 173">
          <a:extLst>
            <a:ext uri="{FF2B5EF4-FFF2-40B4-BE49-F238E27FC236}">
              <a16:creationId xmlns:a16="http://schemas.microsoft.com/office/drawing/2014/main" xmlns="" id="{A85BEC0C-D11B-42D3-8473-192CB2B431D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01" name="Text Box 174">
          <a:extLst>
            <a:ext uri="{FF2B5EF4-FFF2-40B4-BE49-F238E27FC236}">
              <a16:creationId xmlns:a16="http://schemas.microsoft.com/office/drawing/2014/main" xmlns="" id="{EC3F9FB7-0F4C-44A3-A9E0-6B6B83BCC3C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02" name="Text Box 175">
          <a:extLst>
            <a:ext uri="{FF2B5EF4-FFF2-40B4-BE49-F238E27FC236}">
              <a16:creationId xmlns:a16="http://schemas.microsoft.com/office/drawing/2014/main" xmlns="" id="{81DC51BE-9126-4F73-965A-DB2AD49C170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03" name="Text Box 176">
          <a:extLst>
            <a:ext uri="{FF2B5EF4-FFF2-40B4-BE49-F238E27FC236}">
              <a16:creationId xmlns:a16="http://schemas.microsoft.com/office/drawing/2014/main" xmlns="" id="{6ADCB9F6-B19A-4B3C-AF53-A85E1299BC99}"/>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04" name="Text Box 177">
          <a:extLst>
            <a:ext uri="{FF2B5EF4-FFF2-40B4-BE49-F238E27FC236}">
              <a16:creationId xmlns:a16="http://schemas.microsoft.com/office/drawing/2014/main" xmlns="" id="{998C391A-21C6-4B95-9E65-B103B5694A91}"/>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05" name="Text Box 178">
          <a:extLst>
            <a:ext uri="{FF2B5EF4-FFF2-40B4-BE49-F238E27FC236}">
              <a16:creationId xmlns:a16="http://schemas.microsoft.com/office/drawing/2014/main" xmlns="" id="{97A6F5F0-C754-442B-9EDB-99E87564DE77}"/>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5006" name="Text Box 179">
          <a:extLst>
            <a:ext uri="{FF2B5EF4-FFF2-40B4-BE49-F238E27FC236}">
              <a16:creationId xmlns:a16="http://schemas.microsoft.com/office/drawing/2014/main" xmlns="" id="{A16ACC69-BE51-4C74-8DBD-B2E41DF1433A}"/>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5007" name="Text Box 180">
          <a:extLst>
            <a:ext uri="{FF2B5EF4-FFF2-40B4-BE49-F238E27FC236}">
              <a16:creationId xmlns:a16="http://schemas.microsoft.com/office/drawing/2014/main" xmlns="" id="{1CF0FB7B-8D2A-4B0D-8E87-B52822E6A23C}"/>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5008" name="Text Box 181">
          <a:extLst>
            <a:ext uri="{FF2B5EF4-FFF2-40B4-BE49-F238E27FC236}">
              <a16:creationId xmlns:a16="http://schemas.microsoft.com/office/drawing/2014/main" xmlns="" id="{06ABA84B-46DD-4F5F-8075-2590DB271E7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09" name="Text Box 182">
          <a:extLst>
            <a:ext uri="{FF2B5EF4-FFF2-40B4-BE49-F238E27FC236}">
              <a16:creationId xmlns:a16="http://schemas.microsoft.com/office/drawing/2014/main" xmlns="" id="{3AC1D1B7-8807-4AED-8C73-B48EB5E56BCF}"/>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10" name="Text Box 183">
          <a:extLst>
            <a:ext uri="{FF2B5EF4-FFF2-40B4-BE49-F238E27FC236}">
              <a16:creationId xmlns:a16="http://schemas.microsoft.com/office/drawing/2014/main" xmlns="" id="{91064F29-A8EA-4A72-AEFE-8DD1210CFED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11" name="Text Box 184">
          <a:extLst>
            <a:ext uri="{FF2B5EF4-FFF2-40B4-BE49-F238E27FC236}">
              <a16:creationId xmlns:a16="http://schemas.microsoft.com/office/drawing/2014/main" xmlns="" id="{A82BD126-0391-452D-906B-75BF5F326C4D}"/>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5012" name="Text Box 185">
          <a:extLst>
            <a:ext uri="{FF2B5EF4-FFF2-40B4-BE49-F238E27FC236}">
              <a16:creationId xmlns:a16="http://schemas.microsoft.com/office/drawing/2014/main" xmlns="" id="{66BA73E6-ACE5-4BF3-8648-9A25FBE394A5}"/>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5013" name="Text Box 186">
          <a:extLst>
            <a:ext uri="{FF2B5EF4-FFF2-40B4-BE49-F238E27FC236}">
              <a16:creationId xmlns:a16="http://schemas.microsoft.com/office/drawing/2014/main" xmlns="" id="{374EE22A-FC85-493C-9C6E-6E7C71DDD086}"/>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5014" name="Text Box 187">
          <a:extLst>
            <a:ext uri="{FF2B5EF4-FFF2-40B4-BE49-F238E27FC236}">
              <a16:creationId xmlns:a16="http://schemas.microsoft.com/office/drawing/2014/main" xmlns="" id="{EAC2272D-AF40-4EEC-B7CC-E30F17557458}"/>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15" name="Text Box 188">
          <a:extLst>
            <a:ext uri="{FF2B5EF4-FFF2-40B4-BE49-F238E27FC236}">
              <a16:creationId xmlns:a16="http://schemas.microsoft.com/office/drawing/2014/main" xmlns="" id="{C6B5FD28-DF47-4987-8621-65B5FC994CC0}"/>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16" name="Text Box 189">
          <a:extLst>
            <a:ext uri="{FF2B5EF4-FFF2-40B4-BE49-F238E27FC236}">
              <a16:creationId xmlns:a16="http://schemas.microsoft.com/office/drawing/2014/main" xmlns="" id="{8FF1DAA7-59C0-45B6-8CB0-42CA4573F2D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17" name="Text Box 190">
          <a:extLst>
            <a:ext uri="{FF2B5EF4-FFF2-40B4-BE49-F238E27FC236}">
              <a16:creationId xmlns:a16="http://schemas.microsoft.com/office/drawing/2014/main" xmlns="" id="{F90ABE5E-E973-430B-87E5-E7EBDB47ECD5}"/>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18" name="Text Box 191">
          <a:extLst>
            <a:ext uri="{FF2B5EF4-FFF2-40B4-BE49-F238E27FC236}">
              <a16:creationId xmlns:a16="http://schemas.microsoft.com/office/drawing/2014/main" xmlns="" id="{AF43D89C-A7DF-4F45-B3FF-CB7F3032A20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xdr:row>
      <xdr:rowOff>0</xdr:rowOff>
    </xdr:from>
    <xdr:to>
      <xdr:col>1</xdr:col>
      <xdr:colOff>355600</xdr:colOff>
      <xdr:row>7</xdr:row>
      <xdr:rowOff>415636</xdr:rowOff>
    </xdr:to>
    <xdr:sp macro="" textlink="">
      <xdr:nvSpPr>
        <xdr:cNvPr id="5019" name="Text Box 192">
          <a:extLst>
            <a:ext uri="{FF2B5EF4-FFF2-40B4-BE49-F238E27FC236}">
              <a16:creationId xmlns:a16="http://schemas.microsoft.com/office/drawing/2014/main" xmlns="" id="{46EDE68D-83A8-4EE4-8621-F72B012212BA}"/>
            </a:ext>
          </a:extLst>
        </xdr:cNvPr>
        <xdr:cNvSpPr txBox="1">
          <a:spLocks noChangeArrowheads="1"/>
        </xdr:cNvSpPr>
      </xdr:nvSpPr>
      <xdr:spPr bwMode="auto">
        <a:xfrm>
          <a:off x="59055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5020" name="Text Box 194">
          <a:extLst>
            <a:ext uri="{FF2B5EF4-FFF2-40B4-BE49-F238E27FC236}">
              <a16:creationId xmlns:a16="http://schemas.microsoft.com/office/drawing/2014/main" xmlns="" id="{F44102D1-90B6-43D1-9C9B-C1C7BFBC5CE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xdr:row>
      <xdr:rowOff>0</xdr:rowOff>
    </xdr:from>
    <xdr:to>
      <xdr:col>1</xdr:col>
      <xdr:colOff>298450</xdr:colOff>
      <xdr:row>7</xdr:row>
      <xdr:rowOff>415636</xdr:rowOff>
    </xdr:to>
    <xdr:sp macro="" textlink="">
      <xdr:nvSpPr>
        <xdr:cNvPr id="5021" name="Text Box 195">
          <a:extLst>
            <a:ext uri="{FF2B5EF4-FFF2-40B4-BE49-F238E27FC236}">
              <a16:creationId xmlns:a16="http://schemas.microsoft.com/office/drawing/2014/main" xmlns="" id="{CF66FB69-5D60-46E3-9027-ADFCC1506D71}"/>
            </a:ext>
          </a:extLst>
        </xdr:cNvPr>
        <xdr:cNvSpPr txBox="1">
          <a:spLocks noChangeArrowheads="1"/>
        </xdr:cNvSpPr>
      </xdr:nvSpPr>
      <xdr:spPr bwMode="auto">
        <a:xfrm>
          <a:off x="533400" y="16992600"/>
          <a:ext cx="1079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7</xdr:row>
      <xdr:rowOff>0</xdr:rowOff>
    </xdr:from>
    <xdr:to>
      <xdr:col>4</xdr:col>
      <xdr:colOff>76201</xdr:colOff>
      <xdr:row>7</xdr:row>
      <xdr:rowOff>428336</xdr:rowOff>
    </xdr:to>
    <xdr:sp macro="" textlink="">
      <xdr:nvSpPr>
        <xdr:cNvPr id="5022" name="Text Box 2">
          <a:extLst>
            <a:ext uri="{FF2B5EF4-FFF2-40B4-BE49-F238E27FC236}">
              <a16:creationId xmlns:a16="http://schemas.microsoft.com/office/drawing/2014/main" xmlns="" id="{E7091D2F-F78B-41AC-A0C0-DCA61CAE0EE6}"/>
            </a:ext>
          </a:extLst>
        </xdr:cNvPr>
        <xdr:cNvSpPr txBox="1">
          <a:spLocks noChangeArrowheads="1"/>
        </xdr:cNvSpPr>
      </xdr:nvSpPr>
      <xdr:spPr bwMode="auto">
        <a:xfrm>
          <a:off x="3822700" y="16992600"/>
          <a:ext cx="76201"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023" name="Text Box 2">
          <a:extLst>
            <a:ext uri="{FF2B5EF4-FFF2-40B4-BE49-F238E27FC236}">
              <a16:creationId xmlns:a16="http://schemas.microsoft.com/office/drawing/2014/main" xmlns="" id="{61C3A80E-74E2-4294-8C25-480E83890F0B}"/>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24" name="Text Box 3">
          <a:extLst>
            <a:ext uri="{FF2B5EF4-FFF2-40B4-BE49-F238E27FC236}">
              <a16:creationId xmlns:a16="http://schemas.microsoft.com/office/drawing/2014/main" xmlns="" id="{AE7B90E1-6B57-4DD1-9AAD-3BFE38B12BC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25" name="Text Box 4">
          <a:extLst>
            <a:ext uri="{FF2B5EF4-FFF2-40B4-BE49-F238E27FC236}">
              <a16:creationId xmlns:a16="http://schemas.microsoft.com/office/drawing/2014/main" xmlns="" id="{A713EA61-3261-4A3C-8781-CAC0C61A786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26" name="Text Box 5">
          <a:extLst>
            <a:ext uri="{FF2B5EF4-FFF2-40B4-BE49-F238E27FC236}">
              <a16:creationId xmlns:a16="http://schemas.microsoft.com/office/drawing/2014/main" xmlns="" id="{BE3B814A-CE92-4FE1-A8ED-289EE89251E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27" name="Text Box 6">
          <a:extLst>
            <a:ext uri="{FF2B5EF4-FFF2-40B4-BE49-F238E27FC236}">
              <a16:creationId xmlns:a16="http://schemas.microsoft.com/office/drawing/2014/main" xmlns="" id="{7642D7C8-9353-4F8C-9AD2-92FA05005F7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28" name="Text Box 7">
          <a:extLst>
            <a:ext uri="{FF2B5EF4-FFF2-40B4-BE49-F238E27FC236}">
              <a16:creationId xmlns:a16="http://schemas.microsoft.com/office/drawing/2014/main" xmlns="" id="{B76A1CF6-F50B-40E7-BB35-735036014B0F}"/>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29" name="Text Box 8">
          <a:extLst>
            <a:ext uri="{FF2B5EF4-FFF2-40B4-BE49-F238E27FC236}">
              <a16:creationId xmlns:a16="http://schemas.microsoft.com/office/drawing/2014/main" xmlns="" id="{D57050C2-EC4B-49BB-BA50-70E7642E03BE}"/>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30" name="Text Box 9">
          <a:extLst>
            <a:ext uri="{FF2B5EF4-FFF2-40B4-BE49-F238E27FC236}">
              <a16:creationId xmlns:a16="http://schemas.microsoft.com/office/drawing/2014/main" xmlns="" id="{2E2C282C-6919-4693-BD0F-3A7ECBC8439F}"/>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31" name="Text Box 10">
          <a:extLst>
            <a:ext uri="{FF2B5EF4-FFF2-40B4-BE49-F238E27FC236}">
              <a16:creationId xmlns:a16="http://schemas.microsoft.com/office/drawing/2014/main" xmlns="" id="{A447DD23-8EFF-4036-996F-465E6B88D57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32" name="Text Box 11">
          <a:extLst>
            <a:ext uri="{FF2B5EF4-FFF2-40B4-BE49-F238E27FC236}">
              <a16:creationId xmlns:a16="http://schemas.microsoft.com/office/drawing/2014/main" xmlns="" id="{1081ACF6-6595-4B10-9C3D-F3C44102265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33" name="Text Box 12">
          <a:extLst>
            <a:ext uri="{FF2B5EF4-FFF2-40B4-BE49-F238E27FC236}">
              <a16:creationId xmlns:a16="http://schemas.microsoft.com/office/drawing/2014/main" xmlns="" id="{D8357AF5-5BC4-4995-8386-73D7B1598C3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34" name="Text Box 13">
          <a:extLst>
            <a:ext uri="{FF2B5EF4-FFF2-40B4-BE49-F238E27FC236}">
              <a16:creationId xmlns:a16="http://schemas.microsoft.com/office/drawing/2014/main" xmlns="" id="{C67D618D-043D-4E67-AB18-CAACE3E2E954}"/>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35" name="Text Box 14">
          <a:extLst>
            <a:ext uri="{FF2B5EF4-FFF2-40B4-BE49-F238E27FC236}">
              <a16:creationId xmlns:a16="http://schemas.microsoft.com/office/drawing/2014/main" xmlns="" id="{86796A69-FCFB-4BFA-BD1B-F6DDE50B04B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36" name="Text Box 15">
          <a:extLst>
            <a:ext uri="{FF2B5EF4-FFF2-40B4-BE49-F238E27FC236}">
              <a16:creationId xmlns:a16="http://schemas.microsoft.com/office/drawing/2014/main" xmlns="" id="{AB6BB4ED-68ED-4839-87A2-56065C920BD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37" name="Text Box 16">
          <a:extLst>
            <a:ext uri="{FF2B5EF4-FFF2-40B4-BE49-F238E27FC236}">
              <a16:creationId xmlns:a16="http://schemas.microsoft.com/office/drawing/2014/main" xmlns="" id="{64CCB8A2-3D2F-464C-B50C-B5BCB2384AB8}"/>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38" name="Text Box 17">
          <a:extLst>
            <a:ext uri="{FF2B5EF4-FFF2-40B4-BE49-F238E27FC236}">
              <a16:creationId xmlns:a16="http://schemas.microsoft.com/office/drawing/2014/main" xmlns="" id="{251B492C-857A-4746-AB7E-AF530DABD5DA}"/>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039" name="Text Box 18">
          <a:extLst>
            <a:ext uri="{FF2B5EF4-FFF2-40B4-BE49-F238E27FC236}">
              <a16:creationId xmlns:a16="http://schemas.microsoft.com/office/drawing/2014/main" xmlns="" id="{6585A5D3-19B7-4560-9FCB-7B702F5893CA}"/>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040" name="Text Box 19">
          <a:extLst>
            <a:ext uri="{FF2B5EF4-FFF2-40B4-BE49-F238E27FC236}">
              <a16:creationId xmlns:a16="http://schemas.microsoft.com/office/drawing/2014/main" xmlns="" id="{4F74B242-F4D9-4FF6-8B11-0E9613AC5E9D}"/>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41" name="Text Box 20">
          <a:extLst>
            <a:ext uri="{FF2B5EF4-FFF2-40B4-BE49-F238E27FC236}">
              <a16:creationId xmlns:a16="http://schemas.microsoft.com/office/drawing/2014/main" xmlns="" id="{6C05502B-43E6-49F9-9B29-37F68299B5E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42" name="Text Box 21">
          <a:extLst>
            <a:ext uri="{FF2B5EF4-FFF2-40B4-BE49-F238E27FC236}">
              <a16:creationId xmlns:a16="http://schemas.microsoft.com/office/drawing/2014/main" xmlns="" id="{137191E4-4A2A-499A-8B10-1654C664C39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43" name="Text Box 22">
          <a:extLst>
            <a:ext uri="{FF2B5EF4-FFF2-40B4-BE49-F238E27FC236}">
              <a16:creationId xmlns:a16="http://schemas.microsoft.com/office/drawing/2014/main" xmlns="" id="{9BBFADDF-9CD6-4DF5-A003-4D85D98CED4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44" name="Text Box 23">
          <a:extLst>
            <a:ext uri="{FF2B5EF4-FFF2-40B4-BE49-F238E27FC236}">
              <a16:creationId xmlns:a16="http://schemas.microsoft.com/office/drawing/2014/main" xmlns="" id="{DA530168-54AD-4854-B31B-1393A122094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45" name="Text Box 24">
          <a:extLst>
            <a:ext uri="{FF2B5EF4-FFF2-40B4-BE49-F238E27FC236}">
              <a16:creationId xmlns:a16="http://schemas.microsoft.com/office/drawing/2014/main" xmlns="" id="{E541E165-F93F-443A-9B3F-9EFEAF543E2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46" name="Text Box 25">
          <a:extLst>
            <a:ext uri="{FF2B5EF4-FFF2-40B4-BE49-F238E27FC236}">
              <a16:creationId xmlns:a16="http://schemas.microsoft.com/office/drawing/2014/main" xmlns="" id="{51A4F8C5-FD7F-4266-87FC-2109165F6A7C}"/>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47" name="Text Box 26">
          <a:extLst>
            <a:ext uri="{FF2B5EF4-FFF2-40B4-BE49-F238E27FC236}">
              <a16:creationId xmlns:a16="http://schemas.microsoft.com/office/drawing/2014/main" xmlns="" id="{5F3B31CC-68AB-412D-8165-0BAA32C2217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48" name="Text Box 27">
          <a:extLst>
            <a:ext uri="{FF2B5EF4-FFF2-40B4-BE49-F238E27FC236}">
              <a16:creationId xmlns:a16="http://schemas.microsoft.com/office/drawing/2014/main" xmlns="" id="{19C86788-A7CE-4D15-BA37-43E042566B5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49" name="Text Box 28">
          <a:extLst>
            <a:ext uri="{FF2B5EF4-FFF2-40B4-BE49-F238E27FC236}">
              <a16:creationId xmlns:a16="http://schemas.microsoft.com/office/drawing/2014/main" xmlns="" id="{F488937C-ADCB-4992-8906-1691B8FB145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50" name="Text Box 29">
          <a:extLst>
            <a:ext uri="{FF2B5EF4-FFF2-40B4-BE49-F238E27FC236}">
              <a16:creationId xmlns:a16="http://schemas.microsoft.com/office/drawing/2014/main" xmlns="" id="{87736B31-A628-42BE-8EA4-0F3384372C8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51" name="Text Box 30">
          <a:extLst>
            <a:ext uri="{FF2B5EF4-FFF2-40B4-BE49-F238E27FC236}">
              <a16:creationId xmlns:a16="http://schemas.microsoft.com/office/drawing/2014/main" xmlns="" id="{F8A2F57D-6F8D-48BD-B3E7-5CF0B28D00B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52" name="Text Box 31">
          <a:extLst>
            <a:ext uri="{FF2B5EF4-FFF2-40B4-BE49-F238E27FC236}">
              <a16:creationId xmlns:a16="http://schemas.microsoft.com/office/drawing/2014/main" xmlns="" id="{618E003E-29D8-461D-9110-77BFCB2C4A5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53" name="Text Box 32">
          <a:extLst>
            <a:ext uri="{FF2B5EF4-FFF2-40B4-BE49-F238E27FC236}">
              <a16:creationId xmlns:a16="http://schemas.microsoft.com/office/drawing/2014/main" xmlns="" id="{4D4E9064-4AE2-4862-A9A2-20D6BF6E590D}"/>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54" name="Text Box 33">
          <a:extLst>
            <a:ext uri="{FF2B5EF4-FFF2-40B4-BE49-F238E27FC236}">
              <a16:creationId xmlns:a16="http://schemas.microsoft.com/office/drawing/2014/main" xmlns="" id="{382979B0-381F-4E73-923A-E1C6410A6F6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55" name="Text Box 34">
          <a:extLst>
            <a:ext uri="{FF2B5EF4-FFF2-40B4-BE49-F238E27FC236}">
              <a16:creationId xmlns:a16="http://schemas.microsoft.com/office/drawing/2014/main" xmlns="" id="{FA0D3D58-F294-4731-8935-22F32F25FFDB}"/>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56" name="Text Box 35">
          <a:extLst>
            <a:ext uri="{FF2B5EF4-FFF2-40B4-BE49-F238E27FC236}">
              <a16:creationId xmlns:a16="http://schemas.microsoft.com/office/drawing/2014/main" xmlns="" id="{4944AD55-03C4-4646-9CA1-2BEBC4201DF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57" name="Text Box 36">
          <a:extLst>
            <a:ext uri="{FF2B5EF4-FFF2-40B4-BE49-F238E27FC236}">
              <a16:creationId xmlns:a16="http://schemas.microsoft.com/office/drawing/2014/main" xmlns="" id="{F3DB73EF-C68B-4372-8C94-5D46D7544F8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58" name="Text Box 37">
          <a:extLst>
            <a:ext uri="{FF2B5EF4-FFF2-40B4-BE49-F238E27FC236}">
              <a16:creationId xmlns:a16="http://schemas.microsoft.com/office/drawing/2014/main" xmlns="" id="{0DD0D74A-927C-42D4-8DCB-5B02E81E483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59" name="Text Box 38">
          <a:extLst>
            <a:ext uri="{FF2B5EF4-FFF2-40B4-BE49-F238E27FC236}">
              <a16:creationId xmlns:a16="http://schemas.microsoft.com/office/drawing/2014/main" xmlns="" id="{2CE2DE19-A5A8-4301-ABA0-9EFCD250D3D8}"/>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60" name="Text Box 39">
          <a:extLst>
            <a:ext uri="{FF2B5EF4-FFF2-40B4-BE49-F238E27FC236}">
              <a16:creationId xmlns:a16="http://schemas.microsoft.com/office/drawing/2014/main" xmlns="" id="{DC1BCE7E-D3EE-4553-A606-D5E6AA24C06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61" name="Text Box 40">
          <a:extLst>
            <a:ext uri="{FF2B5EF4-FFF2-40B4-BE49-F238E27FC236}">
              <a16:creationId xmlns:a16="http://schemas.microsoft.com/office/drawing/2014/main" xmlns="" id="{B0061C27-B5EE-4F16-84EB-3CA8AE2D509A}"/>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62" name="Text Box 41">
          <a:extLst>
            <a:ext uri="{FF2B5EF4-FFF2-40B4-BE49-F238E27FC236}">
              <a16:creationId xmlns:a16="http://schemas.microsoft.com/office/drawing/2014/main" xmlns="" id="{35C850C7-1D34-46E6-960E-93A46918F54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63" name="Text Box 42">
          <a:extLst>
            <a:ext uri="{FF2B5EF4-FFF2-40B4-BE49-F238E27FC236}">
              <a16:creationId xmlns:a16="http://schemas.microsoft.com/office/drawing/2014/main" xmlns="" id="{022BEAC9-8460-4C4F-9D28-9D64D65BA93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64" name="Text Box 43">
          <a:extLst>
            <a:ext uri="{FF2B5EF4-FFF2-40B4-BE49-F238E27FC236}">
              <a16:creationId xmlns:a16="http://schemas.microsoft.com/office/drawing/2014/main" xmlns="" id="{4AD7A2F3-CD6B-47A1-8FF8-30A5D445963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65" name="Text Box 44">
          <a:extLst>
            <a:ext uri="{FF2B5EF4-FFF2-40B4-BE49-F238E27FC236}">
              <a16:creationId xmlns:a16="http://schemas.microsoft.com/office/drawing/2014/main" xmlns="" id="{87111D66-641F-4917-AA81-5835544B391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66" name="Text Box 45">
          <a:extLst>
            <a:ext uri="{FF2B5EF4-FFF2-40B4-BE49-F238E27FC236}">
              <a16:creationId xmlns:a16="http://schemas.microsoft.com/office/drawing/2014/main" xmlns="" id="{81CED4CB-A58C-456B-8482-41D88B11513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67" name="Text Box 46">
          <a:extLst>
            <a:ext uri="{FF2B5EF4-FFF2-40B4-BE49-F238E27FC236}">
              <a16:creationId xmlns:a16="http://schemas.microsoft.com/office/drawing/2014/main" xmlns="" id="{8B8FDB48-EC0C-47AB-A879-343691FDDB4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68" name="Text Box 47">
          <a:extLst>
            <a:ext uri="{FF2B5EF4-FFF2-40B4-BE49-F238E27FC236}">
              <a16:creationId xmlns:a16="http://schemas.microsoft.com/office/drawing/2014/main" xmlns="" id="{A971A7C4-C91F-4CD7-85BC-3FA6C8B7724E}"/>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69" name="Text Box 48">
          <a:extLst>
            <a:ext uri="{FF2B5EF4-FFF2-40B4-BE49-F238E27FC236}">
              <a16:creationId xmlns:a16="http://schemas.microsoft.com/office/drawing/2014/main" xmlns="" id="{15781E77-2575-4991-ACFE-EEE831F147D5}"/>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70" name="Text Box 49">
          <a:extLst>
            <a:ext uri="{FF2B5EF4-FFF2-40B4-BE49-F238E27FC236}">
              <a16:creationId xmlns:a16="http://schemas.microsoft.com/office/drawing/2014/main" xmlns="" id="{08F59ACB-F44B-44CA-9E06-9CAE2E721A1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071" name="Text Box 50">
          <a:extLst>
            <a:ext uri="{FF2B5EF4-FFF2-40B4-BE49-F238E27FC236}">
              <a16:creationId xmlns:a16="http://schemas.microsoft.com/office/drawing/2014/main" xmlns="" id="{B319426A-3C89-4787-B336-BBC639F7FA1D}"/>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072" name="Text Box 51">
          <a:extLst>
            <a:ext uri="{FF2B5EF4-FFF2-40B4-BE49-F238E27FC236}">
              <a16:creationId xmlns:a16="http://schemas.microsoft.com/office/drawing/2014/main" xmlns="" id="{FF41CF22-AB99-4322-B89F-9732B81B1CA6}"/>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73" name="Text Box 52">
          <a:extLst>
            <a:ext uri="{FF2B5EF4-FFF2-40B4-BE49-F238E27FC236}">
              <a16:creationId xmlns:a16="http://schemas.microsoft.com/office/drawing/2014/main" xmlns="" id="{24CED74D-DC25-48D8-A420-0EDB2F155EB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74" name="Text Box 53">
          <a:extLst>
            <a:ext uri="{FF2B5EF4-FFF2-40B4-BE49-F238E27FC236}">
              <a16:creationId xmlns:a16="http://schemas.microsoft.com/office/drawing/2014/main" xmlns="" id="{B6F64299-3026-4226-B8BD-401E1353FA4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75" name="Text Box 54">
          <a:extLst>
            <a:ext uri="{FF2B5EF4-FFF2-40B4-BE49-F238E27FC236}">
              <a16:creationId xmlns:a16="http://schemas.microsoft.com/office/drawing/2014/main" xmlns="" id="{8AF8B407-202E-43C8-B602-6471159B8B8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76" name="Text Box 55">
          <a:extLst>
            <a:ext uri="{FF2B5EF4-FFF2-40B4-BE49-F238E27FC236}">
              <a16:creationId xmlns:a16="http://schemas.microsoft.com/office/drawing/2014/main" xmlns="" id="{601C95DE-60F0-4B64-9550-4C6B6577B27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77" name="Text Box 56">
          <a:extLst>
            <a:ext uri="{FF2B5EF4-FFF2-40B4-BE49-F238E27FC236}">
              <a16:creationId xmlns:a16="http://schemas.microsoft.com/office/drawing/2014/main" xmlns="" id="{FF7B3127-0697-40C4-B3F2-6AF7B8F91EAB}"/>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78" name="Text Box 57">
          <a:extLst>
            <a:ext uri="{FF2B5EF4-FFF2-40B4-BE49-F238E27FC236}">
              <a16:creationId xmlns:a16="http://schemas.microsoft.com/office/drawing/2014/main" xmlns="" id="{F5E172DD-DE70-4281-8982-80694931BB1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79" name="Text Box 58">
          <a:extLst>
            <a:ext uri="{FF2B5EF4-FFF2-40B4-BE49-F238E27FC236}">
              <a16:creationId xmlns:a16="http://schemas.microsoft.com/office/drawing/2014/main" xmlns="" id="{6914C273-FBBB-4D12-AFC6-0B6A4323DE3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80" name="Text Box 59">
          <a:extLst>
            <a:ext uri="{FF2B5EF4-FFF2-40B4-BE49-F238E27FC236}">
              <a16:creationId xmlns:a16="http://schemas.microsoft.com/office/drawing/2014/main" xmlns="" id="{2AC0F0B9-20F4-4320-82D1-8BAB5A642E5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81" name="Text Box 60">
          <a:extLst>
            <a:ext uri="{FF2B5EF4-FFF2-40B4-BE49-F238E27FC236}">
              <a16:creationId xmlns:a16="http://schemas.microsoft.com/office/drawing/2014/main" xmlns="" id="{88A2836D-0582-4319-A4C0-9B65E39B071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82" name="Text Box 61">
          <a:extLst>
            <a:ext uri="{FF2B5EF4-FFF2-40B4-BE49-F238E27FC236}">
              <a16:creationId xmlns:a16="http://schemas.microsoft.com/office/drawing/2014/main" xmlns="" id="{55B43A85-C225-47F1-9453-985FC0998DC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83" name="Text Box 62">
          <a:extLst>
            <a:ext uri="{FF2B5EF4-FFF2-40B4-BE49-F238E27FC236}">
              <a16:creationId xmlns:a16="http://schemas.microsoft.com/office/drawing/2014/main" xmlns="" id="{2ADA27D4-41C6-43C2-90EE-ECAFC15B38C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84" name="Text Box 63">
          <a:extLst>
            <a:ext uri="{FF2B5EF4-FFF2-40B4-BE49-F238E27FC236}">
              <a16:creationId xmlns:a16="http://schemas.microsoft.com/office/drawing/2014/main" xmlns="" id="{63E338C2-AC0B-40AC-93E6-07FA447A07E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85" name="Text Box 64">
          <a:extLst>
            <a:ext uri="{FF2B5EF4-FFF2-40B4-BE49-F238E27FC236}">
              <a16:creationId xmlns:a16="http://schemas.microsoft.com/office/drawing/2014/main" xmlns="" id="{48A6BE59-CBAA-4AEB-9968-367A23269335}"/>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86" name="Text Box 65">
          <a:extLst>
            <a:ext uri="{FF2B5EF4-FFF2-40B4-BE49-F238E27FC236}">
              <a16:creationId xmlns:a16="http://schemas.microsoft.com/office/drawing/2014/main" xmlns="" id="{101A2857-54CF-4130-A4D1-A694029E5BF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87" name="Text Box 66">
          <a:extLst>
            <a:ext uri="{FF2B5EF4-FFF2-40B4-BE49-F238E27FC236}">
              <a16:creationId xmlns:a16="http://schemas.microsoft.com/office/drawing/2014/main" xmlns="" id="{BD79EBC2-6516-4B5A-A73F-5204DEB5725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088" name="Text Box 67">
          <a:extLst>
            <a:ext uri="{FF2B5EF4-FFF2-40B4-BE49-F238E27FC236}">
              <a16:creationId xmlns:a16="http://schemas.microsoft.com/office/drawing/2014/main" xmlns="" id="{D591E6EB-FA63-4C32-97CF-013EC0AA7FB8}"/>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089" name="Text Box 68">
          <a:extLst>
            <a:ext uri="{FF2B5EF4-FFF2-40B4-BE49-F238E27FC236}">
              <a16:creationId xmlns:a16="http://schemas.microsoft.com/office/drawing/2014/main" xmlns="" id="{CAE506FE-9562-4506-8A6B-ED934803C866}"/>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90" name="Text Box 69">
          <a:extLst>
            <a:ext uri="{FF2B5EF4-FFF2-40B4-BE49-F238E27FC236}">
              <a16:creationId xmlns:a16="http://schemas.microsoft.com/office/drawing/2014/main" xmlns="" id="{0E83B784-9BB1-4824-853A-B91226CF170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91" name="Text Box 70">
          <a:extLst>
            <a:ext uri="{FF2B5EF4-FFF2-40B4-BE49-F238E27FC236}">
              <a16:creationId xmlns:a16="http://schemas.microsoft.com/office/drawing/2014/main" xmlns="" id="{67C0B8D6-0BD5-412E-AD72-89B17E90392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92" name="Text Box 71">
          <a:extLst>
            <a:ext uri="{FF2B5EF4-FFF2-40B4-BE49-F238E27FC236}">
              <a16:creationId xmlns:a16="http://schemas.microsoft.com/office/drawing/2014/main" xmlns="" id="{5CD38106-AF86-4BED-B005-E0788B0251B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93" name="Text Box 72">
          <a:extLst>
            <a:ext uri="{FF2B5EF4-FFF2-40B4-BE49-F238E27FC236}">
              <a16:creationId xmlns:a16="http://schemas.microsoft.com/office/drawing/2014/main" xmlns="" id="{BFCBD65E-9DDC-44E9-A52F-ABF58034F1C5}"/>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94" name="Text Box 73">
          <a:extLst>
            <a:ext uri="{FF2B5EF4-FFF2-40B4-BE49-F238E27FC236}">
              <a16:creationId xmlns:a16="http://schemas.microsoft.com/office/drawing/2014/main" xmlns="" id="{506690ED-2714-4B71-8E49-644C21C43E9D}"/>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095" name="Text Box 74">
          <a:extLst>
            <a:ext uri="{FF2B5EF4-FFF2-40B4-BE49-F238E27FC236}">
              <a16:creationId xmlns:a16="http://schemas.microsoft.com/office/drawing/2014/main" xmlns="" id="{083E3C4F-7600-41B3-9FD3-179CF30E8BAD}"/>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96" name="Text Box 75">
          <a:extLst>
            <a:ext uri="{FF2B5EF4-FFF2-40B4-BE49-F238E27FC236}">
              <a16:creationId xmlns:a16="http://schemas.microsoft.com/office/drawing/2014/main" xmlns="" id="{CD3116C2-A4C8-4B89-9C2D-099501DB8D7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97" name="Text Box 76">
          <a:extLst>
            <a:ext uri="{FF2B5EF4-FFF2-40B4-BE49-F238E27FC236}">
              <a16:creationId xmlns:a16="http://schemas.microsoft.com/office/drawing/2014/main" xmlns="" id="{F7EBD730-D401-4D7F-BD10-3E7FD3D7C93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98" name="Text Box 77">
          <a:extLst>
            <a:ext uri="{FF2B5EF4-FFF2-40B4-BE49-F238E27FC236}">
              <a16:creationId xmlns:a16="http://schemas.microsoft.com/office/drawing/2014/main" xmlns="" id="{A4395C31-CF81-47AB-992F-9D26890A500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099" name="Text Box 78">
          <a:extLst>
            <a:ext uri="{FF2B5EF4-FFF2-40B4-BE49-F238E27FC236}">
              <a16:creationId xmlns:a16="http://schemas.microsoft.com/office/drawing/2014/main" xmlns="" id="{BB95A9BD-CECB-4680-AAAE-A8371F122C1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00" name="Text Box 79">
          <a:extLst>
            <a:ext uri="{FF2B5EF4-FFF2-40B4-BE49-F238E27FC236}">
              <a16:creationId xmlns:a16="http://schemas.microsoft.com/office/drawing/2014/main" xmlns="" id="{FEAFCB0D-DC37-4572-AE87-84A7DE5AF6C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01" name="Text Box 80">
          <a:extLst>
            <a:ext uri="{FF2B5EF4-FFF2-40B4-BE49-F238E27FC236}">
              <a16:creationId xmlns:a16="http://schemas.microsoft.com/office/drawing/2014/main" xmlns="" id="{01000F09-AE86-4AA0-BD2C-B79E5EA2435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02" name="Text Box 81">
          <a:extLst>
            <a:ext uri="{FF2B5EF4-FFF2-40B4-BE49-F238E27FC236}">
              <a16:creationId xmlns:a16="http://schemas.microsoft.com/office/drawing/2014/main" xmlns="" id="{289575AA-FDC0-461C-8A3D-097B14845EBE}"/>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03" name="Text Box 82">
          <a:extLst>
            <a:ext uri="{FF2B5EF4-FFF2-40B4-BE49-F238E27FC236}">
              <a16:creationId xmlns:a16="http://schemas.microsoft.com/office/drawing/2014/main" xmlns="" id="{95C52B67-4E1B-47A9-A610-71807E0A349D}"/>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04" name="Text Box 83">
          <a:extLst>
            <a:ext uri="{FF2B5EF4-FFF2-40B4-BE49-F238E27FC236}">
              <a16:creationId xmlns:a16="http://schemas.microsoft.com/office/drawing/2014/main" xmlns="" id="{901532D6-957E-44D5-82DD-157A2F8BBD2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05" name="Text Box 84">
          <a:extLst>
            <a:ext uri="{FF2B5EF4-FFF2-40B4-BE49-F238E27FC236}">
              <a16:creationId xmlns:a16="http://schemas.microsoft.com/office/drawing/2014/main" xmlns="" id="{7AA58E21-18BF-4583-955A-521DE7CB4A4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06" name="Text Box 85">
          <a:extLst>
            <a:ext uri="{FF2B5EF4-FFF2-40B4-BE49-F238E27FC236}">
              <a16:creationId xmlns:a16="http://schemas.microsoft.com/office/drawing/2014/main" xmlns="" id="{2944F3C4-FD64-42E6-8027-850AA27A17F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07" name="Text Box 86">
          <a:extLst>
            <a:ext uri="{FF2B5EF4-FFF2-40B4-BE49-F238E27FC236}">
              <a16:creationId xmlns:a16="http://schemas.microsoft.com/office/drawing/2014/main" xmlns="" id="{2FDC2595-086B-4AD9-8A3B-D53C4E1291B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08" name="Text Box 87">
          <a:extLst>
            <a:ext uri="{FF2B5EF4-FFF2-40B4-BE49-F238E27FC236}">
              <a16:creationId xmlns:a16="http://schemas.microsoft.com/office/drawing/2014/main" xmlns="" id="{BAA6902B-BA31-47E7-B0DC-59F95462E21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09" name="Text Box 88">
          <a:extLst>
            <a:ext uri="{FF2B5EF4-FFF2-40B4-BE49-F238E27FC236}">
              <a16:creationId xmlns:a16="http://schemas.microsoft.com/office/drawing/2014/main" xmlns="" id="{1BFEE38E-4D37-4201-88D4-215C67D6B26A}"/>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10" name="Text Box 89">
          <a:extLst>
            <a:ext uri="{FF2B5EF4-FFF2-40B4-BE49-F238E27FC236}">
              <a16:creationId xmlns:a16="http://schemas.microsoft.com/office/drawing/2014/main" xmlns="" id="{D6CC0868-AF80-428B-9734-5198B7BB3DF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11" name="Text Box 90">
          <a:extLst>
            <a:ext uri="{FF2B5EF4-FFF2-40B4-BE49-F238E27FC236}">
              <a16:creationId xmlns:a16="http://schemas.microsoft.com/office/drawing/2014/main" xmlns="" id="{6B0CA214-FF8B-4A9E-8AAA-24C620FBB41F}"/>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12" name="Text Box 91">
          <a:extLst>
            <a:ext uri="{FF2B5EF4-FFF2-40B4-BE49-F238E27FC236}">
              <a16:creationId xmlns:a16="http://schemas.microsoft.com/office/drawing/2014/main" xmlns="" id="{40B2C144-013E-47AD-AC1D-05D8EE1C6D9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13" name="Text Box 92">
          <a:extLst>
            <a:ext uri="{FF2B5EF4-FFF2-40B4-BE49-F238E27FC236}">
              <a16:creationId xmlns:a16="http://schemas.microsoft.com/office/drawing/2014/main" xmlns="" id="{E846F354-731F-4B33-8F07-8DD0D5B9271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14" name="Text Box 93">
          <a:extLst>
            <a:ext uri="{FF2B5EF4-FFF2-40B4-BE49-F238E27FC236}">
              <a16:creationId xmlns:a16="http://schemas.microsoft.com/office/drawing/2014/main" xmlns="" id="{9E52BD14-B7DB-42F3-B157-2B010533B59F}"/>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15" name="Text Box 94">
          <a:extLst>
            <a:ext uri="{FF2B5EF4-FFF2-40B4-BE49-F238E27FC236}">
              <a16:creationId xmlns:a16="http://schemas.microsoft.com/office/drawing/2014/main" xmlns="" id="{83C83BAB-9A9C-4912-82BD-A32FFEBFBDB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16" name="Text Box 95">
          <a:extLst>
            <a:ext uri="{FF2B5EF4-FFF2-40B4-BE49-F238E27FC236}">
              <a16:creationId xmlns:a16="http://schemas.microsoft.com/office/drawing/2014/main" xmlns="" id="{88820035-482F-42D0-A140-B146E00822D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17" name="Text Box 96">
          <a:extLst>
            <a:ext uri="{FF2B5EF4-FFF2-40B4-BE49-F238E27FC236}">
              <a16:creationId xmlns:a16="http://schemas.microsoft.com/office/drawing/2014/main" xmlns="" id="{2F8CDA02-E0A3-48F3-825B-35C969779978}"/>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18" name="Text Box 97">
          <a:extLst>
            <a:ext uri="{FF2B5EF4-FFF2-40B4-BE49-F238E27FC236}">
              <a16:creationId xmlns:a16="http://schemas.microsoft.com/office/drawing/2014/main" xmlns="" id="{A74F0EF6-A22E-49B9-9C22-CE0DCC7A8A41}"/>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19" name="Text Box 98">
          <a:extLst>
            <a:ext uri="{FF2B5EF4-FFF2-40B4-BE49-F238E27FC236}">
              <a16:creationId xmlns:a16="http://schemas.microsoft.com/office/drawing/2014/main" xmlns="" id="{2FC16C98-2B03-4BE0-BECE-DE59C8454C3C}"/>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120" name="Text Box 99">
          <a:extLst>
            <a:ext uri="{FF2B5EF4-FFF2-40B4-BE49-F238E27FC236}">
              <a16:creationId xmlns:a16="http://schemas.microsoft.com/office/drawing/2014/main" xmlns="" id="{9F26178A-B239-4AA0-8457-606247EF2FCD}"/>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121" name="Text Box 100">
          <a:extLst>
            <a:ext uri="{FF2B5EF4-FFF2-40B4-BE49-F238E27FC236}">
              <a16:creationId xmlns:a16="http://schemas.microsoft.com/office/drawing/2014/main" xmlns="" id="{73D2AF3A-16CC-4A54-974C-9801F3C4C10B}"/>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22" name="Text Box 101">
          <a:extLst>
            <a:ext uri="{FF2B5EF4-FFF2-40B4-BE49-F238E27FC236}">
              <a16:creationId xmlns:a16="http://schemas.microsoft.com/office/drawing/2014/main" xmlns="" id="{9B97AF05-8449-4B43-82EA-884A9885164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23" name="Text Box 102">
          <a:extLst>
            <a:ext uri="{FF2B5EF4-FFF2-40B4-BE49-F238E27FC236}">
              <a16:creationId xmlns:a16="http://schemas.microsoft.com/office/drawing/2014/main" xmlns="" id="{F7E4B155-E0DB-40B2-8D3B-3A7B713DDA5F}"/>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24" name="Text Box 103">
          <a:extLst>
            <a:ext uri="{FF2B5EF4-FFF2-40B4-BE49-F238E27FC236}">
              <a16:creationId xmlns:a16="http://schemas.microsoft.com/office/drawing/2014/main" xmlns="" id="{70654376-B0CD-46DD-B7E9-6403E0FF3454}"/>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25" name="Text Box 104">
          <a:extLst>
            <a:ext uri="{FF2B5EF4-FFF2-40B4-BE49-F238E27FC236}">
              <a16:creationId xmlns:a16="http://schemas.microsoft.com/office/drawing/2014/main" xmlns="" id="{BB1BFAD5-11F8-47D7-9D24-05C45451ACC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26" name="Text Box 105">
          <a:extLst>
            <a:ext uri="{FF2B5EF4-FFF2-40B4-BE49-F238E27FC236}">
              <a16:creationId xmlns:a16="http://schemas.microsoft.com/office/drawing/2014/main" xmlns="" id="{325AEA0F-F71B-420C-82DE-AFB68EF233AE}"/>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27" name="Text Box 106">
          <a:extLst>
            <a:ext uri="{FF2B5EF4-FFF2-40B4-BE49-F238E27FC236}">
              <a16:creationId xmlns:a16="http://schemas.microsoft.com/office/drawing/2014/main" xmlns="" id="{B59A019F-C782-4288-9AC7-EE83CDA1CBE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28" name="Text Box 107">
          <a:extLst>
            <a:ext uri="{FF2B5EF4-FFF2-40B4-BE49-F238E27FC236}">
              <a16:creationId xmlns:a16="http://schemas.microsoft.com/office/drawing/2014/main" xmlns="" id="{DFEF1CB7-B0E5-4732-BF25-B9AFB0FDFA8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29" name="Text Box 108">
          <a:extLst>
            <a:ext uri="{FF2B5EF4-FFF2-40B4-BE49-F238E27FC236}">
              <a16:creationId xmlns:a16="http://schemas.microsoft.com/office/drawing/2014/main" xmlns="" id="{C5313F74-FA8C-4986-9CA6-730B203C609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30" name="Text Box 109">
          <a:extLst>
            <a:ext uri="{FF2B5EF4-FFF2-40B4-BE49-F238E27FC236}">
              <a16:creationId xmlns:a16="http://schemas.microsoft.com/office/drawing/2014/main" xmlns="" id="{A2B1A50B-321A-4678-8EE3-61BEF7F0C7C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31" name="Text Box 110">
          <a:extLst>
            <a:ext uri="{FF2B5EF4-FFF2-40B4-BE49-F238E27FC236}">
              <a16:creationId xmlns:a16="http://schemas.microsoft.com/office/drawing/2014/main" xmlns="" id="{B0D25FEA-E370-49CE-B9D9-C6D0BB6A0C9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32" name="Text Box 111">
          <a:extLst>
            <a:ext uri="{FF2B5EF4-FFF2-40B4-BE49-F238E27FC236}">
              <a16:creationId xmlns:a16="http://schemas.microsoft.com/office/drawing/2014/main" xmlns="" id="{ED36C71A-B162-4C13-8E48-06DDC9B6286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33" name="Text Box 112">
          <a:extLst>
            <a:ext uri="{FF2B5EF4-FFF2-40B4-BE49-F238E27FC236}">
              <a16:creationId xmlns:a16="http://schemas.microsoft.com/office/drawing/2014/main" xmlns="" id="{9AD1C8C6-4751-463E-B5A9-6F3C3945DB1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34" name="Text Box 113">
          <a:extLst>
            <a:ext uri="{FF2B5EF4-FFF2-40B4-BE49-F238E27FC236}">
              <a16:creationId xmlns:a16="http://schemas.microsoft.com/office/drawing/2014/main" xmlns="" id="{90258914-76C3-4113-A2F6-AFA323DEE3E5}"/>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35" name="Text Box 114">
          <a:extLst>
            <a:ext uri="{FF2B5EF4-FFF2-40B4-BE49-F238E27FC236}">
              <a16:creationId xmlns:a16="http://schemas.microsoft.com/office/drawing/2014/main" xmlns="" id="{384690BE-4731-4C7E-A8EE-A890F32BFF9F}"/>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36" name="Text Box 115">
          <a:extLst>
            <a:ext uri="{FF2B5EF4-FFF2-40B4-BE49-F238E27FC236}">
              <a16:creationId xmlns:a16="http://schemas.microsoft.com/office/drawing/2014/main" xmlns="" id="{73F82697-8C17-410E-B666-2BE4CDADB43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137" name="Text Box 116">
          <a:extLst>
            <a:ext uri="{FF2B5EF4-FFF2-40B4-BE49-F238E27FC236}">
              <a16:creationId xmlns:a16="http://schemas.microsoft.com/office/drawing/2014/main" xmlns="" id="{7607613E-E325-474B-9A27-6CACF18D538A}"/>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138" name="Text Box 117">
          <a:extLst>
            <a:ext uri="{FF2B5EF4-FFF2-40B4-BE49-F238E27FC236}">
              <a16:creationId xmlns:a16="http://schemas.microsoft.com/office/drawing/2014/main" xmlns="" id="{8162008D-ABEF-42A5-BB79-A3CB2DB6F1DD}"/>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39" name="Text Box 118">
          <a:extLst>
            <a:ext uri="{FF2B5EF4-FFF2-40B4-BE49-F238E27FC236}">
              <a16:creationId xmlns:a16="http://schemas.microsoft.com/office/drawing/2014/main" xmlns="" id="{6331623F-1B9D-430B-A440-D3A5CD03F4B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40" name="Text Box 119">
          <a:extLst>
            <a:ext uri="{FF2B5EF4-FFF2-40B4-BE49-F238E27FC236}">
              <a16:creationId xmlns:a16="http://schemas.microsoft.com/office/drawing/2014/main" xmlns="" id="{F89992F5-B6DA-44FE-91E7-E874983A43C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41" name="Text Box 120">
          <a:extLst>
            <a:ext uri="{FF2B5EF4-FFF2-40B4-BE49-F238E27FC236}">
              <a16:creationId xmlns:a16="http://schemas.microsoft.com/office/drawing/2014/main" xmlns="" id="{776C6D1D-A72D-4D96-986D-2F018CC95BF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42" name="Text Box 121">
          <a:extLst>
            <a:ext uri="{FF2B5EF4-FFF2-40B4-BE49-F238E27FC236}">
              <a16:creationId xmlns:a16="http://schemas.microsoft.com/office/drawing/2014/main" xmlns="" id="{2805B53E-E470-45D2-A152-598AACEEA9FE}"/>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43" name="Text Box 122">
          <a:extLst>
            <a:ext uri="{FF2B5EF4-FFF2-40B4-BE49-F238E27FC236}">
              <a16:creationId xmlns:a16="http://schemas.microsoft.com/office/drawing/2014/main" xmlns="" id="{86D58A9D-AC9C-4748-8552-59D553455A5A}"/>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44" name="Text Box 123">
          <a:extLst>
            <a:ext uri="{FF2B5EF4-FFF2-40B4-BE49-F238E27FC236}">
              <a16:creationId xmlns:a16="http://schemas.microsoft.com/office/drawing/2014/main" xmlns="" id="{23E44B3C-F092-4D52-96BF-314F336ED32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45" name="Text Box 124">
          <a:extLst>
            <a:ext uri="{FF2B5EF4-FFF2-40B4-BE49-F238E27FC236}">
              <a16:creationId xmlns:a16="http://schemas.microsoft.com/office/drawing/2014/main" xmlns="" id="{1AB7F213-ED55-4B29-A469-544F1E966AE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46" name="Text Box 125">
          <a:extLst>
            <a:ext uri="{FF2B5EF4-FFF2-40B4-BE49-F238E27FC236}">
              <a16:creationId xmlns:a16="http://schemas.microsoft.com/office/drawing/2014/main" xmlns="" id="{F83603DD-8498-4F4F-A58C-C1F9FD1443D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47" name="Text Box 126">
          <a:extLst>
            <a:ext uri="{FF2B5EF4-FFF2-40B4-BE49-F238E27FC236}">
              <a16:creationId xmlns:a16="http://schemas.microsoft.com/office/drawing/2014/main" xmlns="" id="{01D942CB-C8E9-4516-8565-92F51780933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48" name="Text Box 127">
          <a:extLst>
            <a:ext uri="{FF2B5EF4-FFF2-40B4-BE49-F238E27FC236}">
              <a16:creationId xmlns:a16="http://schemas.microsoft.com/office/drawing/2014/main" xmlns="" id="{8ABB177F-BEE5-46E6-B950-D33F74BA01F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49" name="Text Box 128">
          <a:extLst>
            <a:ext uri="{FF2B5EF4-FFF2-40B4-BE49-F238E27FC236}">
              <a16:creationId xmlns:a16="http://schemas.microsoft.com/office/drawing/2014/main" xmlns="" id="{39694541-32EE-4D9B-B01A-EF37578B70F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50" name="Text Box 129">
          <a:extLst>
            <a:ext uri="{FF2B5EF4-FFF2-40B4-BE49-F238E27FC236}">
              <a16:creationId xmlns:a16="http://schemas.microsoft.com/office/drawing/2014/main" xmlns="" id="{59071273-2011-41FB-AFF5-9959C3ED3D1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51" name="Text Box 130">
          <a:extLst>
            <a:ext uri="{FF2B5EF4-FFF2-40B4-BE49-F238E27FC236}">
              <a16:creationId xmlns:a16="http://schemas.microsoft.com/office/drawing/2014/main" xmlns="" id="{F3717615-4FF1-4C78-BAFC-C77AC53BE13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52" name="Text Box 131">
          <a:extLst>
            <a:ext uri="{FF2B5EF4-FFF2-40B4-BE49-F238E27FC236}">
              <a16:creationId xmlns:a16="http://schemas.microsoft.com/office/drawing/2014/main" xmlns="" id="{8CE186C5-3762-437A-92DF-550D34A4BB9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53" name="Text Box 132">
          <a:extLst>
            <a:ext uri="{FF2B5EF4-FFF2-40B4-BE49-F238E27FC236}">
              <a16:creationId xmlns:a16="http://schemas.microsoft.com/office/drawing/2014/main" xmlns="" id="{7EC03D7A-7F5F-41F7-964D-328432EA8145}"/>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54" name="Text Box 133">
          <a:extLst>
            <a:ext uri="{FF2B5EF4-FFF2-40B4-BE49-F238E27FC236}">
              <a16:creationId xmlns:a16="http://schemas.microsoft.com/office/drawing/2014/main" xmlns="" id="{12093023-4693-46E4-BE50-27A59139798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55" name="Text Box 134">
          <a:extLst>
            <a:ext uri="{FF2B5EF4-FFF2-40B4-BE49-F238E27FC236}">
              <a16:creationId xmlns:a16="http://schemas.microsoft.com/office/drawing/2014/main" xmlns="" id="{639170BE-A9BE-4A39-B21E-E91531B32B1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56" name="Text Box 135">
          <a:extLst>
            <a:ext uri="{FF2B5EF4-FFF2-40B4-BE49-F238E27FC236}">
              <a16:creationId xmlns:a16="http://schemas.microsoft.com/office/drawing/2014/main" xmlns="" id="{A14F88BF-1B0F-4039-BB8C-3F08666FADFF}"/>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57" name="Text Box 136">
          <a:extLst>
            <a:ext uri="{FF2B5EF4-FFF2-40B4-BE49-F238E27FC236}">
              <a16:creationId xmlns:a16="http://schemas.microsoft.com/office/drawing/2014/main" xmlns="" id="{C37DCB47-E909-4E6D-A8D8-F8E7B6ABF97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58" name="Text Box 137">
          <a:extLst>
            <a:ext uri="{FF2B5EF4-FFF2-40B4-BE49-F238E27FC236}">
              <a16:creationId xmlns:a16="http://schemas.microsoft.com/office/drawing/2014/main" xmlns="" id="{C89911A8-0B39-4FE6-894C-483114E21E3A}"/>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59" name="Text Box 138">
          <a:extLst>
            <a:ext uri="{FF2B5EF4-FFF2-40B4-BE49-F238E27FC236}">
              <a16:creationId xmlns:a16="http://schemas.microsoft.com/office/drawing/2014/main" xmlns="" id="{FB8ABC19-4DCA-4C7F-9261-1FB77A3EFC9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60" name="Text Box 139">
          <a:extLst>
            <a:ext uri="{FF2B5EF4-FFF2-40B4-BE49-F238E27FC236}">
              <a16:creationId xmlns:a16="http://schemas.microsoft.com/office/drawing/2014/main" xmlns="" id="{022A7367-2520-4E56-93DC-223FCB3619A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61" name="Text Box 140">
          <a:extLst>
            <a:ext uri="{FF2B5EF4-FFF2-40B4-BE49-F238E27FC236}">
              <a16:creationId xmlns:a16="http://schemas.microsoft.com/office/drawing/2014/main" xmlns="" id="{530ACC9C-B311-4477-9AF9-8610353B236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62" name="Text Box 141">
          <a:extLst>
            <a:ext uri="{FF2B5EF4-FFF2-40B4-BE49-F238E27FC236}">
              <a16:creationId xmlns:a16="http://schemas.microsoft.com/office/drawing/2014/main" xmlns="" id="{A5F1A88A-9A81-4073-8784-C1682FC3BDB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63" name="Text Box 142">
          <a:extLst>
            <a:ext uri="{FF2B5EF4-FFF2-40B4-BE49-F238E27FC236}">
              <a16:creationId xmlns:a16="http://schemas.microsoft.com/office/drawing/2014/main" xmlns="" id="{45777FE6-2DB7-4C77-996D-A7F135A5CA7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64" name="Text Box 143">
          <a:extLst>
            <a:ext uri="{FF2B5EF4-FFF2-40B4-BE49-F238E27FC236}">
              <a16:creationId xmlns:a16="http://schemas.microsoft.com/office/drawing/2014/main" xmlns="" id="{8EB1A272-B107-45D7-BAB2-BE8016ED009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65" name="Text Box 144">
          <a:extLst>
            <a:ext uri="{FF2B5EF4-FFF2-40B4-BE49-F238E27FC236}">
              <a16:creationId xmlns:a16="http://schemas.microsoft.com/office/drawing/2014/main" xmlns="" id="{79667CF5-13F8-4E08-AA06-B82501D9475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66" name="Text Box 145">
          <a:extLst>
            <a:ext uri="{FF2B5EF4-FFF2-40B4-BE49-F238E27FC236}">
              <a16:creationId xmlns:a16="http://schemas.microsoft.com/office/drawing/2014/main" xmlns="" id="{70CC924B-973D-44CC-A94B-03FC027D9D2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67" name="Text Box 146">
          <a:extLst>
            <a:ext uri="{FF2B5EF4-FFF2-40B4-BE49-F238E27FC236}">
              <a16:creationId xmlns:a16="http://schemas.microsoft.com/office/drawing/2014/main" xmlns="" id="{95F3FA32-847E-47BA-9CE2-EC354546E54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68" name="Text Box 147">
          <a:extLst>
            <a:ext uri="{FF2B5EF4-FFF2-40B4-BE49-F238E27FC236}">
              <a16:creationId xmlns:a16="http://schemas.microsoft.com/office/drawing/2014/main" xmlns="" id="{A396DD40-E884-4EBF-8D94-9F9FE250AFAC}"/>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169" name="Text Box 148">
          <a:extLst>
            <a:ext uri="{FF2B5EF4-FFF2-40B4-BE49-F238E27FC236}">
              <a16:creationId xmlns:a16="http://schemas.microsoft.com/office/drawing/2014/main" xmlns="" id="{CA345F1A-9E32-40C5-8380-30905E51F15D}"/>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170" name="Text Box 149">
          <a:extLst>
            <a:ext uri="{FF2B5EF4-FFF2-40B4-BE49-F238E27FC236}">
              <a16:creationId xmlns:a16="http://schemas.microsoft.com/office/drawing/2014/main" xmlns="" id="{442885D8-6916-4EB7-B34B-D04E80C4A85C}"/>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71" name="Text Box 150">
          <a:extLst>
            <a:ext uri="{FF2B5EF4-FFF2-40B4-BE49-F238E27FC236}">
              <a16:creationId xmlns:a16="http://schemas.microsoft.com/office/drawing/2014/main" xmlns="" id="{13A9C1F1-00B2-4599-A953-8C659D7AAAD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72" name="Text Box 151">
          <a:extLst>
            <a:ext uri="{FF2B5EF4-FFF2-40B4-BE49-F238E27FC236}">
              <a16:creationId xmlns:a16="http://schemas.microsoft.com/office/drawing/2014/main" xmlns="" id="{8D355CC8-3ED2-40FA-9B96-DB2EC85BC5A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73" name="Text Box 152">
          <a:extLst>
            <a:ext uri="{FF2B5EF4-FFF2-40B4-BE49-F238E27FC236}">
              <a16:creationId xmlns:a16="http://schemas.microsoft.com/office/drawing/2014/main" xmlns="" id="{EC1D0656-D91F-4E49-9B9F-5EBAA2ABEDC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74" name="Text Box 153">
          <a:extLst>
            <a:ext uri="{FF2B5EF4-FFF2-40B4-BE49-F238E27FC236}">
              <a16:creationId xmlns:a16="http://schemas.microsoft.com/office/drawing/2014/main" xmlns="" id="{12202059-95A5-4A1C-8BC2-320751A8DD2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75" name="Text Box 154">
          <a:extLst>
            <a:ext uri="{FF2B5EF4-FFF2-40B4-BE49-F238E27FC236}">
              <a16:creationId xmlns:a16="http://schemas.microsoft.com/office/drawing/2014/main" xmlns="" id="{7CDA4424-D5B9-4599-B397-5B71941DD8FC}"/>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76" name="Text Box 155">
          <a:extLst>
            <a:ext uri="{FF2B5EF4-FFF2-40B4-BE49-F238E27FC236}">
              <a16:creationId xmlns:a16="http://schemas.microsoft.com/office/drawing/2014/main" xmlns="" id="{F416F8BF-EA92-4907-AC56-C923CEBAF10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77" name="Text Box 156">
          <a:extLst>
            <a:ext uri="{FF2B5EF4-FFF2-40B4-BE49-F238E27FC236}">
              <a16:creationId xmlns:a16="http://schemas.microsoft.com/office/drawing/2014/main" xmlns="" id="{9DD45CCA-2043-4167-8118-A3EF7E63D22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78" name="Text Box 157">
          <a:extLst>
            <a:ext uri="{FF2B5EF4-FFF2-40B4-BE49-F238E27FC236}">
              <a16:creationId xmlns:a16="http://schemas.microsoft.com/office/drawing/2014/main" xmlns="" id="{9989BF43-C1BF-479B-98C7-2F591FB6055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79" name="Text Box 158">
          <a:extLst>
            <a:ext uri="{FF2B5EF4-FFF2-40B4-BE49-F238E27FC236}">
              <a16:creationId xmlns:a16="http://schemas.microsoft.com/office/drawing/2014/main" xmlns="" id="{0B2CF51C-ECC3-44BF-86AE-583C896F6E1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80" name="Text Box 159">
          <a:extLst>
            <a:ext uri="{FF2B5EF4-FFF2-40B4-BE49-F238E27FC236}">
              <a16:creationId xmlns:a16="http://schemas.microsoft.com/office/drawing/2014/main" xmlns="" id="{4DDCA9C9-4A07-4787-BE8D-E9D30D07370F}"/>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81" name="Text Box 160">
          <a:extLst>
            <a:ext uri="{FF2B5EF4-FFF2-40B4-BE49-F238E27FC236}">
              <a16:creationId xmlns:a16="http://schemas.microsoft.com/office/drawing/2014/main" xmlns="" id="{D85E91A0-B717-49AF-9010-2BB096D7ABC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82" name="Text Box 161">
          <a:extLst>
            <a:ext uri="{FF2B5EF4-FFF2-40B4-BE49-F238E27FC236}">
              <a16:creationId xmlns:a16="http://schemas.microsoft.com/office/drawing/2014/main" xmlns="" id="{97E81684-3E04-4637-97B5-3770601B550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83" name="Text Box 162">
          <a:extLst>
            <a:ext uri="{FF2B5EF4-FFF2-40B4-BE49-F238E27FC236}">
              <a16:creationId xmlns:a16="http://schemas.microsoft.com/office/drawing/2014/main" xmlns="" id="{11FAE542-4ED1-42AF-BE0E-0B4D650DDAB5}"/>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84" name="Text Box 163">
          <a:extLst>
            <a:ext uri="{FF2B5EF4-FFF2-40B4-BE49-F238E27FC236}">
              <a16:creationId xmlns:a16="http://schemas.microsoft.com/office/drawing/2014/main" xmlns="" id="{D0571260-6C7C-4E18-B488-BC60E918415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85" name="Text Box 164">
          <a:extLst>
            <a:ext uri="{FF2B5EF4-FFF2-40B4-BE49-F238E27FC236}">
              <a16:creationId xmlns:a16="http://schemas.microsoft.com/office/drawing/2014/main" xmlns="" id="{255F6BD8-5664-426F-B906-4EAEF622090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186" name="Text Box 165">
          <a:extLst>
            <a:ext uri="{FF2B5EF4-FFF2-40B4-BE49-F238E27FC236}">
              <a16:creationId xmlns:a16="http://schemas.microsoft.com/office/drawing/2014/main" xmlns="" id="{C7521E37-A12D-4DD8-8F30-663AB8DFE8A6}"/>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187" name="Text Box 166">
          <a:extLst>
            <a:ext uri="{FF2B5EF4-FFF2-40B4-BE49-F238E27FC236}">
              <a16:creationId xmlns:a16="http://schemas.microsoft.com/office/drawing/2014/main" xmlns="" id="{53A21D43-9F6A-4EDD-A576-510454A0FBC6}"/>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88" name="Text Box 167">
          <a:extLst>
            <a:ext uri="{FF2B5EF4-FFF2-40B4-BE49-F238E27FC236}">
              <a16:creationId xmlns:a16="http://schemas.microsoft.com/office/drawing/2014/main" xmlns="" id="{0B827DBB-23BF-411E-A51C-28CF8BD2832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89" name="Text Box 168">
          <a:extLst>
            <a:ext uri="{FF2B5EF4-FFF2-40B4-BE49-F238E27FC236}">
              <a16:creationId xmlns:a16="http://schemas.microsoft.com/office/drawing/2014/main" xmlns="" id="{74DBBAE6-8F54-4E41-9E85-DD4D41AC44B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90" name="Text Box 169">
          <a:extLst>
            <a:ext uri="{FF2B5EF4-FFF2-40B4-BE49-F238E27FC236}">
              <a16:creationId xmlns:a16="http://schemas.microsoft.com/office/drawing/2014/main" xmlns="" id="{7291B73D-1E85-42F1-A82B-568C0AFE4AD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91" name="Text Box 170">
          <a:extLst>
            <a:ext uri="{FF2B5EF4-FFF2-40B4-BE49-F238E27FC236}">
              <a16:creationId xmlns:a16="http://schemas.microsoft.com/office/drawing/2014/main" xmlns="" id="{3247057F-E95B-465F-AAE1-64FF396A9AF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92" name="Text Box 171">
          <a:extLst>
            <a:ext uri="{FF2B5EF4-FFF2-40B4-BE49-F238E27FC236}">
              <a16:creationId xmlns:a16="http://schemas.microsoft.com/office/drawing/2014/main" xmlns="" id="{C18D8FFA-FBC8-4589-87E1-858CED68945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193" name="Text Box 172">
          <a:extLst>
            <a:ext uri="{FF2B5EF4-FFF2-40B4-BE49-F238E27FC236}">
              <a16:creationId xmlns:a16="http://schemas.microsoft.com/office/drawing/2014/main" xmlns="" id="{B90256B3-C366-434D-9B16-04672CB781A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94" name="Text Box 173">
          <a:extLst>
            <a:ext uri="{FF2B5EF4-FFF2-40B4-BE49-F238E27FC236}">
              <a16:creationId xmlns:a16="http://schemas.microsoft.com/office/drawing/2014/main" xmlns="" id="{8E5B251E-73DD-4ABF-8609-2F820102A8C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95" name="Text Box 174">
          <a:extLst>
            <a:ext uri="{FF2B5EF4-FFF2-40B4-BE49-F238E27FC236}">
              <a16:creationId xmlns:a16="http://schemas.microsoft.com/office/drawing/2014/main" xmlns="" id="{A935BB45-721A-47B8-9E6E-62B76FF5704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96" name="Text Box 175">
          <a:extLst>
            <a:ext uri="{FF2B5EF4-FFF2-40B4-BE49-F238E27FC236}">
              <a16:creationId xmlns:a16="http://schemas.microsoft.com/office/drawing/2014/main" xmlns="" id="{E1805FEC-21F7-47DB-82F7-5509ABECA91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97" name="Text Box 176">
          <a:extLst>
            <a:ext uri="{FF2B5EF4-FFF2-40B4-BE49-F238E27FC236}">
              <a16:creationId xmlns:a16="http://schemas.microsoft.com/office/drawing/2014/main" xmlns="" id="{60281404-B515-4BF5-8A38-AA3F112E659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98" name="Text Box 177">
          <a:extLst>
            <a:ext uri="{FF2B5EF4-FFF2-40B4-BE49-F238E27FC236}">
              <a16:creationId xmlns:a16="http://schemas.microsoft.com/office/drawing/2014/main" xmlns="" id="{742A65BF-A86A-4934-A623-59E23D57412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199" name="Text Box 178">
          <a:extLst>
            <a:ext uri="{FF2B5EF4-FFF2-40B4-BE49-F238E27FC236}">
              <a16:creationId xmlns:a16="http://schemas.microsoft.com/office/drawing/2014/main" xmlns="" id="{3856E581-9DE4-44C8-928F-01711FE5302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00" name="Text Box 179">
          <a:extLst>
            <a:ext uri="{FF2B5EF4-FFF2-40B4-BE49-F238E27FC236}">
              <a16:creationId xmlns:a16="http://schemas.microsoft.com/office/drawing/2014/main" xmlns="" id="{D8A682F3-2435-4B1E-A05A-5A93325C110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01" name="Text Box 180">
          <a:extLst>
            <a:ext uri="{FF2B5EF4-FFF2-40B4-BE49-F238E27FC236}">
              <a16:creationId xmlns:a16="http://schemas.microsoft.com/office/drawing/2014/main" xmlns="" id="{D787F389-8A6E-4130-9041-63E384AD9E1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02" name="Text Box 181">
          <a:extLst>
            <a:ext uri="{FF2B5EF4-FFF2-40B4-BE49-F238E27FC236}">
              <a16:creationId xmlns:a16="http://schemas.microsoft.com/office/drawing/2014/main" xmlns="" id="{58C6AD59-0C92-4462-ABE4-35BCF4D4119C}"/>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03" name="Text Box 182">
          <a:extLst>
            <a:ext uri="{FF2B5EF4-FFF2-40B4-BE49-F238E27FC236}">
              <a16:creationId xmlns:a16="http://schemas.microsoft.com/office/drawing/2014/main" xmlns="" id="{855413DF-58BC-4396-9057-4168CA43E0E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04" name="Text Box 183">
          <a:extLst>
            <a:ext uri="{FF2B5EF4-FFF2-40B4-BE49-F238E27FC236}">
              <a16:creationId xmlns:a16="http://schemas.microsoft.com/office/drawing/2014/main" xmlns="" id="{EF307F4C-5AE2-4FF2-AA5E-54A66040C18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05" name="Text Box 184">
          <a:extLst>
            <a:ext uri="{FF2B5EF4-FFF2-40B4-BE49-F238E27FC236}">
              <a16:creationId xmlns:a16="http://schemas.microsoft.com/office/drawing/2014/main" xmlns="" id="{7AB2FF17-B630-448A-B2D1-9AC0EDF5CE1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06" name="Text Box 185">
          <a:extLst>
            <a:ext uri="{FF2B5EF4-FFF2-40B4-BE49-F238E27FC236}">
              <a16:creationId xmlns:a16="http://schemas.microsoft.com/office/drawing/2014/main" xmlns="" id="{C4B4E098-ED8D-4C14-BE1A-94F2AAA1406D}"/>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07" name="Text Box 186">
          <a:extLst>
            <a:ext uri="{FF2B5EF4-FFF2-40B4-BE49-F238E27FC236}">
              <a16:creationId xmlns:a16="http://schemas.microsoft.com/office/drawing/2014/main" xmlns="" id="{730A9504-BE06-4BC6-B562-5CCF5AD9F39C}"/>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08" name="Text Box 187">
          <a:extLst>
            <a:ext uri="{FF2B5EF4-FFF2-40B4-BE49-F238E27FC236}">
              <a16:creationId xmlns:a16="http://schemas.microsoft.com/office/drawing/2014/main" xmlns="" id="{843D3BEA-0F2E-4B26-8E17-82760D3E6E9B}"/>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09" name="Text Box 188">
          <a:extLst>
            <a:ext uri="{FF2B5EF4-FFF2-40B4-BE49-F238E27FC236}">
              <a16:creationId xmlns:a16="http://schemas.microsoft.com/office/drawing/2014/main" xmlns="" id="{914A8871-C583-482A-896A-B6123758846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10" name="Text Box 189">
          <a:extLst>
            <a:ext uri="{FF2B5EF4-FFF2-40B4-BE49-F238E27FC236}">
              <a16:creationId xmlns:a16="http://schemas.microsoft.com/office/drawing/2014/main" xmlns="" id="{C23A090E-832F-4600-AF05-0A99347140D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11" name="Text Box 190">
          <a:extLst>
            <a:ext uri="{FF2B5EF4-FFF2-40B4-BE49-F238E27FC236}">
              <a16:creationId xmlns:a16="http://schemas.microsoft.com/office/drawing/2014/main" xmlns="" id="{7C57F8A1-1E7B-400D-8B29-F5945D25BE5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12" name="Text Box 191">
          <a:extLst>
            <a:ext uri="{FF2B5EF4-FFF2-40B4-BE49-F238E27FC236}">
              <a16:creationId xmlns:a16="http://schemas.microsoft.com/office/drawing/2014/main" xmlns="" id="{A87D9BCB-4661-43FA-BBB7-C596184C911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13" name="Text Box 192">
          <a:extLst>
            <a:ext uri="{FF2B5EF4-FFF2-40B4-BE49-F238E27FC236}">
              <a16:creationId xmlns:a16="http://schemas.microsoft.com/office/drawing/2014/main" xmlns="" id="{74B0CBF3-5F2C-471D-8211-DD58ECB9808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14" name="Text Box 194">
          <a:extLst>
            <a:ext uri="{FF2B5EF4-FFF2-40B4-BE49-F238E27FC236}">
              <a16:creationId xmlns:a16="http://schemas.microsoft.com/office/drawing/2014/main" xmlns="" id="{DF056AFA-1414-4A00-A90A-6E626606748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15" name="Text Box 195">
          <a:extLst>
            <a:ext uri="{FF2B5EF4-FFF2-40B4-BE49-F238E27FC236}">
              <a16:creationId xmlns:a16="http://schemas.microsoft.com/office/drawing/2014/main" xmlns="" id="{F5E18F29-70B5-4FBB-BEDA-B240744FF1E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216" name="Text Box 2">
          <a:extLst>
            <a:ext uri="{FF2B5EF4-FFF2-40B4-BE49-F238E27FC236}">
              <a16:creationId xmlns:a16="http://schemas.microsoft.com/office/drawing/2014/main" xmlns="" id="{3DE73B32-DBA2-4C57-B31C-D7591A9C4824}"/>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17" name="Text Box 3">
          <a:extLst>
            <a:ext uri="{FF2B5EF4-FFF2-40B4-BE49-F238E27FC236}">
              <a16:creationId xmlns:a16="http://schemas.microsoft.com/office/drawing/2014/main" xmlns="" id="{3659F0C8-1F5E-497C-84E9-0132C263626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18" name="Text Box 4">
          <a:extLst>
            <a:ext uri="{FF2B5EF4-FFF2-40B4-BE49-F238E27FC236}">
              <a16:creationId xmlns:a16="http://schemas.microsoft.com/office/drawing/2014/main" xmlns="" id="{7942F080-4F4E-46AE-AAFF-61C898EFD09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19" name="Text Box 5">
          <a:extLst>
            <a:ext uri="{FF2B5EF4-FFF2-40B4-BE49-F238E27FC236}">
              <a16:creationId xmlns:a16="http://schemas.microsoft.com/office/drawing/2014/main" xmlns="" id="{F669D156-5B17-463A-A860-63F37F07E1F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20" name="Text Box 6">
          <a:extLst>
            <a:ext uri="{FF2B5EF4-FFF2-40B4-BE49-F238E27FC236}">
              <a16:creationId xmlns:a16="http://schemas.microsoft.com/office/drawing/2014/main" xmlns="" id="{8B725C77-8BBA-4F64-AFD8-5EB29686728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21" name="Text Box 7">
          <a:extLst>
            <a:ext uri="{FF2B5EF4-FFF2-40B4-BE49-F238E27FC236}">
              <a16:creationId xmlns:a16="http://schemas.microsoft.com/office/drawing/2014/main" xmlns="" id="{113CB2E0-428E-442C-A6D8-D7989F74B09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22" name="Text Box 8">
          <a:extLst>
            <a:ext uri="{FF2B5EF4-FFF2-40B4-BE49-F238E27FC236}">
              <a16:creationId xmlns:a16="http://schemas.microsoft.com/office/drawing/2014/main" xmlns="" id="{C852D651-6F0D-4211-9B1B-832B9FD0994F}"/>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23" name="Text Box 9">
          <a:extLst>
            <a:ext uri="{FF2B5EF4-FFF2-40B4-BE49-F238E27FC236}">
              <a16:creationId xmlns:a16="http://schemas.microsoft.com/office/drawing/2014/main" xmlns="" id="{309B83EF-A369-4989-A22E-9D6930EE03B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24" name="Text Box 10">
          <a:extLst>
            <a:ext uri="{FF2B5EF4-FFF2-40B4-BE49-F238E27FC236}">
              <a16:creationId xmlns:a16="http://schemas.microsoft.com/office/drawing/2014/main" xmlns="" id="{D070723C-4349-4AC0-8B13-2FA0341B40AF}"/>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25" name="Text Box 11">
          <a:extLst>
            <a:ext uri="{FF2B5EF4-FFF2-40B4-BE49-F238E27FC236}">
              <a16:creationId xmlns:a16="http://schemas.microsoft.com/office/drawing/2014/main" xmlns="" id="{A4CDF4E7-132B-447F-9C1D-A7831154E9C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26" name="Text Box 12">
          <a:extLst>
            <a:ext uri="{FF2B5EF4-FFF2-40B4-BE49-F238E27FC236}">
              <a16:creationId xmlns:a16="http://schemas.microsoft.com/office/drawing/2014/main" xmlns="" id="{3C81C36F-BD84-4232-87D3-18DE934CB02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27" name="Text Box 13">
          <a:extLst>
            <a:ext uri="{FF2B5EF4-FFF2-40B4-BE49-F238E27FC236}">
              <a16:creationId xmlns:a16="http://schemas.microsoft.com/office/drawing/2014/main" xmlns="" id="{785C1DBB-D843-4712-BF00-CB1F8D9496A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28" name="Text Box 14">
          <a:extLst>
            <a:ext uri="{FF2B5EF4-FFF2-40B4-BE49-F238E27FC236}">
              <a16:creationId xmlns:a16="http://schemas.microsoft.com/office/drawing/2014/main" xmlns="" id="{D4A6CBA6-9B8B-4A83-B2D6-AA2611B1994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29" name="Text Box 15">
          <a:extLst>
            <a:ext uri="{FF2B5EF4-FFF2-40B4-BE49-F238E27FC236}">
              <a16:creationId xmlns:a16="http://schemas.microsoft.com/office/drawing/2014/main" xmlns="" id="{0F276224-CFE6-4942-95AA-7F5498046B7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30" name="Text Box 16">
          <a:extLst>
            <a:ext uri="{FF2B5EF4-FFF2-40B4-BE49-F238E27FC236}">
              <a16:creationId xmlns:a16="http://schemas.microsoft.com/office/drawing/2014/main" xmlns="" id="{E2672FAD-1137-4942-A58E-156934E5030F}"/>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31" name="Text Box 17">
          <a:extLst>
            <a:ext uri="{FF2B5EF4-FFF2-40B4-BE49-F238E27FC236}">
              <a16:creationId xmlns:a16="http://schemas.microsoft.com/office/drawing/2014/main" xmlns="" id="{4469C4AF-8043-4C5C-8F21-63FA9A90236D}"/>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232" name="Text Box 18">
          <a:extLst>
            <a:ext uri="{FF2B5EF4-FFF2-40B4-BE49-F238E27FC236}">
              <a16:creationId xmlns:a16="http://schemas.microsoft.com/office/drawing/2014/main" xmlns="" id="{7EF54DDF-9070-4F9E-9AA1-ED2ABDA6FE77}"/>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233" name="Text Box 19">
          <a:extLst>
            <a:ext uri="{FF2B5EF4-FFF2-40B4-BE49-F238E27FC236}">
              <a16:creationId xmlns:a16="http://schemas.microsoft.com/office/drawing/2014/main" xmlns="" id="{A5B9D238-1E0D-45E7-A53A-F7FD435755E9}"/>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34" name="Text Box 20">
          <a:extLst>
            <a:ext uri="{FF2B5EF4-FFF2-40B4-BE49-F238E27FC236}">
              <a16:creationId xmlns:a16="http://schemas.microsoft.com/office/drawing/2014/main" xmlns="" id="{59764E3A-04C1-4124-ABBB-BFBC0F2AB58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35" name="Text Box 21">
          <a:extLst>
            <a:ext uri="{FF2B5EF4-FFF2-40B4-BE49-F238E27FC236}">
              <a16:creationId xmlns:a16="http://schemas.microsoft.com/office/drawing/2014/main" xmlns="" id="{B4A37D19-EFDF-44CE-9672-56ED715DD76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36" name="Text Box 22">
          <a:extLst>
            <a:ext uri="{FF2B5EF4-FFF2-40B4-BE49-F238E27FC236}">
              <a16:creationId xmlns:a16="http://schemas.microsoft.com/office/drawing/2014/main" xmlns="" id="{94C6722A-61C1-4A4F-BCF2-732BFF54E0D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37" name="Text Box 23">
          <a:extLst>
            <a:ext uri="{FF2B5EF4-FFF2-40B4-BE49-F238E27FC236}">
              <a16:creationId xmlns:a16="http://schemas.microsoft.com/office/drawing/2014/main" xmlns="" id="{B18E2912-23F4-410F-9C48-1307091BB16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38" name="Text Box 24">
          <a:extLst>
            <a:ext uri="{FF2B5EF4-FFF2-40B4-BE49-F238E27FC236}">
              <a16:creationId xmlns:a16="http://schemas.microsoft.com/office/drawing/2014/main" xmlns="" id="{CF235756-CE33-4D50-A54F-AD40E5D4354C}"/>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39" name="Text Box 25">
          <a:extLst>
            <a:ext uri="{FF2B5EF4-FFF2-40B4-BE49-F238E27FC236}">
              <a16:creationId xmlns:a16="http://schemas.microsoft.com/office/drawing/2014/main" xmlns="" id="{458F610E-D8EC-4C51-AA45-5BA62884403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40" name="Text Box 26">
          <a:extLst>
            <a:ext uri="{FF2B5EF4-FFF2-40B4-BE49-F238E27FC236}">
              <a16:creationId xmlns:a16="http://schemas.microsoft.com/office/drawing/2014/main" xmlns="" id="{AF7AA10F-2C89-45E7-91D3-5A70321FD74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41" name="Text Box 27">
          <a:extLst>
            <a:ext uri="{FF2B5EF4-FFF2-40B4-BE49-F238E27FC236}">
              <a16:creationId xmlns:a16="http://schemas.microsoft.com/office/drawing/2014/main" xmlns="" id="{40F685B2-10E8-458E-86D2-1BA131F3964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42" name="Text Box 28">
          <a:extLst>
            <a:ext uri="{FF2B5EF4-FFF2-40B4-BE49-F238E27FC236}">
              <a16:creationId xmlns:a16="http://schemas.microsoft.com/office/drawing/2014/main" xmlns="" id="{EC75863E-86E6-4EC3-814F-D4C8457C8814}"/>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43" name="Text Box 29">
          <a:extLst>
            <a:ext uri="{FF2B5EF4-FFF2-40B4-BE49-F238E27FC236}">
              <a16:creationId xmlns:a16="http://schemas.microsoft.com/office/drawing/2014/main" xmlns="" id="{A7F6FC79-6725-4CFB-B64D-E1C00137614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44" name="Text Box 30">
          <a:extLst>
            <a:ext uri="{FF2B5EF4-FFF2-40B4-BE49-F238E27FC236}">
              <a16:creationId xmlns:a16="http://schemas.microsoft.com/office/drawing/2014/main" xmlns="" id="{1D5EB1AB-A964-4739-AB3C-DC1D50D27B0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45" name="Text Box 31">
          <a:extLst>
            <a:ext uri="{FF2B5EF4-FFF2-40B4-BE49-F238E27FC236}">
              <a16:creationId xmlns:a16="http://schemas.microsoft.com/office/drawing/2014/main" xmlns="" id="{D8D907E3-F8EB-4E6C-8A17-F2C694C9B00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46" name="Text Box 32">
          <a:extLst>
            <a:ext uri="{FF2B5EF4-FFF2-40B4-BE49-F238E27FC236}">
              <a16:creationId xmlns:a16="http://schemas.microsoft.com/office/drawing/2014/main" xmlns="" id="{57E2175D-4785-4D2F-A474-7BEB1F7E272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47" name="Text Box 33">
          <a:extLst>
            <a:ext uri="{FF2B5EF4-FFF2-40B4-BE49-F238E27FC236}">
              <a16:creationId xmlns:a16="http://schemas.microsoft.com/office/drawing/2014/main" xmlns="" id="{5F49A132-775C-4F7D-AF55-0E94B4E04AB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48" name="Text Box 34">
          <a:extLst>
            <a:ext uri="{FF2B5EF4-FFF2-40B4-BE49-F238E27FC236}">
              <a16:creationId xmlns:a16="http://schemas.microsoft.com/office/drawing/2014/main" xmlns="" id="{D3A430E9-9845-4DB5-99A6-1B4D75E00DB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49" name="Text Box 35">
          <a:extLst>
            <a:ext uri="{FF2B5EF4-FFF2-40B4-BE49-F238E27FC236}">
              <a16:creationId xmlns:a16="http://schemas.microsoft.com/office/drawing/2014/main" xmlns="" id="{52159A70-5677-47CD-A34D-AFA07306C9B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50" name="Text Box 36">
          <a:extLst>
            <a:ext uri="{FF2B5EF4-FFF2-40B4-BE49-F238E27FC236}">
              <a16:creationId xmlns:a16="http://schemas.microsoft.com/office/drawing/2014/main" xmlns="" id="{6EE3B1DD-E006-4C1A-87CF-C6D99DC39AC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51" name="Text Box 37">
          <a:extLst>
            <a:ext uri="{FF2B5EF4-FFF2-40B4-BE49-F238E27FC236}">
              <a16:creationId xmlns:a16="http://schemas.microsoft.com/office/drawing/2014/main" xmlns="" id="{9ED99837-5438-4DAE-8233-8F62A4C90CC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52" name="Text Box 38">
          <a:extLst>
            <a:ext uri="{FF2B5EF4-FFF2-40B4-BE49-F238E27FC236}">
              <a16:creationId xmlns:a16="http://schemas.microsoft.com/office/drawing/2014/main" xmlns="" id="{D3A6612D-7F98-42D3-A288-4AB3B438DDDD}"/>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53" name="Text Box 39">
          <a:extLst>
            <a:ext uri="{FF2B5EF4-FFF2-40B4-BE49-F238E27FC236}">
              <a16:creationId xmlns:a16="http://schemas.microsoft.com/office/drawing/2014/main" xmlns="" id="{2DDFCD08-8EB7-45DC-933E-56B8418CAF7E}"/>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54" name="Text Box 40">
          <a:extLst>
            <a:ext uri="{FF2B5EF4-FFF2-40B4-BE49-F238E27FC236}">
              <a16:creationId xmlns:a16="http://schemas.microsoft.com/office/drawing/2014/main" xmlns="" id="{56D99397-7B90-4943-ABE8-19D9516950B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55" name="Text Box 41">
          <a:extLst>
            <a:ext uri="{FF2B5EF4-FFF2-40B4-BE49-F238E27FC236}">
              <a16:creationId xmlns:a16="http://schemas.microsoft.com/office/drawing/2014/main" xmlns="" id="{4F49BCDA-B351-4579-92F2-0E4A590A6F3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56" name="Text Box 42">
          <a:extLst>
            <a:ext uri="{FF2B5EF4-FFF2-40B4-BE49-F238E27FC236}">
              <a16:creationId xmlns:a16="http://schemas.microsoft.com/office/drawing/2014/main" xmlns="" id="{CF283621-01CB-4A76-AC69-810075826D8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57" name="Text Box 43">
          <a:extLst>
            <a:ext uri="{FF2B5EF4-FFF2-40B4-BE49-F238E27FC236}">
              <a16:creationId xmlns:a16="http://schemas.microsoft.com/office/drawing/2014/main" xmlns="" id="{7FC5BC2C-18BD-4418-AA99-49818BF309B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58" name="Text Box 44">
          <a:extLst>
            <a:ext uri="{FF2B5EF4-FFF2-40B4-BE49-F238E27FC236}">
              <a16:creationId xmlns:a16="http://schemas.microsoft.com/office/drawing/2014/main" xmlns="" id="{C0ED0F35-A7E0-483D-982D-3FCE58F2161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59" name="Text Box 45">
          <a:extLst>
            <a:ext uri="{FF2B5EF4-FFF2-40B4-BE49-F238E27FC236}">
              <a16:creationId xmlns:a16="http://schemas.microsoft.com/office/drawing/2014/main" xmlns="" id="{DCDFA64E-72F9-44DD-9A64-9AAD493261B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60" name="Text Box 46">
          <a:extLst>
            <a:ext uri="{FF2B5EF4-FFF2-40B4-BE49-F238E27FC236}">
              <a16:creationId xmlns:a16="http://schemas.microsoft.com/office/drawing/2014/main" xmlns="" id="{4A6ED0BC-339C-4844-B95F-C33DC5BD866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61" name="Text Box 47">
          <a:extLst>
            <a:ext uri="{FF2B5EF4-FFF2-40B4-BE49-F238E27FC236}">
              <a16:creationId xmlns:a16="http://schemas.microsoft.com/office/drawing/2014/main" xmlns="" id="{F7FE5473-6F4F-4FF0-933E-9827F4F0AA6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62" name="Text Box 48">
          <a:extLst>
            <a:ext uri="{FF2B5EF4-FFF2-40B4-BE49-F238E27FC236}">
              <a16:creationId xmlns:a16="http://schemas.microsoft.com/office/drawing/2014/main" xmlns="" id="{A82B59A1-401B-4245-840F-2D7F02CD3BC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63" name="Text Box 49">
          <a:extLst>
            <a:ext uri="{FF2B5EF4-FFF2-40B4-BE49-F238E27FC236}">
              <a16:creationId xmlns:a16="http://schemas.microsoft.com/office/drawing/2014/main" xmlns="" id="{966099A7-84C3-42E4-84D8-D084BF40DDE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264" name="Text Box 50">
          <a:extLst>
            <a:ext uri="{FF2B5EF4-FFF2-40B4-BE49-F238E27FC236}">
              <a16:creationId xmlns:a16="http://schemas.microsoft.com/office/drawing/2014/main" xmlns="" id="{F0423054-F112-4E29-A89C-296E0366259A}"/>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265" name="Text Box 51">
          <a:extLst>
            <a:ext uri="{FF2B5EF4-FFF2-40B4-BE49-F238E27FC236}">
              <a16:creationId xmlns:a16="http://schemas.microsoft.com/office/drawing/2014/main" xmlns="" id="{E03D232A-F16F-4F7C-93A9-FB4D433EC3F1}"/>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66" name="Text Box 52">
          <a:extLst>
            <a:ext uri="{FF2B5EF4-FFF2-40B4-BE49-F238E27FC236}">
              <a16:creationId xmlns:a16="http://schemas.microsoft.com/office/drawing/2014/main" xmlns="" id="{5BE180D4-436E-4540-BDE4-EDA38DD8197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67" name="Text Box 53">
          <a:extLst>
            <a:ext uri="{FF2B5EF4-FFF2-40B4-BE49-F238E27FC236}">
              <a16:creationId xmlns:a16="http://schemas.microsoft.com/office/drawing/2014/main" xmlns="" id="{BB0187C9-4278-4E08-A819-C93A397A49F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68" name="Text Box 54">
          <a:extLst>
            <a:ext uri="{FF2B5EF4-FFF2-40B4-BE49-F238E27FC236}">
              <a16:creationId xmlns:a16="http://schemas.microsoft.com/office/drawing/2014/main" xmlns="" id="{11459123-D4C1-476B-AB81-AEAA57E927F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69" name="Text Box 55">
          <a:extLst>
            <a:ext uri="{FF2B5EF4-FFF2-40B4-BE49-F238E27FC236}">
              <a16:creationId xmlns:a16="http://schemas.microsoft.com/office/drawing/2014/main" xmlns="" id="{E6DAB438-76E9-4ABB-BE21-7AAFD114CD6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70" name="Text Box 56">
          <a:extLst>
            <a:ext uri="{FF2B5EF4-FFF2-40B4-BE49-F238E27FC236}">
              <a16:creationId xmlns:a16="http://schemas.microsoft.com/office/drawing/2014/main" xmlns="" id="{C9A52B7D-75D6-4EAD-9B47-4ECEC1337878}"/>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71" name="Text Box 57">
          <a:extLst>
            <a:ext uri="{FF2B5EF4-FFF2-40B4-BE49-F238E27FC236}">
              <a16:creationId xmlns:a16="http://schemas.microsoft.com/office/drawing/2014/main" xmlns="" id="{89825731-CE05-4E50-B7D9-33B4830C50B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72" name="Text Box 58">
          <a:extLst>
            <a:ext uri="{FF2B5EF4-FFF2-40B4-BE49-F238E27FC236}">
              <a16:creationId xmlns:a16="http://schemas.microsoft.com/office/drawing/2014/main" xmlns="" id="{779262D6-F65C-4877-BD51-A10C2DDE7E3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73" name="Text Box 59">
          <a:extLst>
            <a:ext uri="{FF2B5EF4-FFF2-40B4-BE49-F238E27FC236}">
              <a16:creationId xmlns:a16="http://schemas.microsoft.com/office/drawing/2014/main" xmlns="" id="{B9BCC075-931A-4DA9-8588-65037FCB6CA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74" name="Text Box 60">
          <a:extLst>
            <a:ext uri="{FF2B5EF4-FFF2-40B4-BE49-F238E27FC236}">
              <a16:creationId xmlns:a16="http://schemas.microsoft.com/office/drawing/2014/main" xmlns="" id="{C541F6AD-5A58-45AA-951E-27731A42087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75" name="Text Box 61">
          <a:extLst>
            <a:ext uri="{FF2B5EF4-FFF2-40B4-BE49-F238E27FC236}">
              <a16:creationId xmlns:a16="http://schemas.microsoft.com/office/drawing/2014/main" xmlns="" id="{3BAF7FE2-C91D-4638-80ED-FB1C0A394A34}"/>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76" name="Text Box 62">
          <a:extLst>
            <a:ext uri="{FF2B5EF4-FFF2-40B4-BE49-F238E27FC236}">
              <a16:creationId xmlns:a16="http://schemas.microsoft.com/office/drawing/2014/main" xmlns="" id="{AE8A739D-8684-4C9D-BC8B-F4A3C5F3F95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77" name="Text Box 63">
          <a:extLst>
            <a:ext uri="{FF2B5EF4-FFF2-40B4-BE49-F238E27FC236}">
              <a16:creationId xmlns:a16="http://schemas.microsoft.com/office/drawing/2014/main" xmlns="" id="{11915AED-FD6B-4BA1-BE15-0C624E4DC44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78" name="Text Box 64">
          <a:extLst>
            <a:ext uri="{FF2B5EF4-FFF2-40B4-BE49-F238E27FC236}">
              <a16:creationId xmlns:a16="http://schemas.microsoft.com/office/drawing/2014/main" xmlns="" id="{3D1DC28B-2548-4519-938E-108C16C01CBB}"/>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79" name="Text Box 65">
          <a:extLst>
            <a:ext uri="{FF2B5EF4-FFF2-40B4-BE49-F238E27FC236}">
              <a16:creationId xmlns:a16="http://schemas.microsoft.com/office/drawing/2014/main" xmlns="" id="{DC121212-D76C-4C7A-8237-FA5CD1AA4D5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80" name="Text Box 66">
          <a:extLst>
            <a:ext uri="{FF2B5EF4-FFF2-40B4-BE49-F238E27FC236}">
              <a16:creationId xmlns:a16="http://schemas.microsoft.com/office/drawing/2014/main" xmlns="" id="{0C1C1F42-73A5-4CB3-8ADD-FF698C31BA3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281" name="Text Box 67">
          <a:extLst>
            <a:ext uri="{FF2B5EF4-FFF2-40B4-BE49-F238E27FC236}">
              <a16:creationId xmlns:a16="http://schemas.microsoft.com/office/drawing/2014/main" xmlns="" id="{617DEFDB-E5BC-49A8-AC27-0572545D05E3}"/>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282" name="Text Box 68">
          <a:extLst>
            <a:ext uri="{FF2B5EF4-FFF2-40B4-BE49-F238E27FC236}">
              <a16:creationId xmlns:a16="http://schemas.microsoft.com/office/drawing/2014/main" xmlns="" id="{E091D1FC-D49C-45C0-B3DD-4E8B1FA1015E}"/>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83" name="Text Box 69">
          <a:extLst>
            <a:ext uri="{FF2B5EF4-FFF2-40B4-BE49-F238E27FC236}">
              <a16:creationId xmlns:a16="http://schemas.microsoft.com/office/drawing/2014/main" xmlns="" id="{767D90BB-A73C-4428-B9AB-39C912090D8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84" name="Text Box 70">
          <a:extLst>
            <a:ext uri="{FF2B5EF4-FFF2-40B4-BE49-F238E27FC236}">
              <a16:creationId xmlns:a16="http://schemas.microsoft.com/office/drawing/2014/main" xmlns="" id="{454EFF67-9CE5-4E33-8639-1F9F0C9E5EA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85" name="Text Box 71">
          <a:extLst>
            <a:ext uri="{FF2B5EF4-FFF2-40B4-BE49-F238E27FC236}">
              <a16:creationId xmlns:a16="http://schemas.microsoft.com/office/drawing/2014/main" xmlns="" id="{31777BD8-1FF7-42D6-9A33-B2641769654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86" name="Text Box 72">
          <a:extLst>
            <a:ext uri="{FF2B5EF4-FFF2-40B4-BE49-F238E27FC236}">
              <a16:creationId xmlns:a16="http://schemas.microsoft.com/office/drawing/2014/main" xmlns="" id="{F323F39D-10B7-43B4-A700-E7FB3259819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87" name="Text Box 73">
          <a:extLst>
            <a:ext uri="{FF2B5EF4-FFF2-40B4-BE49-F238E27FC236}">
              <a16:creationId xmlns:a16="http://schemas.microsoft.com/office/drawing/2014/main" xmlns="" id="{D83EE305-D316-4EBE-9C3D-3D7509C3727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88" name="Text Box 74">
          <a:extLst>
            <a:ext uri="{FF2B5EF4-FFF2-40B4-BE49-F238E27FC236}">
              <a16:creationId xmlns:a16="http://schemas.microsoft.com/office/drawing/2014/main" xmlns="" id="{D52A59A2-BCD1-475A-B68C-9305E2285FE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89" name="Text Box 75">
          <a:extLst>
            <a:ext uri="{FF2B5EF4-FFF2-40B4-BE49-F238E27FC236}">
              <a16:creationId xmlns:a16="http://schemas.microsoft.com/office/drawing/2014/main" xmlns="" id="{54FCF293-4C40-4690-8F5F-FAB28126B7B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90" name="Text Box 76">
          <a:extLst>
            <a:ext uri="{FF2B5EF4-FFF2-40B4-BE49-F238E27FC236}">
              <a16:creationId xmlns:a16="http://schemas.microsoft.com/office/drawing/2014/main" xmlns="" id="{E5882A02-279E-4EE3-997E-466EEC4789E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91" name="Text Box 77">
          <a:extLst>
            <a:ext uri="{FF2B5EF4-FFF2-40B4-BE49-F238E27FC236}">
              <a16:creationId xmlns:a16="http://schemas.microsoft.com/office/drawing/2014/main" xmlns="" id="{40A2E0BD-B11E-4345-A8D2-F9566E433F8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92" name="Text Box 78">
          <a:extLst>
            <a:ext uri="{FF2B5EF4-FFF2-40B4-BE49-F238E27FC236}">
              <a16:creationId xmlns:a16="http://schemas.microsoft.com/office/drawing/2014/main" xmlns="" id="{E9B6A6B2-AB51-452F-A11E-BA6D8D94EF0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93" name="Text Box 79">
          <a:extLst>
            <a:ext uri="{FF2B5EF4-FFF2-40B4-BE49-F238E27FC236}">
              <a16:creationId xmlns:a16="http://schemas.microsoft.com/office/drawing/2014/main" xmlns="" id="{994AAADB-CD39-4A3C-B362-01C5122551E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94" name="Text Box 80">
          <a:extLst>
            <a:ext uri="{FF2B5EF4-FFF2-40B4-BE49-F238E27FC236}">
              <a16:creationId xmlns:a16="http://schemas.microsoft.com/office/drawing/2014/main" xmlns="" id="{BA872A73-04A7-4051-BC30-2CEE6026AC2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95" name="Text Box 81">
          <a:extLst>
            <a:ext uri="{FF2B5EF4-FFF2-40B4-BE49-F238E27FC236}">
              <a16:creationId xmlns:a16="http://schemas.microsoft.com/office/drawing/2014/main" xmlns="" id="{EEDD44F4-4A20-4418-8BC5-AFE0F64D2E71}"/>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96" name="Text Box 82">
          <a:extLst>
            <a:ext uri="{FF2B5EF4-FFF2-40B4-BE49-F238E27FC236}">
              <a16:creationId xmlns:a16="http://schemas.microsoft.com/office/drawing/2014/main" xmlns="" id="{E840EB2B-0232-4AA1-8B82-D266FDFE0D5E}"/>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297" name="Text Box 83">
          <a:extLst>
            <a:ext uri="{FF2B5EF4-FFF2-40B4-BE49-F238E27FC236}">
              <a16:creationId xmlns:a16="http://schemas.microsoft.com/office/drawing/2014/main" xmlns="" id="{1CB5A7C8-19B6-4185-9ADB-4371EAF24BC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98" name="Text Box 84">
          <a:extLst>
            <a:ext uri="{FF2B5EF4-FFF2-40B4-BE49-F238E27FC236}">
              <a16:creationId xmlns:a16="http://schemas.microsoft.com/office/drawing/2014/main" xmlns="" id="{16E6A891-BC05-4729-BEE3-47E747AE5DD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299" name="Text Box 85">
          <a:extLst>
            <a:ext uri="{FF2B5EF4-FFF2-40B4-BE49-F238E27FC236}">
              <a16:creationId xmlns:a16="http://schemas.microsoft.com/office/drawing/2014/main" xmlns="" id="{A12D7F01-E764-4E14-962F-BEFAB1F96CA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00" name="Text Box 86">
          <a:extLst>
            <a:ext uri="{FF2B5EF4-FFF2-40B4-BE49-F238E27FC236}">
              <a16:creationId xmlns:a16="http://schemas.microsoft.com/office/drawing/2014/main" xmlns="" id="{947B8916-0BC8-4052-ABE6-1D01DB8A680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01" name="Text Box 87">
          <a:extLst>
            <a:ext uri="{FF2B5EF4-FFF2-40B4-BE49-F238E27FC236}">
              <a16:creationId xmlns:a16="http://schemas.microsoft.com/office/drawing/2014/main" xmlns="" id="{207C4730-8912-4609-8459-3C00494FFCC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02" name="Text Box 88">
          <a:extLst>
            <a:ext uri="{FF2B5EF4-FFF2-40B4-BE49-F238E27FC236}">
              <a16:creationId xmlns:a16="http://schemas.microsoft.com/office/drawing/2014/main" xmlns="" id="{53616F86-1F44-4CF8-A52C-DECBF7F4768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03" name="Text Box 89">
          <a:extLst>
            <a:ext uri="{FF2B5EF4-FFF2-40B4-BE49-F238E27FC236}">
              <a16:creationId xmlns:a16="http://schemas.microsoft.com/office/drawing/2014/main" xmlns="" id="{7895114D-92CE-4A84-AA19-6E4CEFA32AF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04" name="Text Box 90">
          <a:extLst>
            <a:ext uri="{FF2B5EF4-FFF2-40B4-BE49-F238E27FC236}">
              <a16:creationId xmlns:a16="http://schemas.microsoft.com/office/drawing/2014/main" xmlns="" id="{93FDE69F-E5AE-46F7-9F6A-0439238982E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05" name="Text Box 91">
          <a:extLst>
            <a:ext uri="{FF2B5EF4-FFF2-40B4-BE49-F238E27FC236}">
              <a16:creationId xmlns:a16="http://schemas.microsoft.com/office/drawing/2014/main" xmlns="" id="{551B5992-EAB9-4F65-BC26-C9936D1E2F7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06" name="Text Box 92">
          <a:extLst>
            <a:ext uri="{FF2B5EF4-FFF2-40B4-BE49-F238E27FC236}">
              <a16:creationId xmlns:a16="http://schemas.microsoft.com/office/drawing/2014/main" xmlns="" id="{162FECF3-426E-4336-8A90-D58E3866E7F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07" name="Text Box 93">
          <a:extLst>
            <a:ext uri="{FF2B5EF4-FFF2-40B4-BE49-F238E27FC236}">
              <a16:creationId xmlns:a16="http://schemas.microsoft.com/office/drawing/2014/main" xmlns="" id="{5C453C34-1BAC-4739-948B-DD73D156FD8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08" name="Text Box 94">
          <a:extLst>
            <a:ext uri="{FF2B5EF4-FFF2-40B4-BE49-F238E27FC236}">
              <a16:creationId xmlns:a16="http://schemas.microsoft.com/office/drawing/2014/main" xmlns="" id="{0B5FFCCC-8D46-44B7-9E5E-77BBC301A48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09" name="Text Box 95">
          <a:extLst>
            <a:ext uri="{FF2B5EF4-FFF2-40B4-BE49-F238E27FC236}">
              <a16:creationId xmlns:a16="http://schemas.microsoft.com/office/drawing/2014/main" xmlns="" id="{7C4F0919-E0FC-4070-9F3C-6F6E1825A53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10" name="Text Box 96">
          <a:extLst>
            <a:ext uri="{FF2B5EF4-FFF2-40B4-BE49-F238E27FC236}">
              <a16:creationId xmlns:a16="http://schemas.microsoft.com/office/drawing/2014/main" xmlns="" id="{B37037BD-B535-40E6-B61C-B19EEA5CB50D}"/>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11" name="Text Box 97">
          <a:extLst>
            <a:ext uri="{FF2B5EF4-FFF2-40B4-BE49-F238E27FC236}">
              <a16:creationId xmlns:a16="http://schemas.microsoft.com/office/drawing/2014/main" xmlns="" id="{56E2A4DC-E248-4944-A9D6-41B42F799CF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12" name="Text Box 98">
          <a:extLst>
            <a:ext uri="{FF2B5EF4-FFF2-40B4-BE49-F238E27FC236}">
              <a16:creationId xmlns:a16="http://schemas.microsoft.com/office/drawing/2014/main" xmlns="" id="{31DC918E-9434-4F71-9A53-141E0CC103B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313" name="Text Box 99">
          <a:extLst>
            <a:ext uri="{FF2B5EF4-FFF2-40B4-BE49-F238E27FC236}">
              <a16:creationId xmlns:a16="http://schemas.microsoft.com/office/drawing/2014/main" xmlns="" id="{285F5B2B-FFD9-4A77-A5DF-B03927563EA3}"/>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314" name="Text Box 100">
          <a:extLst>
            <a:ext uri="{FF2B5EF4-FFF2-40B4-BE49-F238E27FC236}">
              <a16:creationId xmlns:a16="http://schemas.microsoft.com/office/drawing/2014/main" xmlns="" id="{07E2E924-18A8-443F-85DD-B09BEC0C56A0}"/>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15" name="Text Box 101">
          <a:extLst>
            <a:ext uri="{FF2B5EF4-FFF2-40B4-BE49-F238E27FC236}">
              <a16:creationId xmlns:a16="http://schemas.microsoft.com/office/drawing/2014/main" xmlns="" id="{6021970E-1099-4ABE-92B7-D21B0DBD1B4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16" name="Text Box 102">
          <a:extLst>
            <a:ext uri="{FF2B5EF4-FFF2-40B4-BE49-F238E27FC236}">
              <a16:creationId xmlns:a16="http://schemas.microsoft.com/office/drawing/2014/main" xmlns="" id="{B2E8A8F3-FAEE-4C69-AD0E-EF0224089B1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17" name="Text Box 103">
          <a:extLst>
            <a:ext uri="{FF2B5EF4-FFF2-40B4-BE49-F238E27FC236}">
              <a16:creationId xmlns:a16="http://schemas.microsoft.com/office/drawing/2014/main" xmlns="" id="{B342867D-8285-4750-967E-62E730442CF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18" name="Text Box 104">
          <a:extLst>
            <a:ext uri="{FF2B5EF4-FFF2-40B4-BE49-F238E27FC236}">
              <a16:creationId xmlns:a16="http://schemas.microsoft.com/office/drawing/2014/main" xmlns="" id="{E0ECD732-661D-4A0D-A6DD-DE0D8F8BBB1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19" name="Text Box 105">
          <a:extLst>
            <a:ext uri="{FF2B5EF4-FFF2-40B4-BE49-F238E27FC236}">
              <a16:creationId xmlns:a16="http://schemas.microsoft.com/office/drawing/2014/main" xmlns="" id="{E371B064-1601-47A7-8AC6-9BAB62491BC1}"/>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20" name="Text Box 106">
          <a:extLst>
            <a:ext uri="{FF2B5EF4-FFF2-40B4-BE49-F238E27FC236}">
              <a16:creationId xmlns:a16="http://schemas.microsoft.com/office/drawing/2014/main" xmlns="" id="{A43903E5-82A0-426F-990D-73745B10779C}"/>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21" name="Text Box 107">
          <a:extLst>
            <a:ext uri="{FF2B5EF4-FFF2-40B4-BE49-F238E27FC236}">
              <a16:creationId xmlns:a16="http://schemas.microsoft.com/office/drawing/2014/main" xmlns="" id="{B6249224-50FE-435A-8D27-0BD3281B06C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22" name="Text Box 108">
          <a:extLst>
            <a:ext uri="{FF2B5EF4-FFF2-40B4-BE49-F238E27FC236}">
              <a16:creationId xmlns:a16="http://schemas.microsoft.com/office/drawing/2014/main" xmlns="" id="{61B5ABA6-9512-415D-A2F8-7AC0350AC6A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23" name="Text Box 109">
          <a:extLst>
            <a:ext uri="{FF2B5EF4-FFF2-40B4-BE49-F238E27FC236}">
              <a16:creationId xmlns:a16="http://schemas.microsoft.com/office/drawing/2014/main" xmlns="" id="{2706B6E9-FF42-41E4-ACFC-C9C42B1351C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24" name="Text Box 110">
          <a:extLst>
            <a:ext uri="{FF2B5EF4-FFF2-40B4-BE49-F238E27FC236}">
              <a16:creationId xmlns:a16="http://schemas.microsoft.com/office/drawing/2014/main" xmlns="" id="{150E793F-F375-4F3C-AB04-425D75BD8F6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25" name="Text Box 111">
          <a:extLst>
            <a:ext uri="{FF2B5EF4-FFF2-40B4-BE49-F238E27FC236}">
              <a16:creationId xmlns:a16="http://schemas.microsoft.com/office/drawing/2014/main" xmlns="" id="{EBA0C34A-D264-42FB-A5F5-B53B02F897C4}"/>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26" name="Text Box 112">
          <a:extLst>
            <a:ext uri="{FF2B5EF4-FFF2-40B4-BE49-F238E27FC236}">
              <a16:creationId xmlns:a16="http://schemas.microsoft.com/office/drawing/2014/main" xmlns="" id="{060AB4D7-57D9-4850-9E33-27F81AC5B92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27" name="Text Box 113">
          <a:extLst>
            <a:ext uri="{FF2B5EF4-FFF2-40B4-BE49-F238E27FC236}">
              <a16:creationId xmlns:a16="http://schemas.microsoft.com/office/drawing/2014/main" xmlns="" id="{224A601F-C398-4F8F-BC0D-7972528EB24D}"/>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28" name="Text Box 114">
          <a:extLst>
            <a:ext uri="{FF2B5EF4-FFF2-40B4-BE49-F238E27FC236}">
              <a16:creationId xmlns:a16="http://schemas.microsoft.com/office/drawing/2014/main" xmlns="" id="{2585E699-60DF-44BA-A41E-B0DDDD6C358B}"/>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29" name="Text Box 115">
          <a:extLst>
            <a:ext uri="{FF2B5EF4-FFF2-40B4-BE49-F238E27FC236}">
              <a16:creationId xmlns:a16="http://schemas.microsoft.com/office/drawing/2014/main" xmlns="" id="{A3A8F183-C573-4EFB-97C6-A2E39CA9B2F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330" name="Text Box 116">
          <a:extLst>
            <a:ext uri="{FF2B5EF4-FFF2-40B4-BE49-F238E27FC236}">
              <a16:creationId xmlns:a16="http://schemas.microsoft.com/office/drawing/2014/main" xmlns="" id="{17444EF3-15C9-4389-A2ED-B4A72BC69264}"/>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331" name="Text Box 117">
          <a:extLst>
            <a:ext uri="{FF2B5EF4-FFF2-40B4-BE49-F238E27FC236}">
              <a16:creationId xmlns:a16="http://schemas.microsoft.com/office/drawing/2014/main" xmlns="" id="{1DE1EC90-2593-4FF2-B44C-F3F755086EA7}"/>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32" name="Text Box 118">
          <a:extLst>
            <a:ext uri="{FF2B5EF4-FFF2-40B4-BE49-F238E27FC236}">
              <a16:creationId xmlns:a16="http://schemas.microsoft.com/office/drawing/2014/main" xmlns="" id="{7936A52C-04E1-423B-BA3B-336ED62C236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33" name="Text Box 119">
          <a:extLst>
            <a:ext uri="{FF2B5EF4-FFF2-40B4-BE49-F238E27FC236}">
              <a16:creationId xmlns:a16="http://schemas.microsoft.com/office/drawing/2014/main" xmlns="" id="{B1E9F9CE-C2AC-4BAA-9233-2E561B6131B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34" name="Text Box 120">
          <a:extLst>
            <a:ext uri="{FF2B5EF4-FFF2-40B4-BE49-F238E27FC236}">
              <a16:creationId xmlns:a16="http://schemas.microsoft.com/office/drawing/2014/main" xmlns="" id="{C39C5C69-18DF-48CE-B229-7E7B02585BA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35" name="Text Box 121">
          <a:extLst>
            <a:ext uri="{FF2B5EF4-FFF2-40B4-BE49-F238E27FC236}">
              <a16:creationId xmlns:a16="http://schemas.microsoft.com/office/drawing/2014/main" xmlns="" id="{3844A32B-EF17-4B16-912E-CEEB58ADF17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36" name="Text Box 122">
          <a:extLst>
            <a:ext uri="{FF2B5EF4-FFF2-40B4-BE49-F238E27FC236}">
              <a16:creationId xmlns:a16="http://schemas.microsoft.com/office/drawing/2014/main" xmlns="" id="{14BB03B2-5C97-4E54-8985-1BAB6397559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37" name="Text Box 123">
          <a:extLst>
            <a:ext uri="{FF2B5EF4-FFF2-40B4-BE49-F238E27FC236}">
              <a16:creationId xmlns:a16="http://schemas.microsoft.com/office/drawing/2014/main" xmlns="" id="{766683D6-492C-48F0-B6E8-888802C0350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38" name="Text Box 124">
          <a:extLst>
            <a:ext uri="{FF2B5EF4-FFF2-40B4-BE49-F238E27FC236}">
              <a16:creationId xmlns:a16="http://schemas.microsoft.com/office/drawing/2014/main" xmlns="" id="{4B00B670-A3DC-45FC-B1F1-62CD76581D5D}"/>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39" name="Text Box 125">
          <a:extLst>
            <a:ext uri="{FF2B5EF4-FFF2-40B4-BE49-F238E27FC236}">
              <a16:creationId xmlns:a16="http://schemas.microsoft.com/office/drawing/2014/main" xmlns="" id="{06B66242-31BB-474E-AEC0-AA879D9B0D8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40" name="Text Box 126">
          <a:extLst>
            <a:ext uri="{FF2B5EF4-FFF2-40B4-BE49-F238E27FC236}">
              <a16:creationId xmlns:a16="http://schemas.microsoft.com/office/drawing/2014/main" xmlns="" id="{31C8C551-62B3-4171-A655-38BB442F40C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41" name="Text Box 127">
          <a:extLst>
            <a:ext uri="{FF2B5EF4-FFF2-40B4-BE49-F238E27FC236}">
              <a16:creationId xmlns:a16="http://schemas.microsoft.com/office/drawing/2014/main" xmlns="" id="{4F7E4BB4-5C6C-44B4-9E2B-8BDA21769CC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42" name="Text Box 128">
          <a:extLst>
            <a:ext uri="{FF2B5EF4-FFF2-40B4-BE49-F238E27FC236}">
              <a16:creationId xmlns:a16="http://schemas.microsoft.com/office/drawing/2014/main" xmlns="" id="{A0525774-6CCD-4373-BD3E-A950918410C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43" name="Text Box 129">
          <a:extLst>
            <a:ext uri="{FF2B5EF4-FFF2-40B4-BE49-F238E27FC236}">
              <a16:creationId xmlns:a16="http://schemas.microsoft.com/office/drawing/2014/main" xmlns="" id="{D55B221A-DC04-4ED0-94F7-C52D4F34975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44" name="Text Box 130">
          <a:extLst>
            <a:ext uri="{FF2B5EF4-FFF2-40B4-BE49-F238E27FC236}">
              <a16:creationId xmlns:a16="http://schemas.microsoft.com/office/drawing/2014/main" xmlns="" id="{1C1FC60B-A5F2-447C-A8EF-014F6936C90F}"/>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45" name="Text Box 131">
          <a:extLst>
            <a:ext uri="{FF2B5EF4-FFF2-40B4-BE49-F238E27FC236}">
              <a16:creationId xmlns:a16="http://schemas.microsoft.com/office/drawing/2014/main" xmlns="" id="{A1746728-0071-440D-9980-1618DB14FB8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46" name="Text Box 132">
          <a:extLst>
            <a:ext uri="{FF2B5EF4-FFF2-40B4-BE49-F238E27FC236}">
              <a16:creationId xmlns:a16="http://schemas.microsoft.com/office/drawing/2014/main" xmlns="" id="{C834D360-2BD1-4767-9505-730C49AB217A}"/>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47" name="Text Box 133">
          <a:extLst>
            <a:ext uri="{FF2B5EF4-FFF2-40B4-BE49-F238E27FC236}">
              <a16:creationId xmlns:a16="http://schemas.microsoft.com/office/drawing/2014/main" xmlns="" id="{4F95FD4D-71B2-40A6-87A8-DA3FC917938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48" name="Text Box 134">
          <a:extLst>
            <a:ext uri="{FF2B5EF4-FFF2-40B4-BE49-F238E27FC236}">
              <a16:creationId xmlns:a16="http://schemas.microsoft.com/office/drawing/2014/main" xmlns="" id="{8524EB8D-9D9A-4D7F-8B48-CCF3DDEE95F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49" name="Text Box 135">
          <a:extLst>
            <a:ext uri="{FF2B5EF4-FFF2-40B4-BE49-F238E27FC236}">
              <a16:creationId xmlns:a16="http://schemas.microsoft.com/office/drawing/2014/main" xmlns="" id="{43075FDA-2B5D-4345-B45B-9AF29C51FF94}"/>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50" name="Text Box 136">
          <a:extLst>
            <a:ext uri="{FF2B5EF4-FFF2-40B4-BE49-F238E27FC236}">
              <a16:creationId xmlns:a16="http://schemas.microsoft.com/office/drawing/2014/main" xmlns="" id="{8110C229-D814-4A7D-B123-DBADCBE12F1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51" name="Text Box 137">
          <a:extLst>
            <a:ext uri="{FF2B5EF4-FFF2-40B4-BE49-F238E27FC236}">
              <a16:creationId xmlns:a16="http://schemas.microsoft.com/office/drawing/2014/main" xmlns="" id="{FB54E0EF-F4E5-4ACD-A5F8-3F9D0A05DAA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52" name="Text Box 138">
          <a:extLst>
            <a:ext uri="{FF2B5EF4-FFF2-40B4-BE49-F238E27FC236}">
              <a16:creationId xmlns:a16="http://schemas.microsoft.com/office/drawing/2014/main" xmlns="" id="{1C7422FB-2039-42B7-BD86-CFE2814630A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53" name="Text Box 139">
          <a:extLst>
            <a:ext uri="{FF2B5EF4-FFF2-40B4-BE49-F238E27FC236}">
              <a16:creationId xmlns:a16="http://schemas.microsoft.com/office/drawing/2014/main" xmlns="" id="{1FFE9822-94AB-49C7-838A-A618F9F6180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54" name="Text Box 140">
          <a:extLst>
            <a:ext uri="{FF2B5EF4-FFF2-40B4-BE49-F238E27FC236}">
              <a16:creationId xmlns:a16="http://schemas.microsoft.com/office/drawing/2014/main" xmlns="" id="{18570F92-3625-4280-B355-62F546824F92}"/>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55" name="Text Box 141">
          <a:extLst>
            <a:ext uri="{FF2B5EF4-FFF2-40B4-BE49-F238E27FC236}">
              <a16:creationId xmlns:a16="http://schemas.microsoft.com/office/drawing/2014/main" xmlns="" id="{7B93265B-736A-4EAB-839F-3050BE920B6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56" name="Text Box 142">
          <a:extLst>
            <a:ext uri="{FF2B5EF4-FFF2-40B4-BE49-F238E27FC236}">
              <a16:creationId xmlns:a16="http://schemas.microsoft.com/office/drawing/2014/main" xmlns="" id="{E6EEA5D1-1A35-43F6-B571-3021F40FC6BF}"/>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57" name="Text Box 143">
          <a:extLst>
            <a:ext uri="{FF2B5EF4-FFF2-40B4-BE49-F238E27FC236}">
              <a16:creationId xmlns:a16="http://schemas.microsoft.com/office/drawing/2014/main" xmlns="" id="{152775A7-F1E9-454F-88C3-B14AB10836F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58" name="Text Box 144">
          <a:extLst>
            <a:ext uri="{FF2B5EF4-FFF2-40B4-BE49-F238E27FC236}">
              <a16:creationId xmlns:a16="http://schemas.microsoft.com/office/drawing/2014/main" xmlns="" id="{112EB753-B54D-4557-B874-BB6B2B26B910}"/>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59" name="Text Box 145">
          <a:extLst>
            <a:ext uri="{FF2B5EF4-FFF2-40B4-BE49-F238E27FC236}">
              <a16:creationId xmlns:a16="http://schemas.microsoft.com/office/drawing/2014/main" xmlns="" id="{14ACB669-EE46-4AB8-A71D-DEABF0E9282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60" name="Text Box 146">
          <a:extLst>
            <a:ext uri="{FF2B5EF4-FFF2-40B4-BE49-F238E27FC236}">
              <a16:creationId xmlns:a16="http://schemas.microsoft.com/office/drawing/2014/main" xmlns="" id="{C6FD4F5C-5E43-443E-B8D9-567EDB903F44}"/>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61" name="Text Box 147">
          <a:extLst>
            <a:ext uri="{FF2B5EF4-FFF2-40B4-BE49-F238E27FC236}">
              <a16:creationId xmlns:a16="http://schemas.microsoft.com/office/drawing/2014/main" xmlns="" id="{53998BD9-1DAD-49A5-B2F2-1C0B0578B10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362" name="Text Box 148">
          <a:extLst>
            <a:ext uri="{FF2B5EF4-FFF2-40B4-BE49-F238E27FC236}">
              <a16:creationId xmlns:a16="http://schemas.microsoft.com/office/drawing/2014/main" xmlns="" id="{7C38140C-1952-4160-857E-1E2E63055043}"/>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363" name="Text Box 149">
          <a:extLst>
            <a:ext uri="{FF2B5EF4-FFF2-40B4-BE49-F238E27FC236}">
              <a16:creationId xmlns:a16="http://schemas.microsoft.com/office/drawing/2014/main" xmlns="" id="{26149388-671E-4378-B961-78B452E36062}"/>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64" name="Text Box 150">
          <a:extLst>
            <a:ext uri="{FF2B5EF4-FFF2-40B4-BE49-F238E27FC236}">
              <a16:creationId xmlns:a16="http://schemas.microsoft.com/office/drawing/2014/main" xmlns="" id="{968D572C-DBA8-405A-8B99-A6525CF48323}"/>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65" name="Text Box 151">
          <a:extLst>
            <a:ext uri="{FF2B5EF4-FFF2-40B4-BE49-F238E27FC236}">
              <a16:creationId xmlns:a16="http://schemas.microsoft.com/office/drawing/2014/main" xmlns="" id="{91742613-1EF1-4D92-BD5D-ABAB13F67C94}"/>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66" name="Text Box 152">
          <a:extLst>
            <a:ext uri="{FF2B5EF4-FFF2-40B4-BE49-F238E27FC236}">
              <a16:creationId xmlns:a16="http://schemas.microsoft.com/office/drawing/2014/main" xmlns="" id="{CC0C3CCC-3757-4321-AC43-1E6F7E96602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67" name="Text Box 153">
          <a:extLst>
            <a:ext uri="{FF2B5EF4-FFF2-40B4-BE49-F238E27FC236}">
              <a16:creationId xmlns:a16="http://schemas.microsoft.com/office/drawing/2014/main" xmlns="" id="{40404E30-95A6-4FB8-BFF6-D119B17CA63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68" name="Text Box 154">
          <a:extLst>
            <a:ext uri="{FF2B5EF4-FFF2-40B4-BE49-F238E27FC236}">
              <a16:creationId xmlns:a16="http://schemas.microsoft.com/office/drawing/2014/main" xmlns="" id="{A0C9320C-48C6-4AFB-852E-8A5ACE4FB65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69" name="Text Box 155">
          <a:extLst>
            <a:ext uri="{FF2B5EF4-FFF2-40B4-BE49-F238E27FC236}">
              <a16:creationId xmlns:a16="http://schemas.microsoft.com/office/drawing/2014/main" xmlns="" id="{25A6A1D5-B490-4F8C-9764-01207C193550}"/>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70" name="Text Box 156">
          <a:extLst>
            <a:ext uri="{FF2B5EF4-FFF2-40B4-BE49-F238E27FC236}">
              <a16:creationId xmlns:a16="http://schemas.microsoft.com/office/drawing/2014/main" xmlns="" id="{3A2BBA39-2ED0-465C-B956-CB35A404D5C4}"/>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71" name="Text Box 157">
          <a:extLst>
            <a:ext uri="{FF2B5EF4-FFF2-40B4-BE49-F238E27FC236}">
              <a16:creationId xmlns:a16="http://schemas.microsoft.com/office/drawing/2014/main" xmlns="" id="{7DB57971-A91A-4FDB-A23B-F3231F76255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72" name="Text Box 158">
          <a:extLst>
            <a:ext uri="{FF2B5EF4-FFF2-40B4-BE49-F238E27FC236}">
              <a16:creationId xmlns:a16="http://schemas.microsoft.com/office/drawing/2014/main" xmlns="" id="{78D75FD2-73F2-43C8-8299-054E1A8C9DC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73" name="Text Box 159">
          <a:extLst>
            <a:ext uri="{FF2B5EF4-FFF2-40B4-BE49-F238E27FC236}">
              <a16:creationId xmlns:a16="http://schemas.microsoft.com/office/drawing/2014/main" xmlns="" id="{770B788C-427A-42EC-BA8C-FD5282E35F8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74" name="Text Box 160">
          <a:extLst>
            <a:ext uri="{FF2B5EF4-FFF2-40B4-BE49-F238E27FC236}">
              <a16:creationId xmlns:a16="http://schemas.microsoft.com/office/drawing/2014/main" xmlns="" id="{1F691EF3-8677-4C9F-9C4D-A929E5A60D7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75" name="Text Box 161">
          <a:extLst>
            <a:ext uri="{FF2B5EF4-FFF2-40B4-BE49-F238E27FC236}">
              <a16:creationId xmlns:a16="http://schemas.microsoft.com/office/drawing/2014/main" xmlns="" id="{E5711D8B-5794-4323-895D-AD9597E8FB5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76" name="Text Box 162">
          <a:extLst>
            <a:ext uri="{FF2B5EF4-FFF2-40B4-BE49-F238E27FC236}">
              <a16:creationId xmlns:a16="http://schemas.microsoft.com/office/drawing/2014/main" xmlns="" id="{AEA1DA60-21E4-4A8A-9849-19890BB1EE6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77" name="Text Box 163">
          <a:extLst>
            <a:ext uri="{FF2B5EF4-FFF2-40B4-BE49-F238E27FC236}">
              <a16:creationId xmlns:a16="http://schemas.microsoft.com/office/drawing/2014/main" xmlns="" id="{EF49FD37-0434-4AFA-B654-AAE52AD8FB62}"/>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78" name="Text Box 164">
          <a:extLst>
            <a:ext uri="{FF2B5EF4-FFF2-40B4-BE49-F238E27FC236}">
              <a16:creationId xmlns:a16="http://schemas.microsoft.com/office/drawing/2014/main" xmlns="" id="{8937FE44-B0DE-467A-B3FD-72F505F5446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379" name="Text Box 165">
          <a:extLst>
            <a:ext uri="{FF2B5EF4-FFF2-40B4-BE49-F238E27FC236}">
              <a16:creationId xmlns:a16="http://schemas.microsoft.com/office/drawing/2014/main" xmlns="" id="{2D7D4790-34F9-4D25-A787-BF2781DC1607}"/>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15</xdr:row>
      <xdr:rowOff>0</xdr:rowOff>
    </xdr:from>
    <xdr:to>
      <xdr:col>1</xdr:col>
      <xdr:colOff>273050</xdr:colOff>
      <xdr:row>15</xdr:row>
      <xdr:rowOff>0</xdr:rowOff>
    </xdr:to>
    <xdr:sp macro="" textlink="">
      <xdr:nvSpPr>
        <xdr:cNvPr id="5380" name="Text Box 166">
          <a:extLst>
            <a:ext uri="{FF2B5EF4-FFF2-40B4-BE49-F238E27FC236}">
              <a16:creationId xmlns:a16="http://schemas.microsoft.com/office/drawing/2014/main" xmlns="" id="{319299D5-C09D-4FC5-8717-EFDA3C19DBD3}"/>
            </a:ext>
          </a:extLst>
        </xdr:cNvPr>
        <xdr:cNvSpPr txBox="1">
          <a:spLocks noChangeArrowheads="1"/>
        </xdr:cNvSpPr>
      </xdr:nvSpPr>
      <xdr:spPr bwMode="auto">
        <a:xfrm>
          <a:off x="539750" y="4476750"/>
          <a:ext cx="76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81" name="Text Box 167">
          <a:extLst>
            <a:ext uri="{FF2B5EF4-FFF2-40B4-BE49-F238E27FC236}">
              <a16:creationId xmlns:a16="http://schemas.microsoft.com/office/drawing/2014/main" xmlns="" id="{4455679A-0921-4A44-A5FD-442A71A4C827}"/>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82" name="Text Box 168">
          <a:extLst>
            <a:ext uri="{FF2B5EF4-FFF2-40B4-BE49-F238E27FC236}">
              <a16:creationId xmlns:a16="http://schemas.microsoft.com/office/drawing/2014/main" xmlns="" id="{AE869541-AB5B-4497-8B81-F201B5FF560F}"/>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83" name="Text Box 169">
          <a:extLst>
            <a:ext uri="{FF2B5EF4-FFF2-40B4-BE49-F238E27FC236}">
              <a16:creationId xmlns:a16="http://schemas.microsoft.com/office/drawing/2014/main" xmlns="" id="{F89F2613-A665-4D65-AB26-FE0F03464D1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84" name="Text Box 170">
          <a:extLst>
            <a:ext uri="{FF2B5EF4-FFF2-40B4-BE49-F238E27FC236}">
              <a16:creationId xmlns:a16="http://schemas.microsoft.com/office/drawing/2014/main" xmlns="" id="{F8BFA717-678F-4D11-8E05-70A15F0AF376}"/>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85" name="Text Box 171">
          <a:extLst>
            <a:ext uri="{FF2B5EF4-FFF2-40B4-BE49-F238E27FC236}">
              <a16:creationId xmlns:a16="http://schemas.microsoft.com/office/drawing/2014/main" xmlns="" id="{CEE32694-BA38-42D1-8112-C1578E14BC1A}"/>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86" name="Text Box 172">
          <a:extLst>
            <a:ext uri="{FF2B5EF4-FFF2-40B4-BE49-F238E27FC236}">
              <a16:creationId xmlns:a16="http://schemas.microsoft.com/office/drawing/2014/main" xmlns="" id="{82669BB8-A94F-47A3-8AC2-65A6CDAC9C4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87" name="Text Box 173">
          <a:extLst>
            <a:ext uri="{FF2B5EF4-FFF2-40B4-BE49-F238E27FC236}">
              <a16:creationId xmlns:a16="http://schemas.microsoft.com/office/drawing/2014/main" xmlns="" id="{CB5433A6-3468-4616-9A8B-2EEA4F66AED8}"/>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88" name="Text Box 174">
          <a:extLst>
            <a:ext uri="{FF2B5EF4-FFF2-40B4-BE49-F238E27FC236}">
              <a16:creationId xmlns:a16="http://schemas.microsoft.com/office/drawing/2014/main" xmlns="" id="{AF41F164-F24C-4605-B93D-192D0D7F64A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89" name="Text Box 175">
          <a:extLst>
            <a:ext uri="{FF2B5EF4-FFF2-40B4-BE49-F238E27FC236}">
              <a16:creationId xmlns:a16="http://schemas.microsoft.com/office/drawing/2014/main" xmlns="" id="{41ECD28C-78E8-4852-9CB2-28562AE37ED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90" name="Text Box 176">
          <a:extLst>
            <a:ext uri="{FF2B5EF4-FFF2-40B4-BE49-F238E27FC236}">
              <a16:creationId xmlns:a16="http://schemas.microsoft.com/office/drawing/2014/main" xmlns="" id="{13F20B87-99B2-4439-9850-262DFCC539D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91" name="Text Box 177">
          <a:extLst>
            <a:ext uri="{FF2B5EF4-FFF2-40B4-BE49-F238E27FC236}">
              <a16:creationId xmlns:a16="http://schemas.microsoft.com/office/drawing/2014/main" xmlns="" id="{F63B5031-DE83-4D2A-A4EC-FA86F4F2615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92" name="Text Box 178">
          <a:extLst>
            <a:ext uri="{FF2B5EF4-FFF2-40B4-BE49-F238E27FC236}">
              <a16:creationId xmlns:a16="http://schemas.microsoft.com/office/drawing/2014/main" xmlns="" id="{D614150D-224E-4326-93F2-79D76CC13591}"/>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93" name="Text Box 179">
          <a:extLst>
            <a:ext uri="{FF2B5EF4-FFF2-40B4-BE49-F238E27FC236}">
              <a16:creationId xmlns:a16="http://schemas.microsoft.com/office/drawing/2014/main" xmlns="" id="{B472D5A8-64CB-41E4-8F34-E6B8401F99C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94" name="Text Box 180">
          <a:extLst>
            <a:ext uri="{FF2B5EF4-FFF2-40B4-BE49-F238E27FC236}">
              <a16:creationId xmlns:a16="http://schemas.microsoft.com/office/drawing/2014/main" xmlns="" id="{1E65551A-C130-4EA6-B34E-C2DC3AEF4717}"/>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95" name="Text Box 181">
          <a:extLst>
            <a:ext uri="{FF2B5EF4-FFF2-40B4-BE49-F238E27FC236}">
              <a16:creationId xmlns:a16="http://schemas.microsoft.com/office/drawing/2014/main" xmlns="" id="{C0EE9F16-2A7B-4EA1-BFF1-3D91F52C00A3}"/>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96" name="Text Box 182">
          <a:extLst>
            <a:ext uri="{FF2B5EF4-FFF2-40B4-BE49-F238E27FC236}">
              <a16:creationId xmlns:a16="http://schemas.microsoft.com/office/drawing/2014/main" xmlns="" id="{266F25A1-6A92-4A97-A494-1365CB0F51F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97" name="Text Box 183">
          <a:extLst>
            <a:ext uri="{FF2B5EF4-FFF2-40B4-BE49-F238E27FC236}">
              <a16:creationId xmlns:a16="http://schemas.microsoft.com/office/drawing/2014/main" xmlns="" id="{61278FEB-9160-48E4-AF86-F385E05E6B9A}"/>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398" name="Text Box 184">
          <a:extLst>
            <a:ext uri="{FF2B5EF4-FFF2-40B4-BE49-F238E27FC236}">
              <a16:creationId xmlns:a16="http://schemas.microsoft.com/office/drawing/2014/main" xmlns="" id="{C8380532-C4BF-438D-88D4-FBA3E995275B}"/>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399" name="Text Box 185">
          <a:extLst>
            <a:ext uri="{FF2B5EF4-FFF2-40B4-BE49-F238E27FC236}">
              <a16:creationId xmlns:a16="http://schemas.microsoft.com/office/drawing/2014/main" xmlns="" id="{61B55745-7252-442B-AC76-5EE2A4A6DB01}"/>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400" name="Text Box 186">
          <a:extLst>
            <a:ext uri="{FF2B5EF4-FFF2-40B4-BE49-F238E27FC236}">
              <a16:creationId xmlns:a16="http://schemas.microsoft.com/office/drawing/2014/main" xmlns="" id="{4D473AA4-D0E1-48B4-8272-815B03C54DA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401" name="Text Box 187">
          <a:extLst>
            <a:ext uri="{FF2B5EF4-FFF2-40B4-BE49-F238E27FC236}">
              <a16:creationId xmlns:a16="http://schemas.microsoft.com/office/drawing/2014/main" xmlns="" id="{F79B58F9-D4F4-4C77-898B-A46A42D32B6A}"/>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402" name="Text Box 188">
          <a:extLst>
            <a:ext uri="{FF2B5EF4-FFF2-40B4-BE49-F238E27FC236}">
              <a16:creationId xmlns:a16="http://schemas.microsoft.com/office/drawing/2014/main" xmlns="" id="{79CD1509-EE4E-472E-937D-C7F1E192C40C}"/>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403" name="Text Box 189">
          <a:extLst>
            <a:ext uri="{FF2B5EF4-FFF2-40B4-BE49-F238E27FC236}">
              <a16:creationId xmlns:a16="http://schemas.microsoft.com/office/drawing/2014/main" xmlns="" id="{48E6ACD6-9EAB-44C9-845D-BC748471556E}"/>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404" name="Text Box 190">
          <a:extLst>
            <a:ext uri="{FF2B5EF4-FFF2-40B4-BE49-F238E27FC236}">
              <a16:creationId xmlns:a16="http://schemas.microsoft.com/office/drawing/2014/main" xmlns="" id="{A0733560-AD7F-45B9-9102-9A22E5BD77B5}"/>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405" name="Text Box 191">
          <a:extLst>
            <a:ext uri="{FF2B5EF4-FFF2-40B4-BE49-F238E27FC236}">
              <a16:creationId xmlns:a16="http://schemas.microsoft.com/office/drawing/2014/main" xmlns="" id="{B062AA39-2ADC-478E-98D0-6D9083BC8479}"/>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15</xdr:row>
      <xdr:rowOff>0</xdr:rowOff>
    </xdr:from>
    <xdr:to>
      <xdr:col>1</xdr:col>
      <xdr:colOff>349250</xdr:colOff>
      <xdr:row>15</xdr:row>
      <xdr:rowOff>0</xdr:rowOff>
    </xdr:to>
    <xdr:sp macro="" textlink="">
      <xdr:nvSpPr>
        <xdr:cNvPr id="5406" name="Text Box 192">
          <a:extLst>
            <a:ext uri="{FF2B5EF4-FFF2-40B4-BE49-F238E27FC236}">
              <a16:creationId xmlns:a16="http://schemas.microsoft.com/office/drawing/2014/main" xmlns="" id="{73B4F5BF-3B30-4E15-9C95-E098C56E4D96}"/>
            </a:ext>
          </a:extLst>
        </xdr:cNvPr>
        <xdr:cNvSpPr txBox="1">
          <a:spLocks noChangeArrowheads="1"/>
        </xdr:cNvSpPr>
      </xdr:nvSpPr>
      <xdr:spPr bwMode="auto">
        <a:xfrm>
          <a:off x="59055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407" name="Text Box 194">
          <a:extLst>
            <a:ext uri="{FF2B5EF4-FFF2-40B4-BE49-F238E27FC236}">
              <a16:creationId xmlns:a16="http://schemas.microsoft.com/office/drawing/2014/main" xmlns="" id="{A76E8372-4B99-46F3-8D6C-13BA7124ACB9}"/>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15</xdr:row>
      <xdr:rowOff>0</xdr:rowOff>
    </xdr:from>
    <xdr:to>
      <xdr:col>1</xdr:col>
      <xdr:colOff>292100</xdr:colOff>
      <xdr:row>15</xdr:row>
      <xdr:rowOff>0</xdr:rowOff>
    </xdr:to>
    <xdr:sp macro="" textlink="">
      <xdr:nvSpPr>
        <xdr:cNvPr id="5408" name="Text Box 195">
          <a:extLst>
            <a:ext uri="{FF2B5EF4-FFF2-40B4-BE49-F238E27FC236}">
              <a16:creationId xmlns:a16="http://schemas.microsoft.com/office/drawing/2014/main" xmlns="" id="{3BD5369F-5BB6-4F07-851A-5B942DDC939A}"/>
            </a:ext>
          </a:extLst>
        </xdr:cNvPr>
        <xdr:cNvSpPr txBox="1">
          <a:spLocks noChangeArrowheads="1"/>
        </xdr:cNvSpPr>
      </xdr:nvSpPr>
      <xdr:spPr bwMode="auto">
        <a:xfrm>
          <a:off x="533400" y="4476750"/>
          <a:ext cx="101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12</xdr:row>
      <xdr:rowOff>0</xdr:rowOff>
    </xdr:from>
    <xdr:to>
      <xdr:col>4</xdr:col>
      <xdr:colOff>74386</xdr:colOff>
      <xdr:row>12</xdr:row>
      <xdr:rowOff>431800</xdr:rowOff>
    </xdr:to>
    <xdr:sp macro="" textlink="">
      <xdr:nvSpPr>
        <xdr:cNvPr id="5409" name="Text Box 2">
          <a:extLst>
            <a:ext uri="{FF2B5EF4-FFF2-40B4-BE49-F238E27FC236}">
              <a16:creationId xmlns:a16="http://schemas.microsoft.com/office/drawing/2014/main" xmlns="" id="{1913E1D7-56F4-40F4-BF72-CDD321EB5A4C}"/>
            </a:ext>
          </a:extLst>
        </xdr:cNvPr>
        <xdr:cNvSpPr txBox="1">
          <a:spLocks noChangeArrowheads="1"/>
        </xdr:cNvSpPr>
      </xdr:nvSpPr>
      <xdr:spPr bwMode="auto">
        <a:xfrm>
          <a:off x="3378200" y="4476750"/>
          <a:ext cx="74386"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10" name="Text Box 3">
          <a:extLst>
            <a:ext uri="{FF2B5EF4-FFF2-40B4-BE49-F238E27FC236}">
              <a16:creationId xmlns:a16="http://schemas.microsoft.com/office/drawing/2014/main" xmlns="" id="{7ECBDDE8-A0BA-46A7-980E-B6A5DC173DB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11" name="Text Box 4">
          <a:extLst>
            <a:ext uri="{FF2B5EF4-FFF2-40B4-BE49-F238E27FC236}">
              <a16:creationId xmlns:a16="http://schemas.microsoft.com/office/drawing/2014/main" xmlns="" id="{5FA0899D-9A07-4C74-A8B3-AAA92356CEC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12" name="Text Box 5">
          <a:extLst>
            <a:ext uri="{FF2B5EF4-FFF2-40B4-BE49-F238E27FC236}">
              <a16:creationId xmlns:a16="http://schemas.microsoft.com/office/drawing/2014/main" xmlns="" id="{7ABEBC1C-9ACA-4C8A-AB86-F32C49B88E3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13" name="Text Box 6">
          <a:extLst>
            <a:ext uri="{FF2B5EF4-FFF2-40B4-BE49-F238E27FC236}">
              <a16:creationId xmlns:a16="http://schemas.microsoft.com/office/drawing/2014/main" xmlns="" id="{4352C373-1918-405F-9663-EEFEC6F558F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14" name="Text Box 7">
          <a:extLst>
            <a:ext uri="{FF2B5EF4-FFF2-40B4-BE49-F238E27FC236}">
              <a16:creationId xmlns:a16="http://schemas.microsoft.com/office/drawing/2014/main" xmlns="" id="{B0A4DA30-26F7-4E93-AD1E-859D36D0D46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15" name="Text Box 8">
          <a:extLst>
            <a:ext uri="{FF2B5EF4-FFF2-40B4-BE49-F238E27FC236}">
              <a16:creationId xmlns:a16="http://schemas.microsoft.com/office/drawing/2014/main" xmlns="" id="{9DB44D1C-4229-4ADF-B9DC-3C615B76A56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16" name="Text Box 9">
          <a:extLst>
            <a:ext uri="{FF2B5EF4-FFF2-40B4-BE49-F238E27FC236}">
              <a16:creationId xmlns:a16="http://schemas.microsoft.com/office/drawing/2014/main" xmlns="" id="{CF22CC98-BB30-4177-AB98-B98B5325880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17" name="Text Box 10">
          <a:extLst>
            <a:ext uri="{FF2B5EF4-FFF2-40B4-BE49-F238E27FC236}">
              <a16:creationId xmlns:a16="http://schemas.microsoft.com/office/drawing/2014/main" xmlns="" id="{6D06D0F1-3BFE-489A-AF3F-A32792B0AB5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18" name="Text Box 11">
          <a:extLst>
            <a:ext uri="{FF2B5EF4-FFF2-40B4-BE49-F238E27FC236}">
              <a16:creationId xmlns:a16="http://schemas.microsoft.com/office/drawing/2014/main" xmlns="" id="{B62CADF9-2A7C-4AA2-9491-30EB3304A07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19" name="Text Box 12">
          <a:extLst>
            <a:ext uri="{FF2B5EF4-FFF2-40B4-BE49-F238E27FC236}">
              <a16:creationId xmlns:a16="http://schemas.microsoft.com/office/drawing/2014/main" xmlns="" id="{0EDB63EE-945F-4950-ADC3-33F79FDE4B2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20" name="Text Box 13">
          <a:extLst>
            <a:ext uri="{FF2B5EF4-FFF2-40B4-BE49-F238E27FC236}">
              <a16:creationId xmlns:a16="http://schemas.microsoft.com/office/drawing/2014/main" xmlns="" id="{7C059109-5E35-49EF-9FC3-B101985EDBE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21" name="Text Box 14">
          <a:extLst>
            <a:ext uri="{FF2B5EF4-FFF2-40B4-BE49-F238E27FC236}">
              <a16:creationId xmlns:a16="http://schemas.microsoft.com/office/drawing/2014/main" xmlns="" id="{35FF07FF-63CB-40D3-B681-F5F2668371B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22" name="Text Box 15">
          <a:extLst>
            <a:ext uri="{FF2B5EF4-FFF2-40B4-BE49-F238E27FC236}">
              <a16:creationId xmlns:a16="http://schemas.microsoft.com/office/drawing/2014/main" xmlns="" id="{84A4099C-2675-4B60-9858-D750760A838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23" name="Text Box 16">
          <a:extLst>
            <a:ext uri="{FF2B5EF4-FFF2-40B4-BE49-F238E27FC236}">
              <a16:creationId xmlns:a16="http://schemas.microsoft.com/office/drawing/2014/main" xmlns="" id="{1F37F573-BE18-4F37-A91C-D269C5B0885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24" name="Text Box 17">
          <a:extLst>
            <a:ext uri="{FF2B5EF4-FFF2-40B4-BE49-F238E27FC236}">
              <a16:creationId xmlns:a16="http://schemas.microsoft.com/office/drawing/2014/main" xmlns="" id="{5D5CF65F-C90C-4727-A861-ECFD0E75DB5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425" name="Text Box 18">
          <a:extLst>
            <a:ext uri="{FF2B5EF4-FFF2-40B4-BE49-F238E27FC236}">
              <a16:creationId xmlns:a16="http://schemas.microsoft.com/office/drawing/2014/main" xmlns="" id="{E7C50129-134D-482A-B315-2517A80B54F5}"/>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426" name="Text Box 19">
          <a:extLst>
            <a:ext uri="{FF2B5EF4-FFF2-40B4-BE49-F238E27FC236}">
              <a16:creationId xmlns:a16="http://schemas.microsoft.com/office/drawing/2014/main" xmlns="" id="{FF8A1855-4623-4BDF-A265-2448D2B4152A}"/>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27" name="Text Box 20">
          <a:extLst>
            <a:ext uri="{FF2B5EF4-FFF2-40B4-BE49-F238E27FC236}">
              <a16:creationId xmlns:a16="http://schemas.microsoft.com/office/drawing/2014/main" xmlns="" id="{6658A945-8665-4447-80AB-062BE2F2FEB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28" name="Text Box 21">
          <a:extLst>
            <a:ext uri="{FF2B5EF4-FFF2-40B4-BE49-F238E27FC236}">
              <a16:creationId xmlns:a16="http://schemas.microsoft.com/office/drawing/2014/main" xmlns="" id="{C56C8EDD-B7EB-4B80-9D88-9D3E00845B9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29" name="Text Box 22">
          <a:extLst>
            <a:ext uri="{FF2B5EF4-FFF2-40B4-BE49-F238E27FC236}">
              <a16:creationId xmlns:a16="http://schemas.microsoft.com/office/drawing/2014/main" xmlns="" id="{C4AE5B73-885E-49AC-9380-04D611A0D5E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30" name="Text Box 23">
          <a:extLst>
            <a:ext uri="{FF2B5EF4-FFF2-40B4-BE49-F238E27FC236}">
              <a16:creationId xmlns:a16="http://schemas.microsoft.com/office/drawing/2014/main" xmlns="" id="{2CC726D6-C887-4AD3-8461-3BC790072BE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31" name="Text Box 24">
          <a:extLst>
            <a:ext uri="{FF2B5EF4-FFF2-40B4-BE49-F238E27FC236}">
              <a16:creationId xmlns:a16="http://schemas.microsoft.com/office/drawing/2014/main" xmlns="" id="{FAB73ECC-FEC7-4941-92EA-BAC7F79E201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32" name="Text Box 25">
          <a:extLst>
            <a:ext uri="{FF2B5EF4-FFF2-40B4-BE49-F238E27FC236}">
              <a16:creationId xmlns:a16="http://schemas.microsoft.com/office/drawing/2014/main" xmlns="" id="{94C2F8EA-412B-476B-958E-81C68923554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33" name="Text Box 26">
          <a:extLst>
            <a:ext uri="{FF2B5EF4-FFF2-40B4-BE49-F238E27FC236}">
              <a16:creationId xmlns:a16="http://schemas.microsoft.com/office/drawing/2014/main" xmlns="" id="{3C24BAC4-1E65-42F2-9E4E-6E06B1DF379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34" name="Text Box 27">
          <a:extLst>
            <a:ext uri="{FF2B5EF4-FFF2-40B4-BE49-F238E27FC236}">
              <a16:creationId xmlns:a16="http://schemas.microsoft.com/office/drawing/2014/main" xmlns="" id="{0389212B-E99E-4B8D-81A0-30FAD8CB7DC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35" name="Text Box 28">
          <a:extLst>
            <a:ext uri="{FF2B5EF4-FFF2-40B4-BE49-F238E27FC236}">
              <a16:creationId xmlns:a16="http://schemas.microsoft.com/office/drawing/2014/main" xmlns="" id="{F8CF39B9-D729-43C3-9D38-B78F8881014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36" name="Text Box 29">
          <a:extLst>
            <a:ext uri="{FF2B5EF4-FFF2-40B4-BE49-F238E27FC236}">
              <a16:creationId xmlns:a16="http://schemas.microsoft.com/office/drawing/2014/main" xmlns="" id="{747D9DAC-9BA6-4587-964C-1827BB54675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37" name="Text Box 30">
          <a:extLst>
            <a:ext uri="{FF2B5EF4-FFF2-40B4-BE49-F238E27FC236}">
              <a16:creationId xmlns:a16="http://schemas.microsoft.com/office/drawing/2014/main" xmlns="" id="{FBF1AC0B-6D77-4111-A9E7-21839131656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38" name="Text Box 31">
          <a:extLst>
            <a:ext uri="{FF2B5EF4-FFF2-40B4-BE49-F238E27FC236}">
              <a16:creationId xmlns:a16="http://schemas.microsoft.com/office/drawing/2014/main" xmlns="" id="{4F8ECDBA-1248-4FA7-8715-E429C7E4A23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39" name="Text Box 32">
          <a:extLst>
            <a:ext uri="{FF2B5EF4-FFF2-40B4-BE49-F238E27FC236}">
              <a16:creationId xmlns:a16="http://schemas.microsoft.com/office/drawing/2014/main" xmlns="" id="{33C0D840-A391-4F0A-82B9-78C9FF5C292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40" name="Text Box 33">
          <a:extLst>
            <a:ext uri="{FF2B5EF4-FFF2-40B4-BE49-F238E27FC236}">
              <a16:creationId xmlns:a16="http://schemas.microsoft.com/office/drawing/2014/main" xmlns="" id="{01D5995D-5CE2-4BD6-9A20-A90715E86FD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41" name="Text Box 34">
          <a:extLst>
            <a:ext uri="{FF2B5EF4-FFF2-40B4-BE49-F238E27FC236}">
              <a16:creationId xmlns:a16="http://schemas.microsoft.com/office/drawing/2014/main" xmlns="" id="{BB3C5348-9245-4E52-A7F1-84309892680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42" name="Text Box 35">
          <a:extLst>
            <a:ext uri="{FF2B5EF4-FFF2-40B4-BE49-F238E27FC236}">
              <a16:creationId xmlns:a16="http://schemas.microsoft.com/office/drawing/2014/main" xmlns="" id="{C315FEAE-3040-49E0-821F-8EE429C1F7B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43" name="Text Box 36">
          <a:extLst>
            <a:ext uri="{FF2B5EF4-FFF2-40B4-BE49-F238E27FC236}">
              <a16:creationId xmlns:a16="http://schemas.microsoft.com/office/drawing/2014/main" xmlns="" id="{9106B9FC-1E8D-42ED-90EA-A0D76C792AC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44" name="Text Box 37">
          <a:extLst>
            <a:ext uri="{FF2B5EF4-FFF2-40B4-BE49-F238E27FC236}">
              <a16:creationId xmlns:a16="http://schemas.microsoft.com/office/drawing/2014/main" xmlns="" id="{661FF921-8B5B-4761-94F5-0406A7F70EF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45" name="Text Box 38">
          <a:extLst>
            <a:ext uri="{FF2B5EF4-FFF2-40B4-BE49-F238E27FC236}">
              <a16:creationId xmlns:a16="http://schemas.microsoft.com/office/drawing/2014/main" xmlns="" id="{D83DFE28-AAB1-4EC4-B0A6-2EBDD62984B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46" name="Text Box 39">
          <a:extLst>
            <a:ext uri="{FF2B5EF4-FFF2-40B4-BE49-F238E27FC236}">
              <a16:creationId xmlns:a16="http://schemas.microsoft.com/office/drawing/2014/main" xmlns="" id="{5592C783-61BE-4DEE-AC0F-958D0C349F5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47" name="Text Box 40">
          <a:extLst>
            <a:ext uri="{FF2B5EF4-FFF2-40B4-BE49-F238E27FC236}">
              <a16:creationId xmlns:a16="http://schemas.microsoft.com/office/drawing/2014/main" xmlns="" id="{295FF606-D664-4C30-ADB9-57E886566B3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48" name="Text Box 41">
          <a:extLst>
            <a:ext uri="{FF2B5EF4-FFF2-40B4-BE49-F238E27FC236}">
              <a16:creationId xmlns:a16="http://schemas.microsoft.com/office/drawing/2014/main" xmlns="" id="{220F8762-4DC9-44C2-B4E7-5E8276B9806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49" name="Text Box 42">
          <a:extLst>
            <a:ext uri="{FF2B5EF4-FFF2-40B4-BE49-F238E27FC236}">
              <a16:creationId xmlns:a16="http://schemas.microsoft.com/office/drawing/2014/main" xmlns="" id="{D92F982D-54FE-4245-8004-C2D7EDBE285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50" name="Text Box 43">
          <a:extLst>
            <a:ext uri="{FF2B5EF4-FFF2-40B4-BE49-F238E27FC236}">
              <a16:creationId xmlns:a16="http://schemas.microsoft.com/office/drawing/2014/main" xmlns="" id="{8AC8FAD2-BD07-4357-9A7B-6B80E825F9D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51" name="Text Box 44">
          <a:extLst>
            <a:ext uri="{FF2B5EF4-FFF2-40B4-BE49-F238E27FC236}">
              <a16:creationId xmlns:a16="http://schemas.microsoft.com/office/drawing/2014/main" xmlns="" id="{7C6FBE1D-F266-4ABD-B7B3-AB259BC900C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52" name="Text Box 45">
          <a:extLst>
            <a:ext uri="{FF2B5EF4-FFF2-40B4-BE49-F238E27FC236}">
              <a16:creationId xmlns:a16="http://schemas.microsoft.com/office/drawing/2014/main" xmlns="" id="{BD7E8DCA-F6B1-4C1B-8E66-6F469C633DE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53" name="Text Box 46">
          <a:extLst>
            <a:ext uri="{FF2B5EF4-FFF2-40B4-BE49-F238E27FC236}">
              <a16:creationId xmlns:a16="http://schemas.microsoft.com/office/drawing/2014/main" xmlns="" id="{E7E76851-AB8B-42D0-8752-C4EA3A655F5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54" name="Text Box 47">
          <a:extLst>
            <a:ext uri="{FF2B5EF4-FFF2-40B4-BE49-F238E27FC236}">
              <a16:creationId xmlns:a16="http://schemas.microsoft.com/office/drawing/2014/main" xmlns="" id="{1FA459B1-40D1-4223-A97A-B6407E1AC15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55" name="Text Box 48">
          <a:extLst>
            <a:ext uri="{FF2B5EF4-FFF2-40B4-BE49-F238E27FC236}">
              <a16:creationId xmlns:a16="http://schemas.microsoft.com/office/drawing/2014/main" xmlns="" id="{0C68FC1E-FB74-4C63-BA3B-D78373D10C6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56" name="Text Box 49">
          <a:extLst>
            <a:ext uri="{FF2B5EF4-FFF2-40B4-BE49-F238E27FC236}">
              <a16:creationId xmlns:a16="http://schemas.microsoft.com/office/drawing/2014/main" xmlns="" id="{6FFD2F60-EC1B-4535-80D8-4F0EB0EBBD5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457" name="Text Box 50">
          <a:extLst>
            <a:ext uri="{FF2B5EF4-FFF2-40B4-BE49-F238E27FC236}">
              <a16:creationId xmlns:a16="http://schemas.microsoft.com/office/drawing/2014/main" xmlns="" id="{3939136F-CF7C-4D56-BE86-513981DB923F}"/>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458" name="Text Box 51">
          <a:extLst>
            <a:ext uri="{FF2B5EF4-FFF2-40B4-BE49-F238E27FC236}">
              <a16:creationId xmlns:a16="http://schemas.microsoft.com/office/drawing/2014/main" xmlns="" id="{1911DD8B-7229-4AF8-8841-EB3E7B543DB3}"/>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59" name="Text Box 52">
          <a:extLst>
            <a:ext uri="{FF2B5EF4-FFF2-40B4-BE49-F238E27FC236}">
              <a16:creationId xmlns:a16="http://schemas.microsoft.com/office/drawing/2014/main" xmlns="" id="{E0617E2A-3620-44FD-AEFC-D6984075E7C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60" name="Text Box 53">
          <a:extLst>
            <a:ext uri="{FF2B5EF4-FFF2-40B4-BE49-F238E27FC236}">
              <a16:creationId xmlns:a16="http://schemas.microsoft.com/office/drawing/2014/main" xmlns="" id="{60F060F1-BAE0-4A20-ABA4-FDD17E3C4A1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61" name="Text Box 54">
          <a:extLst>
            <a:ext uri="{FF2B5EF4-FFF2-40B4-BE49-F238E27FC236}">
              <a16:creationId xmlns:a16="http://schemas.microsoft.com/office/drawing/2014/main" xmlns="" id="{887C0612-9A58-47C7-B868-3F7B1E7C32F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62" name="Text Box 55">
          <a:extLst>
            <a:ext uri="{FF2B5EF4-FFF2-40B4-BE49-F238E27FC236}">
              <a16:creationId xmlns:a16="http://schemas.microsoft.com/office/drawing/2014/main" xmlns="" id="{F02BE10D-AC05-4810-96BB-446C98BBDFC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63" name="Text Box 56">
          <a:extLst>
            <a:ext uri="{FF2B5EF4-FFF2-40B4-BE49-F238E27FC236}">
              <a16:creationId xmlns:a16="http://schemas.microsoft.com/office/drawing/2014/main" xmlns="" id="{E5CC76E9-F1D0-4741-825F-205C4082D22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64" name="Text Box 57">
          <a:extLst>
            <a:ext uri="{FF2B5EF4-FFF2-40B4-BE49-F238E27FC236}">
              <a16:creationId xmlns:a16="http://schemas.microsoft.com/office/drawing/2014/main" xmlns="" id="{D3E17DEA-70CC-436A-8B63-3C1F22C7A9F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65" name="Text Box 58">
          <a:extLst>
            <a:ext uri="{FF2B5EF4-FFF2-40B4-BE49-F238E27FC236}">
              <a16:creationId xmlns:a16="http://schemas.microsoft.com/office/drawing/2014/main" xmlns="" id="{B208CB71-7DFE-481D-95D6-C4225875ED1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66" name="Text Box 59">
          <a:extLst>
            <a:ext uri="{FF2B5EF4-FFF2-40B4-BE49-F238E27FC236}">
              <a16:creationId xmlns:a16="http://schemas.microsoft.com/office/drawing/2014/main" xmlns="" id="{7ECBBAC0-2127-4487-9E61-3A158675D1B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67" name="Text Box 60">
          <a:extLst>
            <a:ext uri="{FF2B5EF4-FFF2-40B4-BE49-F238E27FC236}">
              <a16:creationId xmlns:a16="http://schemas.microsoft.com/office/drawing/2014/main" xmlns="" id="{9330EA0E-8EEF-4AC8-9166-A1806FBD97D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68" name="Text Box 61">
          <a:extLst>
            <a:ext uri="{FF2B5EF4-FFF2-40B4-BE49-F238E27FC236}">
              <a16:creationId xmlns:a16="http://schemas.microsoft.com/office/drawing/2014/main" xmlns="" id="{756680D6-6C13-44EB-BE99-FFFC0DB2AA0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69" name="Text Box 62">
          <a:extLst>
            <a:ext uri="{FF2B5EF4-FFF2-40B4-BE49-F238E27FC236}">
              <a16:creationId xmlns:a16="http://schemas.microsoft.com/office/drawing/2014/main" xmlns="" id="{D55E7DC3-1208-4BE4-99E1-721BB0B5FCD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70" name="Text Box 63">
          <a:extLst>
            <a:ext uri="{FF2B5EF4-FFF2-40B4-BE49-F238E27FC236}">
              <a16:creationId xmlns:a16="http://schemas.microsoft.com/office/drawing/2014/main" xmlns="" id="{33611308-197D-4845-9074-95DED12E96C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71" name="Text Box 64">
          <a:extLst>
            <a:ext uri="{FF2B5EF4-FFF2-40B4-BE49-F238E27FC236}">
              <a16:creationId xmlns:a16="http://schemas.microsoft.com/office/drawing/2014/main" xmlns="" id="{5E14530B-29F4-4C05-A58F-D306EC02A2A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72" name="Text Box 65">
          <a:extLst>
            <a:ext uri="{FF2B5EF4-FFF2-40B4-BE49-F238E27FC236}">
              <a16:creationId xmlns:a16="http://schemas.microsoft.com/office/drawing/2014/main" xmlns="" id="{254E0290-77D2-455A-9771-2B32572B13F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73" name="Text Box 66">
          <a:extLst>
            <a:ext uri="{FF2B5EF4-FFF2-40B4-BE49-F238E27FC236}">
              <a16:creationId xmlns:a16="http://schemas.microsoft.com/office/drawing/2014/main" xmlns="" id="{909881F4-59B1-4F25-ABB4-64284F69302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474" name="Text Box 67">
          <a:extLst>
            <a:ext uri="{FF2B5EF4-FFF2-40B4-BE49-F238E27FC236}">
              <a16:creationId xmlns:a16="http://schemas.microsoft.com/office/drawing/2014/main" xmlns="" id="{F04E4F77-92CC-4DCE-9608-EF2CA0620823}"/>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475" name="Text Box 68">
          <a:extLst>
            <a:ext uri="{FF2B5EF4-FFF2-40B4-BE49-F238E27FC236}">
              <a16:creationId xmlns:a16="http://schemas.microsoft.com/office/drawing/2014/main" xmlns="" id="{BB80673A-90A4-40C5-A082-EE1D78773682}"/>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76" name="Text Box 69">
          <a:extLst>
            <a:ext uri="{FF2B5EF4-FFF2-40B4-BE49-F238E27FC236}">
              <a16:creationId xmlns:a16="http://schemas.microsoft.com/office/drawing/2014/main" xmlns="" id="{23D5053A-AEA8-4547-A6CB-FB1B51755F8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77" name="Text Box 70">
          <a:extLst>
            <a:ext uri="{FF2B5EF4-FFF2-40B4-BE49-F238E27FC236}">
              <a16:creationId xmlns:a16="http://schemas.microsoft.com/office/drawing/2014/main" xmlns="" id="{2C6930EF-C398-49AC-964F-88AE1D1B2E9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78" name="Text Box 71">
          <a:extLst>
            <a:ext uri="{FF2B5EF4-FFF2-40B4-BE49-F238E27FC236}">
              <a16:creationId xmlns:a16="http://schemas.microsoft.com/office/drawing/2014/main" xmlns="" id="{61837E33-0C37-47A0-AFD7-C330FAFDBB1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79" name="Text Box 72">
          <a:extLst>
            <a:ext uri="{FF2B5EF4-FFF2-40B4-BE49-F238E27FC236}">
              <a16:creationId xmlns:a16="http://schemas.microsoft.com/office/drawing/2014/main" xmlns="" id="{32C628F8-9021-4ECA-AE93-A86B1ADF650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80" name="Text Box 73">
          <a:extLst>
            <a:ext uri="{FF2B5EF4-FFF2-40B4-BE49-F238E27FC236}">
              <a16:creationId xmlns:a16="http://schemas.microsoft.com/office/drawing/2014/main" xmlns="" id="{13F79961-50E0-4142-9821-DBEBA858668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81" name="Text Box 74">
          <a:extLst>
            <a:ext uri="{FF2B5EF4-FFF2-40B4-BE49-F238E27FC236}">
              <a16:creationId xmlns:a16="http://schemas.microsoft.com/office/drawing/2014/main" xmlns="" id="{DCB94229-8236-4613-910F-6093A71203B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82" name="Text Box 75">
          <a:extLst>
            <a:ext uri="{FF2B5EF4-FFF2-40B4-BE49-F238E27FC236}">
              <a16:creationId xmlns:a16="http://schemas.microsoft.com/office/drawing/2014/main" xmlns="" id="{B9592450-452A-4965-AA9B-D0E956D8C9B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83" name="Text Box 76">
          <a:extLst>
            <a:ext uri="{FF2B5EF4-FFF2-40B4-BE49-F238E27FC236}">
              <a16:creationId xmlns:a16="http://schemas.microsoft.com/office/drawing/2014/main" xmlns="" id="{45CA4DD5-1AEE-44B0-9C8D-C2CAE1D6C9D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84" name="Text Box 77">
          <a:extLst>
            <a:ext uri="{FF2B5EF4-FFF2-40B4-BE49-F238E27FC236}">
              <a16:creationId xmlns:a16="http://schemas.microsoft.com/office/drawing/2014/main" xmlns="" id="{EF2138D6-2A05-4C46-9D97-CD17D4B62A7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85" name="Text Box 78">
          <a:extLst>
            <a:ext uri="{FF2B5EF4-FFF2-40B4-BE49-F238E27FC236}">
              <a16:creationId xmlns:a16="http://schemas.microsoft.com/office/drawing/2014/main" xmlns="" id="{C6D7F4EF-1DA4-440A-BE02-0DA2282D55E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86" name="Text Box 79">
          <a:extLst>
            <a:ext uri="{FF2B5EF4-FFF2-40B4-BE49-F238E27FC236}">
              <a16:creationId xmlns:a16="http://schemas.microsoft.com/office/drawing/2014/main" xmlns="" id="{0E62DD18-9636-4546-913A-32592A2901F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87" name="Text Box 80">
          <a:extLst>
            <a:ext uri="{FF2B5EF4-FFF2-40B4-BE49-F238E27FC236}">
              <a16:creationId xmlns:a16="http://schemas.microsoft.com/office/drawing/2014/main" xmlns="" id="{050A4AAE-F81B-40AA-B88D-AA2AD413016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88" name="Text Box 81">
          <a:extLst>
            <a:ext uri="{FF2B5EF4-FFF2-40B4-BE49-F238E27FC236}">
              <a16:creationId xmlns:a16="http://schemas.microsoft.com/office/drawing/2014/main" xmlns="" id="{C804CB52-DFA9-4724-9C27-57FD65F3DA6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89" name="Text Box 82">
          <a:extLst>
            <a:ext uri="{FF2B5EF4-FFF2-40B4-BE49-F238E27FC236}">
              <a16:creationId xmlns:a16="http://schemas.microsoft.com/office/drawing/2014/main" xmlns="" id="{000E2A8C-E2F6-408C-B5B5-088CC176086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90" name="Text Box 83">
          <a:extLst>
            <a:ext uri="{FF2B5EF4-FFF2-40B4-BE49-F238E27FC236}">
              <a16:creationId xmlns:a16="http://schemas.microsoft.com/office/drawing/2014/main" xmlns="" id="{05365823-3F0A-4634-A73E-B5C1CE40A92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91" name="Text Box 84">
          <a:extLst>
            <a:ext uri="{FF2B5EF4-FFF2-40B4-BE49-F238E27FC236}">
              <a16:creationId xmlns:a16="http://schemas.microsoft.com/office/drawing/2014/main" xmlns="" id="{DCEEEFB5-F6EA-4E5C-A32D-58C0E3A4C74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92" name="Text Box 85">
          <a:extLst>
            <a:ext uri="{FF2B5EF4-FFF2-40B4-BE49-F238E27FC236}">
              <a16:creationId xmlns:a16="http://schemas.microsoft.com/office/drawing/2014/main" xmlns="" id="{5466D9E2-6798-4A68-A074-AC87A68C90A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93" name="Text Box 86">
          <a:extLst>
            <a:ext uri="{FF2B5EF4-FFF2-40B4-BE49-F238E27FC236}">
              <a16:creationId xmlns:a16="http://schemas.microsoft.com/office/drawing/2014/main" xmlns="" id="{AB2ABEBA-922C-4713-B43D-01D63CE097C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94" name="Text Box 87">
          <a:extLst>
            <a:ext uri="{FF2B5EF4-FFF2-40B4-BE49-F238E27FC236}">
              <a16:creationId xmlns:a16="http://schemas.microsoft.com/office/drawing/2014/main" xmlns="" id="{E2B9DAB0-F7F6-4760-BEC8-A2D5D92A94D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95" name="Text Box 88">
          <a:extLst>
            <a:ext uri="{FF2B5EF4-FFF2-40B4-BE49-F238E27FC236}">
              <a16:creationId xmlns:a16="http://schemas.microsoft.com/office/drawing/2014/main" xmlns="" id="{3FE05DD7-DC07-428E-967F-127BEECB245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496" name="Text Box 89">
          <a:extLst>
            <a:ext uri="{FF2B5EF4-FFF2-40B4-BE49-F238E27FC236}">
              <a16:creationId xmlns:a16="http://schemas.microsoft.com/office/drawing/2014/main" xmlns="" id="{E59E1969-E139-4D79-BF3C-6C31180E8AA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97" name="Text Box 90">
          <a:extLst>
            <a:ext uri="{FF2B5EF4-FFF2-40B4-BE49-F238E27FC236}">
              <a16:creationId xmlns:a16="http://schemas.microsoft.com/office/drawing/2014/main" xmlns="" id="{08215C57-C36D-4C5E-BD63-8B6A583D2AF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98" name="Text Box 91">
          <a:extLst>
            <a:ext uri="{FF2B5EF4-FFF2-40B4-BE49-F238E27FC236}">
              <a16:creationId xmlns:a16="http://schemas.microsoft.com/office/drawing/2014/main" xmlns="" id="{A46D72F6-41AD-4094-BE05-AA86E95C9BB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499" name="Text Box 92">
          <a:extLst>
            <a:ext uri="{FF2B5EF4-FFF2-40B4-BE49-F238E27FC236}">
              <a16:creationId xmlns:a16="http://schemas.microsoft.com/office/drawing/2014/main" xmlns="" id="{15241B58-698D-4DB9-BA7E-769D101F40F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00" name="Text Box 93">
          <a:extLst>
            <a:ext uri="{FF2B5EF4-FFF2-40B4-BE49-F238E27FC236}">
              <a16:creationId xmlns:a16="http://schemas.microsoft.com/office/drawing/2014/main" xmlns="" id="{082F7CC4-79EC-4F5D-BC17-AB7C1433798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01" name="Text Box 94">
          <a:extLst>
            <a:ext uri="{FF2B5EF4-FFF2-40B4-BE49-F238E27FC236}">
              <a16:creationId xmlns:a16="http://schemas.microsoft.com/office/drawing/2014/main" xmlns="" id="{B7826B5A-3E6A-42BD-BC68-90119AE1A15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02" name="Text Box 95">
          <a:extLst>
            <a:ext uri="{FF2B5EF4-FFF2-40B4-BE49-F238E27FC236}">
              <a16:creationId xmlns:a16="http://schemas.microsoft.com/office/drawing/2014/main" xmlns="" id="{DC0943B5-1EC8-416E-AD2B-0A57536032F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03" name="Text Box 96">
          <a:extLst>
            <a:ext uri="{FF2B5EF4-FFF2-40B4-BE49-F238E27FC236}">
              <a16:creationId xmlns:a16="http://schemas.microsoft.com/office/drawing/2014/main" xmlns="" id="{3BC1646D-9019-4E47-9B5E-3D9BF57A486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04" name="Text Box 97">
          <a:extLst>
            <a:ext uri="{FF2B5EF4-FFF2-40B4-BE49-F238E27FC236}">
              <a16:creationId xmlns:a16="http://schemas.microsoft.com/office/drawing/2014/main" xmlns="" id="{8BF1BF43-FC9C-4050-8242-EA4567E2A37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05" name="Text Box 98">
          <a:extLst>
            <a:ext uri="{FF2B5EF4-FFF2-40B4-BE49-F238E27FC236}">
              <a16:creationId xmlns:a16="http://schemas.microsoft.com/office/drawing/2014/main" xmlns="" id="{8D393FDE-9449-4407-8CBB-7A8F691DC90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506" name="Text Box 99">
          <a:extLst>
            <a:ext uri="{FF2B5EF4-FFF2-40B4-BE49-F238E27FC236}">
              <a16:creationId xmlns:a16="http://schemas.microsoft.com/office/drawing/2014/main" xmlns="" id="{1265DD77-947B-42A2-8E0B-17508B8E9958}"/>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507" name="Text Box 100">
          <a:extLst>
            <a:ext uri="{FF2B5EF4-FFF2-40B4-BE49-F238E27FC236}">
              <a16:creationId xmlns:a16="http://schemas.microsoft.com/office/drawing/2014/main" xmlns="" id="{A6A126A7-F1BA-4104-9BA2-1203A84AEA2B}"/>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08" name="Text Box 101">
          <a:extLst>
            <a:ext uri="{FF2B5EF4-FFF2-40B4-BE49-F238E27FC236}">
              <a16:creationId xmlns:a16="http://schemas.microsoft.com/office/drawing/2014/main" xmlns="" id="{466C92EE-2CAE-4647-B987-34D8A866D04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09" name="Text Box 102">
          <a:extLst>
            <a:ext uri="{FF2B5EF4-FFF2-40B4-BE49-F238E27FC236}">
              <a16:creationId xmlns:a16="http://schemas.microsoft.com/office/drawing/2014/main" xmlns="" id="{E55573AF-274F-40A9-8305-BC88D0916B6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10" name="Text Box 103">
          <a:extLst>
            <a:ext uri="{FF2B5EF4-FFF2-40B4-BE49-F238E27FC236}">
              <a16:creationId xmlns:a16="http://schemas.microsoft.com/office/drawing/2014/main" xmlns="" id="{8FD0D312-3DE3-4887-99B8-4D743C093F9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11" name="Text Box 104">
          <a:extLst>
            <a:ext uri="{FF2B5EF4-FFF2-40B4-BE49-F238E27FC236}">
              <a16:creationId xmlns:a16="http://schemas.microsoft.com/office/drawing/2014/main" xmlns="" id="{BAA87060-75EC-49D2-8482-D549BD28D75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12" name="Text Box 105">
          <a:extLst>
            <a:ext uri="{FF2B5EF4-FFF2-40B4-BE49-F238E27FC236}">
              <a16:creationId xmlns:a16="http://schemas.microsoft.com/office/drawing/2014/main" xmlns="" id="{D9752138-398D-4A65-AA05-15AB0CC4454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13" name="Text Box 106">
          <a:extLst>
            <a:ext uri="{FF2B5EF4-FFF2-40B4-BE49-F238E27FC236}">
              <a16:creationId xmlns:a16="http://schemas.microsoft.com/office/drawing/2014/main" xmlns="" id="{F2F5DF94-906E-48D9-99C9-0557BF06E35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14" name="Text Box 107">
          <a:extLst>
            <a:ext uri="{FF2B5EF4-FFF2-40B4-BE49-F238E27FC236}">
              <a16:creationId xmlns:a16="http://schemas.microsoft.com/office/drawing/2014/main" xmlns="" id="{CC4931A5-8E65-4D52-9373-83D45947A6D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15" name="Text Box 108">
          <a:extLst>
            <a:ext uri="{FF2B5EF4-FFF2-40B4-BE49-F238E27FC236}">
              <a16:creationId xmlns:a16="http://schemas.microsoft.com/office/drawing/2014/main" xmlns="" id="{B43B1851-D3D4-4760-A5A9-D575C65106E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16" name="Text Box 109">
          <a:extLst>
            <a:ext uri="{FF2B5EF4-FFF2-40B4-BE49-F238E27FC236}">
              <a16:creationId xmlns:a16="http://schemas.microsoft.com/office/drawing/2014/main" xmlns="" id="{9F6F24C8-C6C0-4DAA-A76E-EF01FBCDBAD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17" name="Text Box 110">
          <a:extLst>
            <a:ext uri="{FF2B5EF4-FFF2-40B4-BE49-F238E27FC236}">
              <a16:creationId xmlns:a16="http://schemas.microsoft.com/office/drawing/2014/main" xmlns="" id="{1BF82815-D149-4369-AED7-21B57FA879C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18" name="Text Box 111">
          <a:extLst>
            <a:ext uri="{FF2B5EF4-FFF2-40B4-BE49-F238E27FC236}">
              <a16:creationId xmlns:a16="http://schemas.microsoft.com/office/drawing/2014/main" xmlns="" id="{25BB9DAD-02C9-4DC3-AEDB-6920B76DCFB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19" name="Text Box 112">
          <a:extLst>
            <a:ext uri="{FF2B5EF4-FFF2-40B4-BE49-F238E27FC236}">
              <a16:creationId xmlns:a16="http://schemas.microsoft.com/office/drawing/2014/main" xmlns="" id="{98C1019A-4FC8-4DF6-9FCE-3AF3442B722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20" name="Text Box 113">
          <a:extLst>
            <a:ext uri="{FF2B5EF4-FFF2-40B4-BE49-F238E27FC236}">
              <a16:creationId xmlns:a16="http://schemas.microsoft.com/office/drawing/2014/main" xmlns="" id="{13772949-645C-422D-9AC1-3B9E59C3AC4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21" name="Text Box 114">
          <a:extLst>
            <a:ext uri="{FF2B5EF4-FFF2-40B4-BE49-F238E27FC236}">
              <a16:creationId xmlns:a16="http://schemas.microsoft.com/office/drawing/2014/main" xmlns="" id="{C60519DE-70CE-41DF-A345-9352B01EE35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22" name="Text Box 115">
          <a:extLst>
            <a:ext uri="{FF2B5EF4-FFF2-40B4-BE49-F238E27FC236}">
              <a16:creationId xmlns:a16="http://schemas.microsoft.com/office/drawing/2014/main" xmlns="" id="{AFF9B2AD-77E6-4DA5-A0F8-DD489944723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523" name="Text Box 116">
          <a:extLst>
            <a:ext uri="{FF2B5EF4-FFF2-40B4-BE49-F238E27FC236}">
              <a16:creationId xmlns:a16="http://schemas.microsoft.com/office/drawing/2014/main" xmlns="" id="{51B03D28-BDDE-46C1-8182-1ABE4CAE6573}"/>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524" name="Text Box 117">
          <a:extLst>
            <a:ext uri="{FF2B5EF4-FFF2-40B4-BE49-F238E27FC236}">
              <a16:creationId xmlns:a16="http://schemas.microsoft.com/office/drawing/2014/main" xmlns="" id="{08B24850-455E-42AE-8A80-7EA05C63A861}"/>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25" name="Text Box 118">
          <a:extLst>
            <a:ext uri="{FF2B5EF4-FFF2-40B4-BE49-F238E27FC236}">
              <a16:creationId xmlns:a16="http://schemas.microsoft.com/office/drawing/2014/main" xmlns="" id="{488D6DB0-56B4-47C0-A8A3-0A78BCC89F3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26" name="Text Box 119">
          <a:extLst>
            <a:ext uri="{FF2B5EF4-FFF2-40B4-BE49-F238E27FC236}">
              <a16:creationId xmlns:a16="http://schemas.microsoft.com/office/drawing/2014/main" xmlns="" id="{3A0D4F70-7BAA-4A16-BCED-F0F6557DA6B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27" name="Text Box 120">
          <a:extLst>
            <a:ext uri="{FF2B5EF4-FFF2-40B4-BE49-F238E27FC236}">
              <a16:creationId xmlns:a16="http://schemas.microsoft.com/office/drawing/2014/main" xmlns="" id="{7689A35E-B866-4C39-BAE5-98E2F515089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28" name="Text Box 121">
          <a:extLst>
            <a:ext uri="{FF2B5EF4-FFF2-40B4-BE49-F238E27FC236}">
              <a16:creationId xmlns:a16="http://schemas.microsoft.com/office/drawing/2014/main" xmlns="" id="{AE01FC35-583A-432C-9400-55836D9159E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29" name="Text Box 122">
          <a:extLst>
            <a:ext uri="{FF2B5EF4-FFF2-40B4-BE49-F238E27FC236}">
              <a16:creationId xmlns:a16="http://schemas.microsoft.com/office/drawing/2014/main" xmlns="" id="{F1FDB6FC-EED9-4A0F-88F0-67CFA3BE29D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30" name="Text Box 123">
          <a:extLst>
            <a:ext uri="{FF2B5EF4-FFF2-40B4-BE49-F238E27FC236}">
              <a16:creationId xmlns:a16="http://schemas.microsoft.com/office/drawing/2014/main" xmlns="" id="{9B91491A-AEEB-409A-AED7-6DAC7B9C45B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31" name="Text Box 124">
          <a:extLst>
            <a:ext uri="{FF2B5EF4-FFF2-40B4-BE49-F238E27FC236}">
              <a16:creationId xmlns:a16="http://schemas.microsoft.com/office/drawing/2014/main" xmlns="" id="{7EF29017-3592-436E-BC3B-4F84E8BCECE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32" name="Text Box 125">
          <a:extLst>
            <a:ext uri="{FF2B5EF4-FFF2-40B4-BE49-F238E27FC236}">
              <a16:creationId xmlns:a16="http://schemas.microsoft.com/office/drawing/2014/main" xmlns="" id="{CDC66F1D-5CDC-46D7-AA88-6DD71E3281C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33" name="Text Box 126">
          <a:extLst>
            <a:ext uri="{FF2B5EF4-FFF2-40B4-BE49-F238E27FC236}">
              <a16:creationId xmlns:a16="http://schemas.microsoft.com/office/drawing/2014/main" xmlns="" id="{B34EFB33-8242-454E-8791-06CA471317B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34" name="Text Box 127">
          <a:extLst>
            <a:ext uri="{FF2B5EF4-FFF2-40B4-BE49-F238E27FC236}">
              <a16:creationId xmlns:a16="http://schemas.microsoft.com/office/drawing/2014/main" xmlns="" id="{D90D07DB-7192-4EDF-B7ED-A4F6F130ED6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35" name="Text Box 128">
          <a:extLst>
            <a:ext uri="{FF2B5EF4-FFF2-40B4-BE49-F238E27FC236}">
              <a16:creationId xmlns:a16="http://schemas.microsoft.com/office/drawing/2014/main" xmlns="" id="{326C281B-77A8-4A44-AAA5-D3C844ACC70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36" name="Text Box 129">
          <a:extLst>
            <a:ext uri="{FF2B5EF4-FFF2-40B4-BE49-F238E27FC236}">
              <a16:creationId xmlns:a16="http://schemas.microsoft.com/office/drawing/2014/main" xmlns="" id="{5354D32C-48E4-4B9D-8C4B-AA02B7962DD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37" name="Text Box 130">
          <a:extLst>
            <a:ext uri="{FF2B5EF4-FFF2-40B4-BE49-F238E27FC236}">
              <a16:creationId xmlns:a16="http://schemas.microsoft.com/office/drawing/2014/main" xmlns="" id="{6EB32CE3-7411-46CE-8949-482F3A8B99E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38" name="Text Box 131">
          <a:extLst>
            <a:ext uri="{FF2B5EF4-FFF2-40B4-BE49-F238E27FC236}">
              <a16:creationId xmlns:a16="http://schemas.microsoft.com/office/drawing/2014/main" xmlns="" id="{C887078A-7678-4992-8B02-87091542CA9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39" name="Text Box 132">
          <a:extLst>
            <a:ext uri="{FF2B5EF4-FFF2-40B4-BE49-F238E27FC236}">
              <a16:creationId xmlns:a16="http://schemas.microsoft.com/office/drawing/2014/main" xmlns="" id="{29AFD70F-8C6C-429C-B186-49061947F46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40" name="Text Box 133">
          <a:extLst>
            <a:ext uri="{FF2B5EF4-FFF2-40B4-BE49-F238E27FC236}">
              <a16:creationId xmlns:a16="http://schemas.microsoft.com/office/drawing/2014/main" xmlns="" id="{C52A4D1E-E3D5-42BE-8385-6BDAEDBEA87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41" name="Text Box 134">
          <a:extLst>
            <a:ext uri="{FF2B5EF4-FFF2-40B4-BE49-F238E27FC236}">
              <a16:creationId xmlns:a16="http://schemas.microsoft.com/office/drawing/2014/main" xmlns="" id="{2CD01439-5342-4E1A-A870-A588F80A4DD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42" name="Text Box 135">
          <a:extLst>
            <a:ext uri="{FF2B5EF4-FFF2-40B4-BE49-F238E27FC236}">
              <a16:creationId xmlns:a16="http://schemas.microsoft.com/office/drawing/2014/main" xmlns="" id="{2A84F9EF-9A74-49E5-8A67-EF0A32ED203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43" name="Text Box 136">
          <a:extLst>
            <a:ext uri="{FF2B5EF4-FFF2-40B4-BE49-F238E27FC236}">
              <a16:creationId xmlns:a16="http://schemas.microsoft.com/office/drawing/2014/main" xmlns="" id="{14D824B6-1C16-4A36-8EBF-A5673C5578A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44" name="Text Box 137">
          <a:extLst>
            <a:ext uri="{FF2B5EF4-FFF2-40B4-BE49-F238E27FC236}">
              <a16:creationId xmlns:a16="http://schemas.microsoft.com/office/drawing/2014/main" xmlns="" id="{E7782CAF-5092-4880-869E-036A7951AF7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45" name="Text Box 138">
          <a:extLst>
            <a:ext uri="{FF2B5EF4-FFF2-40B4-BE49-F238E27FC236}">
              <a16:creationId xmlns:a16="http://schemas.microsoft.com/office/drawing/2014/main" xmlns="" id="{8A7F172A-2F5F-48A2-BB89-A2F450B7BFF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46" name="Text Box 139">
          <a:extLst>
            <a:ext uri="{FF2B5EF4-FFF2-40B4-BE49-F238E27FC236}">
              <a16:creationId xmlns:a16="http://schemas.microsoft.com/office/drawing/2014/main" xmlns="" id="{23DA1E47-181E-4392-95F8-C655EDC53CD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47" name="Text Box 140">
          <a:extLst>
            <a:ext uri="{FF2B5EF4-FFF2-40B4-BE49-F238E27FC236}">
              <a16:creationId xmlns:a16="http://schemas.microsoft.com/office/drawing/2014/main" xmlns="" id="{D4A238E9-66DF-40EE-BB94-2AEA376EF62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48" name="Text Box 141">
          <a:extLst>
            <a:ext uri="{FF2B5EF4-FFF2-40B4-BE49-F238E27FC236}">
              <a16:creationId xmlns:a16="http://schemas.microsoft.com/office/drawing/2014/main" xmlns="" id="{A9BC74B6-747D-4352-A3E4-D5CE1CB0E71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49" name="Text Box 142">
          <a:extLst>
            <a:ext uri="{FF2B5EF4-FFF2-40B4-BE49-F238E27FC236}">
              <a16:creationId xmlns:a16="http://schemas.microsoft.com/office/drawing/2014/main" xmlns="" id="{3952C91D-0920-4A99-A4A2-E60CB369057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50" name="Text Box 143">
          <a:extLst>
            <a:ext uri="{FF2B5EF4-FFF2-40B4-BE49-F238E27FC236}">
              <a16:creationId xmlns:a16="http://schemas.microsoft.com/office/drawing/2014/main" xmlns="" id="{D4FBDF61-C25A-4470-A138-717CF9D4A27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51" name="Text Box 144">
          <a:extLst>
            <a:ext uri="{FF2B5EF4-FFF2-40B4-BE49-F238E27FC236}">
              <a16:creationId xmlns:a16="http://schemas.microsoft.com/office/drawing/2014/main" xmlns="" id="{522EA4D2-2CF9-4F06-9FE9-24B7D83FB05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52" name="Text Box 145">
          <a:extLst>
            <a:ext uri="{FF2B5EF4-FFF2-40B4-BE49-F238E27FC236}">
              <a16:creationId xmlns:a16="http://schemas.microsoft.com/office/drawing/2014/main" xmlns="" id="{CCD9F124-65D1-4AFE-91E5-A9D2DB22B24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53" name="Text Box 146">
          <a:extLst>
            <a:ext uri="{FF2B5EF4-FFF2-40B4-BE49-F238E27FC236}">
              <a16:creationId xmlns:a16="http://schemas.microsoft.com/office/drawing/2014/main" xmlns="" id="{B8741BD6-7EAA-446E-81DE-2137C00C513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54" name="Text Box 147">
          <a:extLst>
            <a:ext uri="{FF2B5EF4-FFF2-40B4-BE49-F238E27FC236}">
              <a16:creationId xmlns:a16="http://schemas.microsoft.com/office/drawing/2014/main" xmlns="" id="{493C5870-3749-4804-8285-B25F893A57E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555" name="Text Box 148">
          <a:extLst>
            <a:ext uri="{FF2B5EF4-FFF2-40B4-BE49-F238E27FC236}">
              <a16:creationId xmlns:a16="http://schemas.microsoft.com/office/drawing/2014/main" xmlns="" id="{124BB40B-B2B8-4570-9223-8E773012675B}"/>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556" name="Text Box 149">
          <a:extLst>
            <a:ext uri="{FF2B5EF4-FFF2-40B4-BE49-F238E27FC236}">
              <a16:creationId xmlns:a16="http://schemas.microsoft.com/office/drawing/2014/main" xmlns="" id="{51A487B6-4689-4BD5-A459-7623BBE6603E}"/>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57" name="Text Box 150">
          <a:extLst>
            <a:ext uri="{FF2B5EF4-FFF2-40B4-BE49-F238E27FC236}">
              <a16:creationId xmlns:a16="http://schemas.microsoft.com/office/drawing/2014/main" xmlns="" id="{F488421E-FBCC-4890-ABA4-1D43BD72181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58" name="Text Box 151">
          <a:extLst>
            <a:ext uri="{FF2B5EF4-FFF2-40B4-BE49-F238E27FC236}">
              <a16:creationId xmlns:a16="http://schemas.microsoft.com/office/drawing/2014/main" xmlns="" id="{48C9B02A-E3E3-4D2D-A5D8-8CC4884F313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59" name="Text Box 152">
          <a:extLst>
            <a:ext uri="{FF2B5EF4-FFF2-40B4-BE49-F238E27FC236}">
              <a16:creationId xmlns:a16="http://schemas.microsoft.com/office/drawing/2014/main" xmlns="" id="{B059CE44-96ED-4C73-ACDC-B6765F533E1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60" name="Text Box 153">
          <a:extLst>
            <a:ext uri="{FF2B5EF4-FFF2-40B4-BE49-F238E27FC236}">
              <a16:creationId xmlns:a16="http://schemas.microsoft.com/office/drawing/2014/main" xmlns="" id="{FB6A113C-E3C5-45F0-92F0-6CE9B4D02B9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61" name="Text Box 154">
          <a:extLst>
            <a:ext uri="{FF2B5EF4-FFF2-40B4-BE49-F238E27FC236}">
              <a16:creationId xmlns:a16="http://schemas.microsoft.com/office/drawing/2014/main" xmlns="" id="{D6FCE41F-EECF-4912-97F9-AA157BCBD96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62" name="Text Box 155">
          <a:extLst>
            <a:ext uri="{FF2B5EF4-FFF2-40B4-BE49-F238E27FC236}">
              <a16:creationId xmlns:a16="http://schemas.microsoft.com/office/drawing/2014/main" xmlns="" id="{050708B1-BD9C-4C67-B882-C799BB5BDD7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63" name="Text Box 156">
          <a:extLst>
            <a:ext uri="{FF2B5EF4-FFF2-40B4-BE49-F238E27FC236}">
              <a16:creationId xmlns:a16="http://schemas.microsoft.com/office/drawing/2014/main" xmlns="" id="{56CE82FE-B306-479D-8170-1D083B36E80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64" name="Text Box 157">
          <a:extLst>
            <a:ext uri="{FF2B5EF4-FFF2-40B4-BE49-F238E27FC236}">
              <a16:creationId xmlns:a16="http://schemas.microsoft.com/office/drawing/2014/main" xmlns="" id="{531B4A22-9C28-4110-BB7F-9718841EABC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65" name="Text Box 158">
          <a:extLst>
            <a:ext uri="{FF2B5EF4-FFF2-40B4-BE49-F238E27FC236}">
              <a16:creationId xmlns:a16="http://schemas.microsoft.com/office/drawing/2014/main" xmlns="" id="{151CB8BB-8EB2-413F-8C58-98E73E0ED29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66" name="Text Box 159">
          <a:extLst>
            <a:ext uri="{FF2B5EF4-FFF2-40B4-BE49-F238E27FC236}">
              <a16:creationId xmlns:a16="http://schemas.microsoft.com/office/drawing/2014/main" xmlns="" id="{80BC86FA-111B-49E0-A918-B7C1C51CB74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67" name="Text Box 160">
          <a:extLst>
            <a:ext uri="{FF2B5EF4-FFF2-40B4-BE49-F238E27FC236}">
              <a16:creationId xmlns:a16="http://schemas.microsoft.com/office/drawing/2014/main" xmlns="" id="{952D5830-B0A5-4A04-B2A8-C54F9DAEA38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68" name="Text Box 161">
          <a:extLst>
            <a:ext uri="{FF2B5EF4-FFF2-40B4-BE49-F238E27FC236}">
              <a16:creationId xmlns:a16="http://schemas.microsoft.com/office/drawing/2014/main" xmlns="" id="{61759DFF-0BA5-4DD8-BAC2-25C52CC7435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69" name="Text Box 162">
          <a:extLst>
            <a:ext uri="{FF2B5EF4-FFF2-40B4-BE49-F238E27FC236}">
              <a16:creationId xmlns:a16="http://schemas.microsoft.com/office/drawing/2014/main" xmlns="" id="{7F9EE4F0-8E50-418B-A135-677D795AFE3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70" name="Text Box 163">
          <a:extLst>
            <a:ext uri="{FF2B5EF4-FFF2-40B4-BE49-F238E27FC236}">
              <a16:creationId xmlns:a16="http://schemas.microsoft.com/office/drawing/2014/main" xmlns="" id="{504DC605-C671-43F2-B832-9340B5BF963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71" name="Text Box 164">
          <a:extLst>
            <a:ext uri="{FF2B5EF4-FFF2-40B4-BE49-F238E27FC236}">
              <a16:creationId xmlns:a16="http://schemas.microsoft.com/office/drawing/2014/main" xmlns="" id="{B7BAFE32-6C2D-432F-A932-FDF52F5DA03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572" name="Text Box 165">
          <a:extLst>
            <a:ext uri="{FF2B5EF4-FFF2-40B4-BE49-F238E27FC236}">
              <a16:creationId xmlns:a16="http://schemas.microsoft.com/office/drawing/2014/main" xmlns="" id="{560B8907-DF80-4185-86CF-97E446E3FF3A}"/>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573" name="Text Box 166">
          <a:extLst>
            <a:ext uri="{FF2B5EF4-FFF2-40B4-BE49-F238E27FC236}">
              <a16:creationId xmlns:a16="http://schemas.microsoft.com/office/drawing/2014/main" xmlns="" id="{FFC0E4A7-7857-4317-A6E4-AF8CC300B310}"/>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74" name="Text Box 167">
          <a:extLst>
            <a:ext uri="{FF2B5EF4-FFF2-40B4-BE49-F238E27FC236}">
              <a16:creationId xmlns:a16="http://schemas.microsoft.com/office/drawing/2014/main" xmlns="" id="{3309D7F2-DCE7-48C7-B0FB-A3094495820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75" name="Text Box 168">
          <a:extLst>
            <a:ext uri="{FF2B5EF4-FFF2-40B4-BE49-F238E27FC236}">
              <a16:creationId xmlns:a16="http://schemas.microsoft.com/office/drawing/2014/main" xmlns="" id="{ACFD9559-5DE9-41FD-8F5F-1AFB8BF26BF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76" name="Text Box 169">
          <a:extLst>
            <a:ext uri="{FF2B5EF4-FFF2-40B4-BE49-F238E27FC236}">
              <a16:creationId xmlns:a16="http://schemas.microsoft.com/office/drawing/2014/main" xmlns="" id="{69463EED-57C0-4D29-B899-A6A35921FE3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77" name="Text Box 170">
          <a:extLst>
            <a:ext uri="{FF2B5EF4-FFF2-40B4-BE49-F238E27FC236}">
              <a16:creationId xmlns:a16="http://schemas.microsoft.com/office/drawing/2014/main" xmlns="" id="{D12E1D07-AA10-4726-9A58-AAC522BF02E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78" name="Text Box 171">
          <a:extLst>
            <a:ext uri="{FF2B5EF4-FFF2-40B4-BE49-F238E27FC236}">
              <a16:creationId xmlns:a16="http://schemas.microsoft.com/office/drawing/2014/main" xmlns="" id="{93B10148-38B7-44A5-9DBB-E77845FF488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79" name="Text Box 172">
          <a:extLst>
            <a:ext uri="{FF2B5EF4-FFF2-40B4-BE49-F238E27FC236}">
              <a16:creationId xmlns:a16="http://schemas.microsoft.com/office/drawing/2014/main" xmlns="" id="{2C87C172-A407-402E-A41E-E2DD60DA068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80" name="Text Box 173">
          <a:extLst>
            <a:ext uri="{FF2B5EF4-FFF2-40B4-BE49-F238E27FC236}">
              <a16:creationId xmlns:a16="http://schemas.microsoft.com/office/drawing/2014/main" xmlns="" id="{B1631017-BF8C-43B5-BA90-69368F99252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81" name="Text Box 174">
          <a:extLst>
            <a:ext uri="{FF2B5EF4-FFF2-40B4-BE49-F238E27FC236}">
              <a16:creationId xmlns:a16="http://schemas.microsoft.com/office/drawing/2014/main" xmlns="" id="{6BEC1B7E-12F4-4FC7-90A9-6ACF05D5323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82" name="Text Box 175">
          <a:extLst>
            <a:ext uri="{FF2B5EF4-FFF2-40B4-BE49-F238E27FC236}">
              <a16:creationId xmlns:a16="http://schemas.microsoft.com/office/drawing/2014/main" xmlns="" id="{07E0C883-14AC-40B4-BB55-BDDC9692F89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83" name="Text Box 176">
          <a:extLst>
            <a:ext uri="{FF2B5EF4-FFF2-40B4-BE49-F238E27FC236}">
              <a16:creationId xmlns:a16="http://schemas.microsoft.com/office/drawing/2014/main" xmlns="" id="{45B7AD73-7C6A-42EE-9011-128EA824260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84" name="Text Box 177">
          <a:extLst>
            <a:ext uri="{FF2B5EF4-FFF2-40B4-BE49-F238E27FC236}">
              <a16:creationId xmlns:a16="http://schemas.microsoft.com/office/drawing/2014/main" xmlns="" id="{12CC1E3D-441F-43C6-8527-BBFD4F9C9B1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85" name="Text Box 178">
          <a:extLst>
            <a:ext uri="{FF2B5EF4-FFF2-40B4-BE49-F238E27FC236}">
              <a16:creationId xmlns:a16="http://schemas.microsoft.com/office/drawing/2014/main" xmlns="" id="{2D7F033E-3239-479D-B80C-A3449C76302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86" name="Text Box 179">
          <a:extLst>
            <a:ext uri="{FF2B5EF4-FFF2-40B4-BE49-F238E27FC236}">
              <a16:creationId xmlns:a16="http://schemas.microsoft.com/office/drawing/2014/main" xmlns="" id="{714D1493-24C4-47E4-B285-0E40FC4C127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87" name="Text Box 180">
          <a:extLst>
            <a:ext uri="{FF2B5EF4-FFF2-40B4-BE49-F238E27FC236}">
              <a16:creationId xmlns:a16="http://schemas.microsoft.com/office/drawing/2014/main" xmlns="" id="{10905BD4-01B5-4A41-83B4-672566199D4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88" name="Text Box 181">
          <a:extLst>
            <a:ext uri="{FF2B5EF4-FFF2-40B4-BE49-F238E27FC236}">
              <a16:creationId xmlns:a16="http://schemas.microsoft.com/office/drawing/2014/main" xmlns="" id="{89E9CB5C-1C46-48A6-946E-A147DF9A442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89" name="Text Box 182">
          <a:extLst>
            <a:ext uri="{FF2B5EF4-FFF2-40B4-BE49-F238E27FC236}">
              <a16:creationId xmlns:a16="http://schemas.microsoft.com/office/drawing/2014/main" xmlns="" id="{EC500474-39FB-49D4-8D94-C75B7310D76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90" name="Text Box 183">
          <a:extLst>
            <a:ext uri="{FF2B5EF4-FFF2-40B4-BE49-F238E27FC236}">
              <a16:creationId xmlns:a16="http://schemas.microsoft.com/office/drawing/2014/main" xmlns="" id="{0AE65EAE-59EF-4BC6-B189-56C09AA381B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91" name="Text Box 184">
          <a:extLst>
            <a:ext uri="{FF2B5EF4-FFF2-40B4-BE49-F238E27FC236}">
              <a16:creationId xmlns:a16="http://schemas.microsoft.com/office/drawing/2014/main" xmlns="" id="{82DB6FFA-452A-4D26-8373-092775493D6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92" name="Text Box 185">
          <a:extLst>
            <a:ext uri="{FF2B5EF4-FFF2-40B4-BE49-F238E27FC236}">
              <a16:creationId xmlns:a16="http://schemas.microsoft.com/office/drawing/2014/main" xmlns="" id="{9AEB480E-2AAC-4A2B-B0E4-E0647D3CEFC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93" name="Text Box 186">
          <a:extLst>
            <a:ext uri="{FF2B5EF4-FFF2-40B4-BE49-F238E27FC236}">
              <a16:creationId xmlns:a16="http://schemas.microsoft.com/office/drawing/2014/main" xmlns="" id="{13EF3BE3-D2A1-4840-BDEE-5DF9BA054DF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594" name="Text Box 187">
          <a:extLst>
            <a:ext uri="{FF2B5EF4-FFF2-40B4-BE49-F238E27FC236}">
              <a16:creationId xmlns:a16="http://schemas.microsoft.com/office/drawing/2014/main" xmlns="" id="{35DEB4D0-1565-4B55-8343-82B5316ADD8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95" name="Text Box 188">
          <a:extLst>
            <a:ext uri="{FF2B5EF4-FFF2-40B4-BE49-F238E27FC236}">
              <a16:creationId xmlns:a16="http://schemas.microsoft.com/office/drawing/2014/main" xmlns="" id="{5132FFF3-27B9-4D23-89BF-6084CE3D9B1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96" name="Text Box 189">
          <a:extLst>
            <a:ext uri="{FF2B5EF4-FFF2-40B4-BE49-F238E27FC236}">
              <a16:creationId xmlns:a16="http://schemas.microsoft.com/office/drawing/2014/main" xmlns="" id="{0BE204BF-699F-469C-8D8A-5D85B374AAB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97" name="Text Box 190">
          <a:extLst>
            <a:ext uri="{FF2B5EF4-FFF2-40B4-BE49-F238E27FC236}">
              <a16:creationId xmlns:a16="http://schemas.microsoft.com/office/drawing/2014/main" xmlns="" id="{818E0F00-CC43-4215-9B16-CF8EA5FC3F5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98" name="Text Box 191">
          <a:extLst>
            <a:ext uri="{FF2B5EF4-FFF2-40B4-BE49-F238E27FC236}">
              <a16:creationId xmlns:a16="http://schemas.microsoft.com/office/drawing/2014/main" xmlns="" id="{7A8E3038-99CC-48D4-BAA0-10BB4CDC4F3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599" name="Text Box 192">
          <a:extLst>
            <a:ext uri="{FF2B5EF4-FFF2-40B4-BE49-F238E27FC236}">
              <a16:creationId xmlns:a16="http://schemas.microsoft.com/office/drawing/2014/main" xmlns="" id="{C2ED842B-A907-4DA9-8910-D3EFD8B1F9E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00" name="Text Box 194">
          <a:extLst>
            <a:ext uri="{FF2B5EF4-FFF2-40B4-BE49-F238E27FC236}">
              <a16:creationId xmlns:a16="http://schemas.microsoft.com/office/drawing/2014/main" xmlns="" id="{99A69E72-39E6-4858-9662-489B2003C87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01" name="Text Box 195">
          <a:extLst>
            <a:ext uri="{FF2B5EF4-FFF2-40B4-BE49-F238E27FC236}">
              <a16:creationId xmlns:a16="http://schemas.microsoft.com/office/drawing/2014/main" xmlns="" id="{FDD6800E-84B3-4107-9651-87E57A51BA9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602" name="Text Box 2">
          <a:extLst>
            <a:ext uri="{FF2B5EF4-FFF2-40B4-BE49-F238E27FC236}">
              <a16:creationId xmlns:a16="http://schemas.microsoft.com/office/drawing/2014/main" xmlns="" id="{D1814A74-530A-4F4A-B6B8-7F7511DE1F84}"/>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03" name="Text Box 3">
          <a:extLst>
            <a:ext uri="{FF2B5EF4-FFF2-40B4-BE49-F238E27FC236}">
              <a16:creationId xmlns:a16="http://schemas.microsoft.com/office/drawing/2014/main" xmlns="" id="{CE564398-4366-49EA-BFB4-AD7F49B2B60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04" name="Text Box 4">
          <a:extLst>
            <a:ext uri="{FF2B5EF4-FFF2-40B4-BE49-F238E27FC236}">
              <a16:creationId xmlns:a16="http://schemas.microsoft.com/office/drawing/2014/main" xmlns="" id="{EEBC2CE3-26E6-4609-9587-6F15F2A2FB1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05" name="Text Box 5">
          <a:extLst>
            <a:ext uri="{FF2B5EF4-FFF2-40B4-BE49-F238E27FC236}">
              <a16:creationId xmlns:a16="http://schemas.microsoft.com/office/drawing/2014/main" xmlns="" id="{B75E94E1-1A63-44FC-96D9-409F9094D0B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06" name="Text Box 6">
          <a:extLst>
            <a:ext uri="{FF2B5EF4-FFF2-40B4-BE49-F238E27FC236}">
              <a16:creationId xmlns:a16="http://schemas.microsoft.com/office/drawing/2014/main" xmlns="" id="{5F6505A2-3917-4EE5-A360-7647B4545C0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07" name="Text Box 7">
          <a:extLst>
            <a:ext uri="{FF2B5EF4-FFF2-40B4-BE49-F238E27FC236}">
              <a16:creationId xmlns:a16="http://schemas.microsoft.com/office/drawing/2014/main" xmlns="" id="{CE2822E7-DE35-4F0C-9FC7-EC4F1BA3770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08" name="Text Box 8">
          <a:extLst>
            <a:ext uri="{FF2B5EF4-FFF2-40B4-BE49-F238E27FC236}">
              <a16:creationId xmlns:a16="http://schemas.microsoft.com/office/drawing/2014/main" xmlns="" id="{32F26C3B-7D73-4F19-8C5D-0B45799E744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09" name="Text Box 9">
          <a:extLst>
            <a:ext uri="{FF2B5EF4-FFF2-40B4-BE49-F238E27FC236}">
              <a16:creationId xmlns:a16="http://schemas.microsoft.com/office/drawing/2014/main" xmlns="" id="{A184C63C-A396-47B9-BB17-4450E6D0B4F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10" name="Text Box 10">
          <a:extLst>
            <a:ext uri="{FF2B5EF4-FFF2-40B4-BE49-F238E27FC236}">
              <a16:creationId xmlns:a16="http://schemas.microsoft.com/office/drawing/2014/main" xmlns="" id="{3270EB47-895D-4498-B9B6-EE1E18064C7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11" name="Text Box 11">
          <a:extLst>
            <a:ext uri="{FF2B5EF4-FFF2-40B4-BE49-F238E27FC236}">
              <a16:creationId xmlns:a16="http://schemas.microsoft.com/office/drawing/2014/main" xmlns="" id="{19DB930C-DD13-4807-ADFE-D917B955FFB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12" name="Text Box 12">
          <a:extLst>
            <a:ext uri="{FF2B5EF4-FFF2-40B4-BE49-F238E27FC236}">
              <a16:creationId xmlns:a16="http://schemas.microsoft.com/office/drawing/2014/main" xmlns="" id="{6E361FB6-BEA6-40EB-A8B7-C82002DF8A8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13" name="Text Box 13">
          <a:extLst>
            <a:ext uri="{FF2B5EF4-FFF2-40B4-BE49-F238E27FC236}">
              <a16:creationId xmlns:a16="http://schemas.microsoft.com/office/drawing/2014/main" xmlns="" id="{203F4E69-885D-4276-980B-7E32F934E4B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14" name="Text Box 14">
          <a:extLst>
            <a:ext uri="{FF2B5EF4-FFF2-40B4-BE49-F238E27FC236}">
              <a16:creationId xmlns:a16="http://schemas.microsoft.com/office/drawing/2014/main" xmlns="" id="{30B75875-84EB-4587-A6C4-DB49F1A7AE3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15" name="Text Box 15">
          <a:extLst>
            <a:ext uri="{FF2B5EF4-FFF2-40B4-BE49-F238E27FC236}">
              <a16:creationId xmlns:a16="http://schemas.microsoft.com/office/drawing/2014/main" xmlns="" id="{8A837BC6-5917-4703-939F-AB593EA7238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16" name="Text Box 16">
          <a:extLst>
            <a:ext uri="{FF2B5EF4-FFF2-40B4-BE49-F238E27FC236}">
              <a16:creationId xmlns:a16="http://schemas.microsoft.com/office/drawing/2014/main" xmlns="" id="{AC8DB9B1-6D56-4C27-84CB-6E2AEEE11CA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17" name="Text Box 17">
          <a:extLst>
            <a:ext uri="{FF2B5EF4-FFF2-40B4-BE49-F238E27FC236}">
              <a16:creationId xmlns:a16="http://schemas.microsoft.com/office/drawing/2014/main" xmlns="" id="{263ACA38-175D-4EB9-9D13-49D1AC5C5A4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618" name="Text Box 18">
          <a:extLst>
            <a:ext uri="{FF2B5EF4-FFF2-40B4-BE49-F238E27FC236}">
              <a16:creationId xmlns:a16="http://schemas.microsoft.com/office/drawing/2014/main" xmlns="" id="{0E1A1D2A-FE5D-484A-BF77-06BF984F2341}"/>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619" name="Text Box 19">
          <a:extLst>
            <a:ext uri="{FF2B5EF4-FFF2-40B4-BE49-F238E27FC236}">
              <a16:creationId xmlns:a16="http://schemas.microsoft.com/office/drawing/2014/main" xmlns="" id="{28867F88-C800-4114-B6D1-E6EB39C3C3BD}"/>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20" name="Text Box 20">
          <a:extLst>
            <a:ext uri="{FF2B5EF4-FFF2-40B4-BE49-F238E27FC236}">
              <a16:creationId xmlns:a16="http://schemas.microsoft.com/office/drawing/2014/main" xmlns="" id="{5E20243A-DE8E-49CB-A397-7F94A395456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21" name="Text Box 21">
          <a:extLst>
            <a:ext uri="{FF2B5EF4-FFF2-40B4-BE49-F238E27FC236}">
              <a16:creationId xmlns:a16="http://schemas.microsoft.com/office/drawing/2014/main" xmlns="" id="{BFE25ABC-0172-4122-9B1B-46140027368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22" name="Text Box 22">
          <a:extLst>
            <a:ext uri="{FF2B5EF4-FFF2-40B4-BE49-F238E27FC236}">
              <a16:creationId xmlns:a16="http://schemas.microsoft.com/office/drawing/2014/main" xmlns="" id="{8E01BDDE-ACE6-4CA8-B2DF-284E150FDF2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23" name="Text Box 23">
          <a:extLst>
            <a:ext uri="{FF2B5EF4-FFF2-40B4-BE49-F238E27FC236}">
              <a16:creationId xmlns:a16="http://schemas.microsoft.com/office/drawing/2014/main" xmlns="" id="{A533B335-9271-4FAD-BFEE-49649E72F89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24" name="Text Box 24">
          <a:extLst>
            <a:ext uri="{FF2B5EF4-FFF2-40B4-BE49-F238E27FC236}">
              <a16:creationId xmlns:a16="http://schemas.microsoft.com/office/drawing/2014/main" xmlns="" id="{0EED6FD2-5A84-4745-880E-AC230906FB2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25" name="Text Box 25">
          <a:extLst>
            <a:ext uri="{FF2B5EF4-FFF2-40B4-BE49-F238E27FC236}">
              <a16:creationId xmlns:a16="http://schemas.microsoft.com/office/drawing/2014/main" xmlns="" id="{51DD26E2-42F8-4269-8BD1-71710E4C873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26" name="Text Box 26">
          <a:extLst>
            <a:ext uri="{FF2B5EF4-FFF2-40B4-BE49-F238E27FC236}">
              <a16:creationId xmlns:a16="http://schemas.microsoft.com/office/drawing/2014/main" xmlns="" id="{1589F955-5529-44A4-8272-71DDC56378B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27" name="Text Box 27">
          <a:extLst>
            <a:ext uri="{FF2B5EF4-FFF2-40B4-BE49-F238E27FC236}">
              <a16:creationId xmlns:a16="http://schemas.microsoft.com/office/drawing/2014/main" xmlns="" id="{8E5DAA3C-9A0C-4C1E-8D93-DBBA2AA884A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28" name="Text Box 28">
          <a:extLst>
            <a:ext uri="{FF2B5EF4-FFF2-40B4-BE49-F238E27FC236}">
              <a16:creationId xmlns:a16="http://schemas.microsoft.com/office/drawing/2014/main" xmlns="" id="{5692B52E-9CFA-4734-9165-F5AF63540F7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29" name="Text Box 29">
          <a:extLst>
            <a:ext uri="{FF2B5EF4-FFF2-40B4-BE49-F238E27FC236}">
              <a16:creationId xmlns:a16="http://schemas.microsoft.com/office/drawing/2014/main" xmlns="" id="{D4A412D8-8269-4BA0-9263-FC0A70CBAFB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30" name="Text Box 30">
          <a:extLst>
            <a:ext uri="{FF2B5EF4-FFF2-40B4-BE49-F238E27FC236}">
              <a16:creationId xmlns:a16="http://schemas.microsoft.com/office/drawing/2014/main" xmlns="" id="{93ED559B-CB64-4281-AD47-10B77289518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31" name="Text Box 31">
          <a:extLst>
            <a:ext uri="{FF2B5EF4-FFF2-40B4-BE49-F238E27FC236}">
              <a16:creationId xmlns:a16="http://schemas.microsoft.com/office/drawing/2014/main" xmlns="" id="{2AA26B21-9DD1-49FF-96F4-2830E5F7FAA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32" name="Text Box 32">
          <a:extLst>
            <a:ext uri="{FF2B5EF4-FFF2-40B4-BE49-F238E27FC236}">
              <a16:creationId xmlns:a16="http://schemas.microsoft.com/office/drawing/2014/main" xmlns="" id="{2C372E91-33AA-4CD1-AFC8-79B4E6A2415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33" name="Text Box 33">
          <a:extLst>
            <a:ext uri="{FF2B5EF4-FFF2-40B4-BE49-F238E27FC236}">
              <a16:creationId xmlns:a16="http://schemas.microsoft.com/office/drawing/2014/main" xmlns="" id="{6AEBD7FD-D46B-4D4E-8C15-20FC9053A24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34" name="Text Box 34">
          <a:extLst>
            <a:ext uri="{FF2B5EF4-FFF2-40B4-BE49-F238E27FC236}">
              <a16:creationId xmlns:a16="http://schemas.microsoft.com/office/drawing/2014/main" xmlns="" id="{67240E7B-8892-4F3F-82C2-B1CB1051BF9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35" name="Text Box 35">
          <a:extLst>
            <a:ext uri="{FF2B5EF4-FFF2-40B4-BE49-F238E27FC236}">
              <a16:creationId xmlns:a16="http://schemas.microsoft.com/office/drawing/2014/main" xmlns="" id="{AE615F55-4BBD-4D90-AE1D-8752B6DB9DE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36" name="Text Box 36">
          <a:extLst>
            <a:ext uri="{FF2B5EF4-FFF2-40B4-BE49-F238E27FC236}">
              <a16:creationId xmlns:a16="http://schemas.microsoft.com/office/drawing/2014/main" xmlns="" id="{987954F1-036C-4552-B565-68D3E12E45E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37" name="Text Box 37">
          <a:extLst>
            <a:ext uri="{FF2B5EF4-FFF2-40B4-BE49-F238E27FC236}">
              <a16:creationId xmlns:a16="http://schemas.microsoft.com/office/drawing/2014/main" xmlns="" id="{5CE20B01-E964-469B-AADC-A996ADA91A4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38" name="Text Box 38">
          <a:extLst>
            <a:ext uri="{FF2B5EF4-FFF2-40B4-BE49-F238E27FC236}">
              <a16:creationId xmlns:a16="http://schemas.microsoft.com/office/drawing/2014/main" xmlns="" id="{C0607FDF-BB99-436A-BB53-5E3DD3E78AA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39" name="Text Box 39">
          <a:extLst>
            <a:ext uri="{FF2B5EF4-FFF2-40B4-BE49-F238E27FC236}">
              <a16:creationId xmlns:a16="http://schemas.microsoft.com/office/drawing/2014/main" xmlns="" id="{A95C4C9F-B63F-42DC-B686-94D9F3E5FDC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40" name="Text Box 40">
          <a:extLst>
            <a:ext uri="{FF2B5EF4-FFF2-40B4-BE49-F238E27FC236}">
              <a16:creationId xmlns:a16="http://schemas.microsoft.com/office/drawing/2014/main" xmlns="" id="{9D143D2A-CCD8-4D8C-BB43-9392888264F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41" name="Text Box 41">
          <a:extLst>
            <a:ext uri="{FF2B5EF4-FFF2-40B4-BE49-F238E27FC236}">
              <a16:creationId xmlns:a16="http://schemas.microsoft.com/office/drawing/2014/main" xmlns="" id="{A62BCBE2-D479-4102-9880-D326FA39B80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42" name="Text Box 42">
          <a:extLst>
            <a:ext uri="{FF2B5EF4-FFF2-40B4-BE49-F238E27FC236}">
              <a16:creationId xmlns:a16="http://schemas.microsoft.com/office/drawing/2014/main" xmlns="" id="{596BE6E8-B3C5-4C67-8AE4-C5D04EE4496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43" name="Text Box 43">
          <a:extLst>
            <a:ext uri="{FF2B5EF4-FFF2-40B4-BE49-F238E27FC236}">
              <a16:creationId xmlns:a16="http://schemas.microsoft.com/office/drawing/2014/main" xmlns="" id="{06642BF5-E632-492A-8F9D-77D2D928F5D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44" name="Text Box 44">
          <a:extLst>
            <a:ext uri="{FF2B5EF4-FFF2-40B4-BE49-F238E27FC236}">
              <a16:creationId xmlns:a16="http://schemas.microsoft.com/office/drawing/2014/main" xmlns="" id="{7626CC94-DCD1-4EEF-B181-59EA8F62D64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45" name="Text Box 45">
          <a:extLst>
            <a:ext uri="{FF2B5EF4-FFF2-40B4-BE49-F238E27FC236}">
              <a16:creationId xmlns:a16="http://schemas.microsoft.com/office/drawing/2014/main" xmlns="" id="{22F2B7BA-5C73-4FED-994C-3D16D131447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46" name="Text Box 46">
          <a:extLst>
            <a:ext uri="{FF2B5EF4-FFF2-40B4-BE49-F238E27FC236}">
              <a16:creationId xmlns:a16="http://schemas.microsoft.com/office/drawing/2014/main" xmlns="" id="{D01C9D63-53C0-4307-8E08-0F38600C181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47" name="Text Box 47">
          <a:extLst>
            <a:ext uri="{FF2B5EF4-FFF2-40B4-BE49-F238E27FC236}">
              <a16:creationId xmlns:a16="http://schemas.microsoft.com/office/drawing/2014/main" xmlns="" id="{928609FC-9B3F-40B5-B97C-C4FE54E109A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48" name="Text Box 48">
          <a:extLst>
            <a:ext uri="{FF2B5EF4-FFF2-40B4-BE49-F238E27FC236}">
              <a16:creationId xmlns:a16="http://schemas.microsoft.com/office/drawing/2014/main" xmlns="" id="{2B2F9328-FF2B-4CCE-9B9B-ED4985D6249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49" name="Text Box 49">
          <a:extLst>
            <a:ext uri="{FF2B5EF4-FFF2-40B4-BE49-F238E27FC236}">
              <a16:creationId xmlns:a16="http://schemas.microsoft.com/office/drawing/2014/main" xmlns="" id="{06BBC4B1-D03B-405D-AAC8-1ECCF54663D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650" name="Text Box 50">
          <a:extLst>
            <a:ext uri="{FF2B5EF4-FFF2-40B4-BE49-F238E27FC236}">
              <a16:creationId xmlns:a16="http://schemas.microsoft.com/office/drawing/2014/main" xmlns="" id="{09DFC46F-A45A-47EB-9A15-ED1A78576AC7}"/>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651" name="Text Box 51">
          <a:extLst>
            <a:ext uri="{FF2B5EF4-FFF2-40B4-BE49-F238E27FC236}">
              <a16:creationId xmlns:a16="http://schemas.microsoft.com/office/drawing/2014/main" xmlns="" id="{3CE7FB09-5813-467C-8AB5-56A09582E1F1}"/>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52" name="Text Box 52">
          <a:extLst>
            <a:ext uri="{FF2B5EF4-FFF2-40B4-BE49-F238E27FC236}">
              <a16:creationId xmlns:a16="http://schemas.microsoft.com/office/drawing/2014/main" xmlns="" id="{0968D1D5-ECC0-47A8-B2F1-9D6D31D4AF2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53" name="Text Box 53">
          <a:extLst>
            <a:ext uri="{FF2B5EF4-FFF2-40B4-BE49-F238E27FC236}">
              <a16:creationId xmlns:a16="http://schemas.microsoft.com/office/drawing/2014/main" xmlns="" id="{FF30C1EB-1B9E-41A1-9749-1D84657EC6F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54" name="Text Box 54">
          <a:extLst>
            <a:ext uri="{FF2B5EF4-FFF2-40B4-BE49-F238E27FC236}">
              <a16:creationId xmlns:a16="http://schemas.microsoft.com/office/drawing/2014/main" xmlns="" id="{B7D4A328-6B70-47CF-9F5F-8E6C4DE2CF2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55" name="Text Box 55">
          <a:extLst>
            <a:ext uri="{FF2B5EF4-FFF2-40B4-BE49-F238E27FC236}">
              <a16:creationId xmlns:a16="http://schemas.microsoft.com/office/drawing/2014/main" xmlns="" id="{E5F062C6-DD31-4CC0-A246-AC729FBA16E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56" name="Text Box 56">
          <a:extLst>
            <a:ext uri="{FF2B5EF4-FFF2-40B4-BE49-F238E27FC236}">
              <a16:creationId xmlns:a16="http://schemas.microsoft.com/office/drawing/2014/main" xmlns="" id="{F451C5CD-4F9C-46F8-AD72-50C820636F9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57" name="Text Box 57">
          <a:extLst>
            <a:ext uri="{FF2B5EF4-FFF2-40B4-BE49-F238E27FC236}">
              <a16:creationId xmlns:a16="http://schemas.microsoft.com/office/drawing/2014/main" xmlns="" id="{843350AF-2506-49D5-A4C8-6586DB37E16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58" name="Text Box 58">
          <a:extLst>
            <a:ext uri="{FF2B5EF4-FFF2-40B4-BE49-F238E27FC236}">
              <a16:creationId xmlns:a16="http://schemas.microsoft.com/office/drawing/2014/main" xmlns="" id="{D8445C69-87B3-4E82-81A9-A5D87CC98CF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59" name="Text Box 59">
          <a:extLst>
            <a:ext uri="{FF2B5EF4-FFF2-40B4-BE49-F238E27FC236}">
              <a16:creationId xmlns:a16="http://schemas.microsoft.com/office/drawing/2014/main" xmlns="" id="{DF293333-2CED-4141-B93D-EEE123C62A9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60" name="Text Box 60">
          <a:extLst>
            <a:ext uri="{FF2B5EF4-FFF2-40B4-BE49-F238E27FC236}">
              <a16:creationId xmlns:a16="http://schemas.microsoft.com/office/drawing/2014/main" xmlns="" id="{3A471A20-CFFB-4EB8-A04A-432C32A1C70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61" name="Text Box 61">
          <a:extLst>
            <a:ext uri="{FF2B5EF4-FFF2-40B4-BE49-F238E27FC236}">
              <a16:creationId xmlns:a16="http://schemas.microsoft.com/office/drawing/2014/main" xmlns="" id="{DDB8B379-8A60-4784-A4CB-D361C2DE493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62" name="Text Box 62">
          <a:extLst>
            <a:ext uri="{FF2B5EF4-FFF2-40B4-BE49-F238E27FC236}">
              <a16:creationId xmlns:a16="http://schemas.microsoft.com/office/drawing/2014/main" xmlns="" id="{60573509-92BB-4015-AF06-E019C3ACF5E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63" name="Text Box 63">
          <a:extLst>
            <a:ext uri="{FF2B5EF4-FFF2-40B4-BE49-F238E27FC236}">
              <a16:creationId xmlns:a16="http://schemas.microsoft.com/office/drawing/2014/main" xmlns="" id="{4064142F-6318-4EA7-89E6-0C8C9DB583F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64" name="Text Box 64">
          <a:extLst>
            <a:ext uri="{FF2B5EF4-FFF2-40B4-BE49-F238E27FC236}">
              <a16:creationId xmlns:a16="http://schemas.microsoft.com/office/drawing/2014/main" xmlns="" id="{9BAAE945-3171-4ADF-8376-270B040D7FE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65" name="Text Box 65">
          <a:extLst>
            <a:ext uri="{FF2B5EF4-FFF2-40B4-BE49-F238E27FC236}">
              <a16:creationId xmlns:a16="http://schemas.microsoft.com/office/drawing/2014/main" xmlns="" id="{AD988C06-FB7B-404D-AC64-3E0727825C6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66" name="Text Box 66">
          <a:extLst>
            <a:ext uri="{FF2B5EF4-FFF2-40B4-BE49-F238E27FC236}">
              <a16:creationId xmlns:a16="http://schemas.microsoft.com/office/drawing/2014/main" xmlns="" id="{C340490F-DF8C-4A9D-A739-139654C2813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667" name="Text Box 67">
          <a:extLst>
            <a:ext uri="{FF2B5EF4-FFF2-40B4-BE49-F238E27FC236}">
              <a16:creationId xmlns:a16="http://schemas.microsoft.com/office/drawing/2014/main" xmlns="" id="{51E64956-9E4B-4920-B483-F65864A80A66}"/>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668" name="Text Box 68">
          <a:extLst>
            <a:ext uri="{FF2B5EF4-FFF2-40B4-BE49-F238E27FC236}">
              <a16:creationId xmlns:a16="http://schemas.microsoft.com/office/drawing/2014/main" xmlns="" id="{5019A894-CB67-4A99-8616-14040F991006}"/>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69" name="Text Box 69">
          <a:extLst>
            <a:ext uri="{FF2B5EF4-FFF2-40B4-BE49-F238E27FC236}">
              <a16:creationId xmlns:a16="http://schemas.microsoft.com/office/drawing/2014/main" xmlns="" id="{A284EF6C-11B4-4DD3-BB98-1FB59B8727C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70" name="Text Box 70">
          <a:extLst>
            <a:ext uri="{FF2B5EF4-FFF2-40B4-BE49-F238E27FC236}">
              <a16:creationId xmlns:a16="http://schemas.microsoft.com/office/drawing/2014/main" xmlns="" id="{C8339A62-AB25-43FA-9C71-C6EFFB2598F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71" name="Text Box 71">
          <a:extLst>
            <a:ext uri="{FF2B5EF4-FFF2-40B4-BE49-F238E27FC236}">
              <a16:creationId xmlns:a16="http://schemas.microsoft.com/office/drawing/2014/main" xmlns="" id="{70285504-FA92-48D3-B2E0-AEEA8336725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72" name="Text Box 72">
          <a:extLst>
            <a:ext uri="{FF2B5EF4-FFF2-40B4-BE49-F238E27FC236}">
              <a16:creationId xmlns:a16="http://schemas.microsoft.com/office/drawing/2014/main" xmlns="" id="{4DE85CD9-A459-446F-9DF2-F0AEDF1A0E8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73" name="Text Box 73">
          <a:extLst>
            <a:ext uri="{FF2B5EF4-FFF2-40B4-BE49-F238E27FC236}">
              <a16:creationId xmlns:a16="http://schemas.microsoft.com/office/drawing/2014/main" xmlns="" id="{10BBABB3-ECE5-46DF-B2BA-46F129B2CCB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74" name="Text Box 74">
          <a:extLst>
            <a:ext uri="{FF2B5EF4-FFF2-40B4-BE49-F238E27FC236}">
              <a16:creationId xmlns:a16="http://schemas.microsoft.com/office/drawing/2014/main" xmlns="" id="{439B7A21-FEA9-4DD2-9E27-FC41B9DBE05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75" name="Text Box 75">
          <a:extLst>
            <a:ext uri="{FF2B5EF4-FFF2-40B4-BE49-F238E27FC236}">
              <a16:creationId xmlns:a16="http://schemas.microsoft.com/office/drawing/2014/main" xmlns="" id="{34AF86D4-E9DF-489D-B4D5-8AA7EF4922D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76" name="Text Box 76">
          <a:extLst>
            <a:ext uri="{FF2B5EF4-FFF2-40B4-BE49-F238E27FC236}">
              <a16:creationId xmlns:a16="http://schemas.microsoft.com/office/drawing/2014/main" xmlns="" id="{4D5E7C7F-E263-454E-88BE-F4812AD7563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77" name="Text Box 77">
          <a:extLst>
            <a:ext uri="{FF2B5EF4-FFF2-40B4-BE49-F238E27FC236}">
              <a16:creationId xmlns:a16="http://schemas.microsoft.com/office/drawing/2014/main" xmlns="" id="{D0A75212-7B2B-4527-B38F-45146725907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78" name="Text Box 78">
          <a:extLst>
            <a:ext uri="{FF2B5EF4-FFF2-40B4-BE49-F238E27FC236}">
              <a16:creationId xmlns:a16="http://schemas.microsoft.com/office/drawing/2014/main" xmlns="" id="{165365FD-6B82-4266-AB36-D3933B6D75E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79" name="Text Box 79">
          <a:extLst>
            <a:ext uri="{FF2B5EF4-FFF2-40B4-BE49-F238E27FC236}">
              <a16:creationId xmlns:a16="http://schemas.microsoft.com/office/drawing/2014/main" xmlns="" id="{BB6D5D6D-3624-4503-AFF3-8F9EC06B023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80" name="Text Box 80">
          <a:extLst>
            <a:ext uri="{FF2B5EF4-FFF2-40B4-BE49-F238E27FC236}">
              <a16:creationId xmlns:a16="http://schemas.microsoft.com/office/drawing/2014/main" xmlns="" id="{D4B5397E-4B2B-4338-BF02-12403CB8BF0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81" name="Text Box 81">
          <a:extLst>
            <a:ext uri="{FF2B5EF4-FFF2-40B4-BE49-F238E27FC236}">
              <a16:creationId xmlns:a16="http://schemas.microsoft.com/office/drawing/2014/main" xmlns="" id="{BF3CFA86-D3BD-4284-BC47-EB9E3010848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82" name="Text Box 82">
          <a:extLst>
            <a:ext uri="{FF2B5EF4-FFF2-40B4-BE49-F238E27FC236}">
              <a16:creationId xmlns:a16="http://schemas.microsoft.com/office/drawing/2014/main" xmlns="" id="{0E0B87E4-CFAF-411E-9014-33E357CF1C6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83" name="Text Box 83">
          <a:extLst>
            <a:ext uri="{FF2B5EF4-FFF2-40B4-BE49-F238E27FC236}">
              <a16:creationId xmlns:a16="http://schemas.microsoft.com/office/drawing/2014/main" xmlns="" id="{12466B59-7B90-4C06-A172-D34FC92D13F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84" name="Text Box 84">
          <a:extLst>
            <a:ext uri="{FF2B5EF4-FFF2-40B4-BE49-F238E27FC236}">
              <a16:creationId xmlns:a16="http://schemas.microsoft.com/office/drawing/2014/main" xmlns="" id="{61CD2003-9755-41C7-93BA-4AA6C1E3FE8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85" name="Text Box 85">
          <a:extLst>
            <a:ext uri="{FF2B5EF4-FFF2-40B4-BE49-F238E27FC236}">
              <a16:creationId xmlns:a16="http://schemas.microsoft.com/office/drawing/2014/main" xmlns="" id="{5E5B83CB-0CA8-4FEB-BC69-4067447C930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86" name="Text Box 86">
          <a:extLst>
            <a:ext uri="{FF2B5EF4-FFF2-40B4-BE49-F238E27FC236}">
              <a16:creationId xmlns:a16="http://schemas.microsoft.com/office/drawing/2014/main" xmlns="" id="{2543A287-8B74-4CC5-A725-B66FBDD7A1E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87" name="Text Box 87">
          <a:extLst>
            <a:ext uri="{FF2B5EF4-FFF2-40B4-BE49-F238E27FC236}">
              <a16:creationId xmlns:a16="http://schemas.microsoft.com/office/drawing/2014/main" xmlns="" id="{4DD46B2F-A7C0-481F-B8F3-BDAB813FD56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88" name="Text Box 88">
          <a:extLst>
            <a:ext uri="{FF2B5EF4-FFF2-40B4-BE49-F238E27FC236}">
              <a16:creationId xmlns:a16="http://schemas.microsoft.com/office/drawing/2014/main" xmlns="" id="{E03808A4-EB0A-496A-92A5-11880B6BA5C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89" name="Text Box 89">
          <a:extLst>
            <a:ext uri="{FF2B5EF4-FFF2-40B4-BE49-F238E27FC236}">
              <a16:creationId xmlns:a16="http://schemas.microsoft.com/office/drawing/2014/main" xmlns="" id="{2354DB6E-6C5A-44E1-8D80-312A8C6D8AA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90" name="Text Box 90">
          <a:extLst>
            <a:ext uri="{FF2B5EF4-FFF2-40B4-BE49-F238E27FC236}">
              <a16:creationId xmlns:a16="http://schemas.microsoft.com/office/drawing/2014/main" xmlns="" id="{6B2D52C3-EB51-4146-90A1-AF89995CF33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91" name="Text Box 91">
          <a:extLst>
            <a:ext uri="{FF2B5EF4-FFF2-40B4-BE49-F238E27FC236}">
              <a16:creationId xmlns:a16="http://schemas.microsoft.com/office/drawing/2014/main" xmlns="" id="{02A8A28B-6E76-43D4-97F2-CCF29B8E184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92" name="Text Box 92">
          <a:extLst>
            <a:ext uri="{FF2B5EF4-FFF2-40B4-BE49-F238E27FC236}">
              <a16:creationId xmlns:a16="http://schemas.microsoft.com/office/drawing/2014/main" xmlns="" id="{76F23DC4-C886-4037-B750-56830F06C88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93" name="Text Box 93">
          <a:extLst>
            <a:ext uri="{FF2B5EF4-FFF2-40B4-BE49-F238E27FC236}">
              <a16:creationId xmlns:a16="http://schemas.microsoft.com/office/drawing/2014/main" xmlns="" id="{15B2F849-94CF-46F3-9E1A-5A1F919E143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94" name="Text Box 94">
          <a:extLst>
            <a:ext uri="{FF2B5EF4-FFF2-40B4-BE49-F238E27FC236}">
              <a16:creationId xmlns:a16="http://schemas.microsoft.com/office/drawing/2014/main" xmlns="" id="{417CFBEA-706D-4345-B62B-BDC241EAD7A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695" name="Text Box 95">
          <a:extLst>
            <a:ext uri="{FF2B5EF4-FFF2-40B4-BE49-F238E27FC236}">
              <a16:creationId xmlns:a16="http://schemas.microsoft.com/office/drawing/2014/main" xmlns="" id="{DDB8794B-0736-4C30-832B-5D7E93DDE98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96" name="Text Box 96">
          <a:extLst>
            <a:ext uri="{FF2B5EF4-FFF2-40B4-BE49-F238E27FC236}">
              <a16:creationId xmlns:a16="http://schemas.microsoft.com/office/drawing/2014/main" xmlns="" id="{A7837BD8-1E3C-487F-859A-4968649BC1E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97" name="Text Box 97">
          <a:extLst>
            <a:ext uri="{FF2B5EF4-FFF2-40B4-BE49-F238E27FC236}">
              <a16:creationId xmlns:a16="http://schemas.microsoft.com/office/drawing/2014/main" xmlns="" id="{D0E9D864-3ECF-46C3-B84B-8155DF3E45A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698" name="Text Box 98">
          <a:extLst>
            <a:ext uri="{FF2B5EF4-FFF2-40B4-BE49-F238E27FC236}">
              <a16:creationId xmlns:a16="http://schemas.microsoft.com/office/drawing/2014/main" xmlns="" id="{E8979897-94A9-407D-A905-9F103894903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699" name="Text Box 99">
          <a:extLst>
            <a:ext uri="{FF2B5EF4-FFF2-40B4-BE49-F238E27FC236}">
              <a16:creationId xmlns:a16="http://schemas.microsoft.com/office/drawing/2014/main" xmlns="" id="{98925262-C6F4-40D3-91B7-780A1D2C4190}"/>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700" name="Text Box 100">
          <a:extLst>
            <a:ext uri="{FF2B5EF4-FFF2-40B4-BE49-F238E27FC236}">
              <a16:creationId xmlns:a16="http://schemas.microsoft.com/office/drawing/2014/main" xmlns="" id="{A8425937-1BC3-4F02-9F06-0930068E80E5}"/>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01" name="Text Box 101">
          <a:extLst>
            <a:ext uri="{FF2B5EF4-FFF2-40B4-BE49-F238E27FC236}">
              <a16:creationId xmlns:a16="http://schemas.microsoft.com/office/drawing/2014/main" xmlns="" id="{7374CEEF-7ADD-41B9-8058-8FA98867A00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02" name="Text Box 102">
          <a:extLst>
            <a:ext uri="{FF2B5EF4-FFF2-40B4-BE49-F238E27FC236}">
              <a16:creationId xmlns:a16="http://schemas.microsoft.com/office/drawing/2014/main" xmlns="" id="{C2987A1C-4172-45DF-B7C9-85D8642715D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03" name="Text Box 103">
          <a:extLst>
            <a:ext uri="{FF2B5EF4-FFF2-40B4-BE49-F238E27FC236}">
              <a16:creationId xmlns:a16="http://schemas.microsoft.com/office/drawing/2014/main" xmlns="" id="{B97EA4CC-5A88-4411-BB47-0867473EB9F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04" name="Text Box 104">
          <a:extLst>
            <a:ext uri="{FF2B5EF4-FFF2-40B4-BE49-F238E27FC236}">
              <a16:creationId xmlns:a16="http://schemas.microsoft.com/office/drawing/2014/main" xmlns="" id="{C5785520-D15C-47FE-B919-7F08F3FAFFF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05" name="Text Box 105">
          <a:extLst>
            <a:ext uri="{FF2B5EF4-FFF2-40B4-BE49-F238E27FC236}">
              <a16:creationId xmlns:a16="http://schemas.microsoft.com/office/drawing/2014/main" xmlns="" id="{1A1CCBF7-0820-4614-8C3C-A5F7E076AFB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06" name="Text Box 106">
          <a:extLst>
            <a:ext uri="{FF2B5EF4-FFF2-40B4-BE49-F238E27FC236}">
              <a16:creationId xmlns:a16="http://schemas.microsoft.com/office/drawing/2014/main" xmlns="" id="{EC65D155-70AD-400D-A07A-3F811249A21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07" name="Text Box 107">
          <a:extLst>
            <a:ext uri="{FF2B5EF4-FFF2-40B4-BE49-F238E27FC236}">
              <a16:creationId xmlns:a16="http://schemas.microsoft.com/office/drawing/2014/main" xmlns="" id="{497729A4-E82B-4EFF-9D18-9C953AFF657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08" name="Text Box 108">
          <a:extLst>
            <a:ext uri="{FF2B5EF4-FFF2-40B4-BE49-F238E27FC236}">
              <a16:creationId xmlns:a16="http://schemas.microsoft.com/office/drawing/2014/main" xmlns="" id="{A29084BC-E8FC-491D-BC26-B2D1804162C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09" name="Text Box 109">
          <a:extLst>
            <a:ext uri="{FF2B5EF4-FFF2-40B4-BE49-F238E27FC236}">
              <a16:creationId xmlns:a16="http://schemas.microsoft.com/office/drawing/2014/main" xmlns="" id="{A7EFD65B-A284-476D-98E1-D984FDA32EF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10" name="Text Box 110">
          <a:extLst>
            <a:ext uri="{FF2B5EF4-FFF2-40B4-BE49-F238E27FC236}">
              <a16:creationId xmlns:a16="http://schemas.microsoft.com/office/drawing/2014/main" xmlns="" id="{B6BA1791-EFFD-4D08-A558-F0DDDEA7C3C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11" name="Text Box 111">
          <a:extLst>
            <a:ext uri="{FF2B5EF4-FFF2-40B4-BE49-F238E27FC236}">
              <a16:creationId xmlns:a16="http://schemas.microsoft.com/office/drawing/2014/main" xmlns="" id="{4E64F52F-0603-4DE2-A396-CAEC3718D62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12" name="Text Box 112">
          <a:extLst>
            <a:ext uri="{FF2B5EF4-FFF2-40B4-BE49-F238E27FC236}">
              <a16:creationId xmlns:a16="http://schemas.microsoft.com/office/drawing/2014/main" xmlns="" id="{80569C5E-9B71-4E30-9EE0-F2102B8E514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13" name="Text Box 113">
          <a:extLst>
            <a:ext uri="{FF2B5EF4-FFF2-40B4-BE49-F238E27FC236}">
              <a16:creationId xmlns:a16="http://schemas.microsoft.com/office/drawing/2014/main" xmlns="" id="{29466D4B-19E7-457A-AADA-C84105D9E5C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14" name="Text Box 114">
          <a:extLst>
            <a:ext uri="{FF2B5EF4-FFF2-40B4-BE49-F238E27FC236}">
              <a16:creationId xmlns:a16="http://schemas.microsoft.com/office/drawing/2014/main" xmlns="" id="{CFA5BCF2-43BA-4168-9D95-F8158862034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15" name="Text Box 115">
          <a:extLst>
            <a:ext uri="{FF2B5EF4-FFF2-40B4-BE49-F238E27FC236}">
              <a16:creationId xmlns:a16="http://schemas.microsoft.com/office/drawing/2014/main" xmlns="" id="{FB0EC391-9403-48F6-ABF1-26787C6C73A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716" name="Text Box 116">
          <a:extLst>
            <a:ext uri="{FF2B5EF4-FFF2-40B4-BE49-F238E27FC236}">
              <a16:creationId xmlns:a16="http://schemas.microsoft.com/office/drawing/2014/main" xmlns="" id="{585471CC-1DEA-4C04-8096-956A781FCD41}"/>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717" name="Text Box 117">
          <a:extLst>
            <a:ext uri="{FF2B5EF4-FFF2-40B4-BE49-F238E27FC236}">
              <a16:creationId xmlns:a16="http://schemas.microsoft.com/office/drawing/2014/main" xmlns="" id="{ACB02569-2E04-4A42-B345-395AF74966D9}"/>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18" name="Text Box 118">
          <a:extLst>
            <a:ext uri="{FF2B5EF4-FFF2-40B4-BE49-F238E27FC236}">
              <a16:creationId xmlns:a16="http://schemas.microsoft.com/office/drawing/2014/main" xmlns="" id="{8AE717CE-6A06-4902-9EB4-EAC328D6032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19" name="Text Box 119">
          <a:extLst>
            <a:ext uri="{FF2B5EF4-FFF2-40B4-BE49-F238E27FC236}">
              <a16:creationId xmlns:a16="http://schemas.microsoft.com/office/drawing/2014/main" xmlns="" id="{FD3A1737-D881-452D-A5F3-3C3637CEC32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20" name="Text Box 120">
          <a:extLst>
            <a:ext uri="{FF2B5EF4-FFF2-40B4-BE49-F238E27FC236}">
              <a16:creationId xmlns:a16="http://schemas.microsoft.com/office/drawing/2014/main" xmlns="" id="{F6EFCEFA-6941-4D3D-BD7C-BA3B64DE07E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21" name="Text Box 121">
          <a:extLst>
            <a:ext uri="{FF2B5EF4-FFF2-40B4-BE49-F238E27FC236}">
              <a16:creationId xmlns:a16="http://schemas.microsoft.com/office/drawing/2014/main" xmlns="" id="{9367A488-81C6-40A4-9E0C-17788741014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22" name="Text Box 122">
          <a:extLst>
            <a:ext uri="{FF2B5EF4-FFF2-40B4-BE49-F238E27FC236}">
              <a16:creationId xmlns:a16="http://schemas.microsoft.com/office/drawing/2014/main" xmlns="" id="{A9829F0A-9CAA-47F1-BA31-C28FF07469C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23" name="Text Box 123">
          <a:extLst>
            <a:ext uri="{FF2B5EF4-FFF2-40B4-BE49-F238E27FC236}">
              <a16:creationId xmlns:a16="http://schemas.microsoft.com/office/drawing/2014/main" xmlns="" id="{BFEFD6FF-885F-4C9D-9794-4D61ED9312B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24" name="Text Box 124">
          <a:extLst>
            <a:ext uri="{FF2B5EF4-FFF2-40B4-BE49-F238E27FC236}">
              <a16:creationId xmlns:a16="http://schemas.microsoft.com/office/drawing/2014/main" xmlns="" id="{5E90F6C1-D360-4A81-8277-C1044DC135F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25" name="Text Box 125">
          <a:extLst>
            <a:ext uri="{FF2B5EF4-FFF2-40B4-BE49-F238E27FC236}">
              <a16:creationId xmlns:a16="http://schemas.microsoft.com/office/drawing/2014/main" xmlns="" id="{56CAF1C6-51D8-4D1F-BED6-00554A7B404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26" name="Text Box 126">
          <a:extLst>
            <a:ext uri="{FF2B5EF4-FFF2-40B4-BE49-F238E27FC236}">
              <a16:creationId xmlns:a16="http://schemas.microsoft.com/office/drawing/2014/main" xmlns="" id="{26885951-D654-447A-AC6E-26E27BA38E1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27" name="Text Box 127">
          <a:extLst>
            <a:ext uri="{FF2B5EF4-FFF2-40B4-BE49-F238E27FC236}">
              <a16:creationId xmlns:a16="http://schemas.microsoft.com/office/drawing/2014/main" xmlns="" id="{728E7A6D-16CA-45C0-90A7-2FE4841B01D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28" name="Text Box 128">
          <a:extLst>
            <a:ext uri="{FF2B5EF4-FFF2-40B4-BE49-F238E27FC236}">
              <a16:creationId xmlns:a16="http://schemas.microsoft.com/office/drawing/2014/main" xmlns="" id="{2D883E27-D614-49FD-8499-CBED4E2C50F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29" name="Text Box 129">
          <a:extLst>
            <a:ext uri="{FF2B5EF4-FFF2-40B4-BE49-F238E27FC236}">
              <a16:creationId xmlns:a16="http://schemas.microsoft.com/office/drawing/2014/main" xmlns="" id="{0941EB99-2C30-4373-BB00-C5285B6EC90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30" name="Text Box 130">
          <a:extLst>
            <a:ext uri="{FF2B5EF4-FFF2-40B4-BE49-F238E27FC236}">
              <a16:creationId xmlns:a16="http://schemas.microsoft.com/office/drawing/2014/main" xmlns="" id="{D8132CAB-88B6-4E81-A592-4EEBB658986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31" name="Text Box 131">
          <a:extLst>
            <a:ext uri="{FF2B5EF4-FFF2-40B4-BE49-F238E27FC236}">
              <a16:creationId xmlns:a16="http://schemas.microsoft.com/office/drawing/2014/main" xmlns="" id="{195214BC-27AE-4B1D-A3A0-5ED24C491D2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32" name="Text Box 132">
          <a:extLst>
            <a:ext uri="{FF2B5EF4-FFF2-40B4-BE49-F238E27FC236}">
              <a16:creationId xmlns:a16="http://schemas.microsoft.com/office/drawing/2014/main" xmlns="" id="{EA9A3879-12C9-45FF-9AF3-D304750CD95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33" name="Text Box 133">
          <a:extLst>
            <a:ext uri="{FF2B5EF4-FFF2-40B4-BE49-F238E27FC236}">
              <a16:creationId xmlns:a16="http://schemas.microsoft.com/office/drawing/2014/main" xmlns="" id="{508002F7-F0A3-44BB-8A51-49779D5E33A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34" name="Text Box 134">
          <a:extLst>
            <a:ext uri="{FF2B5EF4-FFF2-40B4-BE49-F238E27FC236}">
              <a16:creationId xmlns:a16="http://schemas.microsoft.com/office/drawing/2014/main" xmlns="" id="{F5320AC7-94E5-49C4-854C-81E31F569C4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35" name="Text Box 135">
          <a:extLst>
            <a:ext uri="{FF2B5EF4-FFF2-40B4-BE49-F238E27FC236}">
              <a16:creationId xmlns:a16="http://schemas.microsoft.com/office/drawing/2014/main" xmlns="" id="{1CE76F90-CEDF-4C24-AE20-C2BCA7C1301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36" name="Text Box 136">
          <a:extLst>
            <a:ext uri="{FF2B5EF4-FFF2-40B4-BE49-F238E27FC236}">
              <a16:creationId xmlns:a16="http://schemas.microsoft.com/office/drawing/2014/main" xmlns="" id="{1B783C9C-D613-4665-8A41-4896A81F927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37" name="Text Box 137">
          <a:extLst>
            <a:ext uri="{FF2B5EF4-FFF2-40B4-BE49-F238E27FC236}">
              <a16:creationId xmlns:a16="http://schemas.microsoft.com/office/drawing/2014/main" xmlns="" id="{A0D90CD0-5423-4611-83A1-06C9E8AF1D9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38" name="Text Box 138">
          <a:extLst>
            <a:ext uri="{FF2B5EF4-FFF2-40B4-BE49-F238E27FC236}">
              <a16:creationId xmlns:a16="http://schemas.microsoft.com/office/drawing/2014/main" xmlns="" id="{CB099C20-AD94-4296-8974-BC8CFD99202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39" name="Text Box 139">
          <a:extLst>
            <a:ext uri="{FF2B5EF4-FFF2-40B4-BE49-F238E27FC236}">
              <a16:creationId xmlns:a16="http://schemas.microsoft.com/office/drawing/2014/main" xmlns="" id="{5411564D-A3E2-4744-961C-90AA1B81C60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40" name="Text Box 140">
          <a:extLst>
            <a:ext uri="{FF2B5EF4-FFF2-40B4-BE49-F238E27FC236}">
              <a16:creationId xmlns:a16="http://schemas.microsoft.com/office/drawing/2014/main" xmlns="" id="{E9EB0B26-4359-4A05-A0EE-79E9DDF76A5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41" name="Text Box 141">
          <a:extLst>
            <a:ext uri="{FF2B5EF4-FFF2-40B4-BE49-F238E27FC236}">
              <a16:creationId xmlns:a16="http://schemas.microsoft.com/office/drawing/2014/main" xmlns="" id="{03637B7B-6197-405A-B97D-A92AD6464BF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42" name="Text Box 142">
          <a:extLst>
            <a:ext uri="{FF2B5EF4-FFF2-40B4-BE49-F238E27FC236}">
              <a16:creationId xmlns:a16="http://schemas.microsoft.com/office/drawing/2014/main" xmlns="" id="{0D34A5B6-D7FF-42FF-ABEA-74941EE3996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43" name="Text Box 143">
          <a:extLst>
            <a:ext uri="{FF2B5EF4-FFF2-40B4-BE49-F238E27FC236}">
              <a16:creationId xmlns:a16="http://schemas.microsoft.com/office/drawing/2014/main" xmlns="" id="{759BD711-A4CC-4CF8-BF6A-400CAA37C1F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44" name="Text Box 144">
          <a:extLst>
            <a:ext uri="{FF2B5EF4-FFF2-40B4-BE49-F238E27FC236}">
              <a16:creationId xmlns:a16="http://schemas.microsoft.com/office/drawing/2014/main" xmlns="" id="{79854A4B-3151-4C50-A50C-B25B71C9605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45" name="Text Box 145">
          <a:extLst>
            <a:ext uri="{FF2B5EF4-FFF2-40B4-BE49-F238E27FC236}">
              <a16:creationId xmlns:a16="http://schemas.microsoft.com/office/drawing/2014/main" xmlns="" id="{EF124701-A5B5-473D-8A6D-820212C39FE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46" name="Text Box 146">
          <a:extLst>
            <a:ext uri="{FF2B5EF4-FFF2-40B4-BE49-F238E27FC236}">
              <a16:creationId xmlns:a16="http://schemas.microsoft.com/office/drawing/2014/main" xmlns="" id="{95B539C7-5DE3-47C8-8C87-3C5FD6CC1DC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47" name="Text Box 147">
          <a:extLst>
            <a:ext uri="{FF2B5EF4-FFF2-40B4-BE49-F238E27FC236}">
              <a16:creationId xmlns:a16="http://schemas.microsoft.com/office/drawing/2014/main" xmlns="" id="{BA71E4DE-9808-431C-9835-6AE622D8666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748" name="Text Box 148">
          <a:extLst>
            <a:ext uri="{FF2B5EF4-FFF2-40B4-BE49-F238E27FC236}">
              <a16:creationId xmlns:a16="http://schemas.microsoft.com/office/drawing/2014/main" xmlns="" id="{8063B7FD-0D38-417B-9BD3-DE57EF91FF91}"/>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749" name="Text Box 149">
          <a:extLst>
            <a:ext uri="{FF2B5EF4-FFF2-40B4-BE49-F238E27FC236}">
              <a16:creationId xmlns:a16="http://schemas.microsoft.com/office/drawing/2014/main" xmlns="" id="{01CCA8AD-1C8E-49AA-8582-E04F571C2B9B}"/>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50" name="Text Box 150">
          <a:extLst>
            <a:ext uri="{FF2B5EF4-FFF2-40B4-BE49-F238E27FC236}">
              <a16:creationId xmlns:a16="http://schemas.microsoft.com/office/drawing/2014/main" xmlns="" id="{46477477-B7DD-412F-A357-C55B5B2B053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51" name="Text Box 151">
          <a:extLst>
            <a:ext uri="{FF2B5EF4-FFF2-40B4-BE49-F238E27FC236}">
              <a16:creationId xmlns:a16="http://schemas.microsoft.com/office/drawing/2014/main" xmlns="" id="{21089618-5F20-4A05-BD09-8275C1AD166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52" name="Text Box 152">
          <a:extLst>
            <a:ext uri="{FF2B5EF4-FFF2-40B4-BE49-F238E27FC236}">
              <a16:creationId xmlns:a16="http://schemas.microsoft.com/office/drawing/2014/main" xmlns="" id="{802A15C0-7345-4002-8762-3EA2A2CDACD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53" name="Text Box 153">
          <a:extLst>
            <a:ext uri="{FF2B5EF4-FFF2-40B4-BE49-F238E27FC236}">
              <a16:creationId xmlns:a16="http://schemas.microsoft.com/office/drawing/2014/main" xmlns="" id="{BC43FA29-998F-4F53-BB6E-430925B8F6D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54" name="Text Box 154">
          <a:extLst>
            <a:ext uri="{FF2B5EF4-FFF2-40B4-BE49-F238E27FC236}">
              <a16:creationId xmlns:a16="http://schemas.microsoft.com/office/drawing/2014/main" xmlns="" id="{767D456D-4BB8-40F7-8943-5D46E1DFBDD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55" name="Text Box 155">
          <a:extLst>
            <a:ext uri="{FF2B5EF4-FFF2-40B4-BE49-F238E27FC236}">
              <a16:creationId xmlns:a16="http://schemas.microsoft.com/office/drawing/2014/main" xmlns="" id="{FE23575F-0457-4087-91C5-6B18B06E745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56" name="Text Box 156">
          <a:extLst>
            <a:ext uri="{FF2B5EF4-FFF2-40B4-BE49-F238E27FC236}">
              <a16:creationId xmlns:a16="http://schemas.microsoft.com/office/drawing/2014/main" xmlns="" id="{96A62C01-C725-4C08-B6C4-546CF0B22EE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57" name="Text Box 157">
          <a:extLst>
            <a:ext uri="{FF2B5EF4-FFF2-40B4-BE49-F238E27FC236}">
              <a16:creationId xmlns:a16="http://schemas.microsoft.com/office/drawing/2014/main" xmlns="" id="{982C65AF-8879-448D-94D4-278F611E062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58" name="Text Box 158">
          <a:extLst>
            <a:ext uri="{FF2B5EF4-FFF2-40B4-BE49-F238E27FC236}">
              <a16:creationId xmlns:a16="http://schemas.microsoft.com/office/drawing/2014/main" xmlns="" id="{053B700C-549E-4005-85D5-2EBBBE1E7E4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59" name="Text Box 159">
          <a:extLst>
            <a:ext uri="{FF2B5EF4-FFF2-40B4-BE49-F238E27FC236}">
              <a16:creationId xmlns:a16="http://schemas.microsoft.com/office/drawing/2014/main" xmlns="" id="{052E89A1-DD2B-4D02-9970-0730B754648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60" name="Text Box 160">
          <a:extLst>
            <a:ext uri="{FF2B5EF4-FFF2-40B4-BE49-F238E27FC236}">
              <a16:creationId xmlns:a16="http://schemas.microsoft.com/office/drawing/2014/main" xmlns="" id="{448C7FFA-0A3F-476A-B4EA-481C9183BFF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61" name="Text Box 161">
          <a:extLst>
            <a:ext uri="{FF2B5EF4-FFF2-40B4-BE49-F238E27FC236}">
              <a16:creationId xmlns:a16="http://schemas.microsoft.com/office/drawing/2014/main" xmlns="" id="{FA195046-346C-43D7-B36F-21A4CAE2EBC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62" name="Text Box 162">
          <a:extLst>
            <a:ext uri="{FF2B5EF4-FFF2-40B4-BE49-F238E27FC236}">
              <a16:creationId xmlns:a16="http://schemas.microsoft.com/office/drawing/2014/main" xmlns="" id="{3F21FA1E-A707-46CD-94D5-98A90574D18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63" name="Text Box 163">
          <a:extLst>
            <a:ext uri="{FF2B5EF4-FFF2-40B4-BE49-F238E27FC236}">
              <a16:creationId xmlns:a16="http://schemas.microsoft.com/office/drawing/2014/main" xmlns="" id="{47D2E995-D225-46DD-9C67-84FFE1F3888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64" name="Text Box 164">
          <a:extLst>
            <a:ext uri="{FF2B5EF4-FFF2-40B4-BE49-F238E27FC236}">
              <a16:creationId xmlns:a16="http://schemas.microsoft.com/office/drawing/2014/main" xmlns="" id="{AF204F76-AD1F-443A-B0E6-935FBCB74A4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765" name="Text Box 165">
          <a:extLst>
            <a:ext uri="{FF2B5EF4-FFF2-40B4-BE49-F238E27FC236}">
              <a16:creationId xmlns:a16="http://schemas.microsoft.com/office/drawing/2014/main" xmlns="" id="{1B149B2F-81AC-4083-B92B-B07DBC684956}"/>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5766" name="Text Box 166">
          <a:extLst>
            <a:ext uri="{FF2B5EF4-FFF2-40B4-BE49-F238E27FC236}">
              <a16:creationId xmlns:a16="http://schemas.microsoft.com/office/drawing/2014/main" xmlns="" id="{45D09D5E-AF8D-4285-8125-0AE962B81757}"/>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67" name="Text Box 167">
          <a:extLst>
            <a:ext uri="{FF2B5EF4-FFF2-40B4-BE49-F238E27FC236}">
              <a16:creationId xmlns:a16="http://schemas.microsoft.com/office/drawing/2014/main" xmlns="" id="{3F9B9AB9-9513-4135-A7B3-DB93670AEB8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68" name="Text Box 168">
          <a:extLst>
            <a:ext uri="{FF2B5EF4-FFF2-40B4-BE49-F238E27FC236}">
              <a16:creationId xmlns:a16="http://schemas.microsoft.com/office/drawing/2014/main" xmlns="" id="{65DD764E-FAD9-4D71-B8A0-6E4BD27DA9B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69" name="Text Box 169">
          <a:extLst>
            <a:ext uri="{FF2B5EF4-FFF2-40B4-BE49-F238E27FC236}">
              <a16:creationId xmlns:a16="http://schemas.microsoft.com/office/drawing/2014/main" xmlns="" id="{BF25FEE1-3184-4F12-A836-BFCC394A017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70" name="Text Box 170">
          <a:extLst>
            <a:ext uri="{FF2B5EF4-FFF2-40B4-BE49-F238E27FC236}">
              <a16:creationId xmlns:a16="http://schemas.microsoft.com/office/drawing/2014/main" xmlns="" id="{0375C76E-72DC-4B6A-B84A-7AB74CFB0FD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71" name="Text Box 171">
          <a:extLst>
            <a:ext uri="{FF2B5EF4-FFF2-40B4-BE49-F238E27FC236}">
              <a16:creationId xmlns:a16="http://schemas.microsoft.com/office/drawing/2014/main" xmlns="" id="{E6AB0B51-85CC-4DB7-8092-6A687A015FB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72" name="Text Box 172">
          <a:extLst>
            <a:ext uri="{FF2B5EF4-FFF2-40B4-BE49-F238E27FC236}">
              <a16:creationId xmlns:a16="http://schemas.microsoft.com/office/drawing/2014/main" xmlns="" id="{3B57C7B9-7296-4919-B1E0-42B8722E983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73" name="Text Box 173">
          <a:extLst>
            <a:ext uri="{FF2B5EF4-FFF2-40B4-BE49-F238E27FC236}">
              <a16:creationId xmlns:a16="http://schemas.microsoft.com/office/drawing/2014/main" xmlns="" id="{307311FC-D8F2-45B5-A90F-FFD57B05B67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74" name="Text Box 174">
          <a:extLst>
            <a:ext uri="{FF2B5EF4-FFF2-40B4-BE49-F238E27FC236}">
              <a16:creationId xmlns:a16="http://schemas.microsoft.com/office/drawing/2014/main" xmlns="" id="{D5EA3B13-59C0-414B-A890-BD271778D31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75" name="Text Box 175">
          <a:extLst>
            <a:ext uri="{FF2B5EF4-FFF2-40B4-BE49-F238E27FC236}">
              <a16:creationId xmlns:a16="http://schemas.microsoft.com/office/drawing/2014/main" xmlns="" id="{D7416976-2978-49A1-8D57-0C6E05FFECD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76" name="Text Box 176">
          <a:extLst>
            <a:ext uri="{FF2B5EF4-FFF2-40B4-BE49-F238E27FC236}">
              <a16:creationId xmlns:a16="http://schemas.microsoft.com/office/drawing/2014/main" xmlns="" id="{06E17F11-2760-442F-9678-F0D62ACDF2F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77" name="Text Box 177">
          <a:extLst>
            <a:ext uri="{FF2B5EF4-FFF2-40B4-BE49-F238E27FC236}">
              <a16:creationId xmlns:a16="http://schemas.microsoft.com/office/drawing/2014/main" xmlns="" id="{06AE8312-74A2-4CBD-91A8-4C220B36CDC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78" name="Text Box 178">
          <a:extLst>
            <a:ext uri="{FF2B5EF4-FFF2-40B4-BE49-F238E27FC236}">
              <a16:creationId xmlns:a16="http://schemas.microsoft.com/office/drawing/2014/main" xmlns="" id="{1D8AC55C-62A5-4502-8664-939047C36CA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79" name="Text Box 179">
          <a:extLst>
            <a:ext uri="{FF2B5EF4-FFF2-40B4-BE49-F238E27FC236}">
              <a16:creationId xmlns:a16="http://schemas.microsoft.com/office/drawing/2014/main" xmlns="" id="{70BAC63F-603D-4A31-94FA-53552878E09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80" name="Text Box 180">
          <a:extLst>
            <a:ext uri="{FF2B5EF4-FFF2-40B4-BE49-F238E27FC236}">
              <a16:creationId xmlns:a16="http://schemas.microsoft.com/office/drawing/2014/main" xmlns="" id="{C28A9104-DB37-48C2-8DAA-3B15359DFAA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81" name="Text Box 181">
          <a:extLst>
            <a:ext uri="{FF2B5EF4-FFF2-40B4-BE49-F238E27FC236}">
              <a16:creationId xmlns:a16="http://schemas.microsoft.com/office/drawing/2014/main" xmlns="" id="{A0DAF9E3-C039-4F3B-931B-FE47F49D7EA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82" name="Text Box 182">
          <a:extLst>
            <a:ext uri="{FF2B5EF4-FFF2-40B4-BE49-F238E27FC236}">
              <a16:creationId xmlns:a16="http://schemas.microsoft.com/office/drawing/2014/main" xmlns="" id="{62CF352C-134A-4148-8DF1-32BC8B6A2CD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83" name="Text Box 183">
          <a:extLst>
            <a:ext uri="{FF2B5EF4-FFF2-40B4-BE49-F238E27FC236}">
              <a16:creationId xmlns:a16="http://schemas.microsoft.com/office/drawing/2014/main" xmlns="" id="{C2AEB1AC-B94E-45C0-AC97-4A2F01D408C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84" name="Text Box 184">
          <a:extLst>
            <a:ext uri="{FF2B5EF4-FFF2-40B4-BE49-F238E27FC236}">
              <a16:creationId xmlns:a16="http://schemas.microsoft.com/office/drawing/2014/main" xmlns="" id="{958019E9-DBA1-40BE-AD7B-9DB665286B1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85" name="Text Box 185">
          <a:extLst>
            <a:ext uri="{FF2B5EF4-FFF2-40B4-BE49-F238E27FC236}">
              <a16:creationId xmlns:a16="http://schemas.microsoft.com/office/drawing/2014/main" xmlns="" id="{C6DFABC9-1A88-4BFB-A0AF-2B21E84581D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86" name="Text Box 186">
          <a:extLst>
            <a:ext uri="{FF2B5EF4-FFF2-40B4-BE49-F238E27FC236}">
              <a16:creationId xmlns:a16="http://schemas.microsoft.com/office/drawing/2014/main" xmlns="" id="{AB27BBC8-0649-4571-91DE-3390148245B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87" name="Text Box 187">
          <a:extLst>
            <a:ext uri="{FF2B5EF4-FFF2-40B4-BE49-F238E27FC236}">
              <a16:creationId xmlns:a16="http://schemas.microsoft.com/office/drawing/2014/main" xmlns="" id="{7DA5254B-C1C4-485D-B19F-5E1C6E01796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88" name="Text Box 188">
          <a:extLst>
            <a:ext uri="{FF2B5EF4-FFF2-40B4-BE49-F238E27FC236}">
              <a16:creationId xmlns:a16="http://schemas.microsoft.com/office/drawing/2014/main" xmlns="" id="{69159DD4-6596-4BBE-80B2-92EDFF6344A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89" name="Text Box 189">
          <a:extLst>
            <a:ext uri="{FF2B5EF4-FFF2-40B4-BE49-F238E27FC236}">
              <a16:creationId xmlns:a16="http://schemas.microsoft.com/office/drawing/2014/main" xmlns="" id="{CF9B2C7F-B867-40B2-A80F-A6C29F8F629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90" name="Text Box 190">
          <a:extLst>
            <a:ext uri="{FF2B5EF4-FFF2-40B4-BE49-F238E27FC236}">
              <a16:creationId xmlns:a16="http://schemas.microsoft.com/office/drawing/2014/main" xmlns="" id="{89736F90-56E7-4B52-9937-F4BCAA3D919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91" name="Text Box 191">
          <a:extLst>
            <a:ext uri="{FF2B5EF4-FFF2-40B4-BE49-F238E27FC236}">
              <a16:creationId xmlns:a16="http://schemas.microsoft.com/office/drawing/2014/main" xmlns="" id="{7529D9CB-D047-4F56-96A8-630780191A0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5792" name="Text Box 192">
          <a:extLst>
            <a:ext uri="{FF2B5EF4-FFF2-40B4-BE49-F238E27FC236}">
              <a16:creationId xmlns:a16="http://schemas.microsoft.com/office/drawing/2014/main" xmlns="" id="{8FECD832-7DCF-41D6-A536-B8FDC6A0F36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93" name="Text Box 194">
          <a:extLst>
            <a:ext uri="{FF2B5EF4-FFF2-40B4-BE49-F238E27FC236}">
              <a16:creationId xmlns:a16="http://schemas.microsoft.com/office/drawing/2014/main" xmlns="" id="{81AD4BC9-814A-452A-8B91-3B45352D5FB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5794" name="Text Box 195">
          <a:extLst>
            <a:ext uri="{FF2B5EF4-FFF2-40B4-BE49-F238E27FC236}">
              <a16:creationId xmlns:a16="http://schemas.microsoft.com/office/drawing/2014/main" xmlns="" id="{FB78552F-52FE-4DD6-B907-51808D51398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12</xdr:row>
      <xdr:rowOff>0</xdr:rowOff>
    </xdr:from>
    <xdr:to>
      <xdr:col>4</xdr:col>
      <xdr:colOff>74386</xdr:colOff>
      <xdr:row>12</xdr:row>
      <xdr:rowOff>431800</xdr:rowOff>
    </xdr:to>
    <xdr:sp macro="" textlink="">
      <xdr:nvSpPr>
        <xdr:cNvPr id="5795" name="Text Box 2">
          <a:extLst>
            <a:ext uri="{FF2B5EF4-FFF2-40B4-BE49-F238E27FC236}">
              <a16:creationId xmlns:a16="http://schemas.microsoft.com/office/drawing/2014/main" xmlns="" id="{CEF72A95-2EFA-4613-A8D7-255D486C5E5A}"/>
            </a:ext>
          </a:extLst>
        </xdr:cNvPr>
        <xdr:cNvSpPr txBox="1">
          <a:spLocks noChangeArrowheads="1"/>
        </xdr:cNvSpPr>
      </xdr:nvSpPr>
      <xdr:spPr bwMode="auto">
        <a:xfrm>
          <a:off x="3378200" y="4476750"/>
          <a:ext cx="74386"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36</xdr:row>
      <xdr:rowOff>0</xdr:rowOff>
    </xdr:from>
    <xdr:to>
      <xdr:col>4</xdr:col>
      <xdr:colOff>74386</xdr:colOff>
      <xdr:row>45</xdr:row>
      <xdr:rowOff>185883</xdr:rowOff>
    </xdr:to>
    <xdr:sp macro="" textlink="">
      <xdr:nvSpPr>
        <xdr:cNvPr id="5796" name="Text Box 2">
          <a:extLst>
            <a:ext uri="{FF2B5EF4-FFF2-40B4-BE49-F238E27FC236}">
              <a16:creationId xmlns:a16="http://schemas.microsoft.com/office/drawing/2014/main" xmlns="" id="{4A85E4B3-B1B0-4D6D-84BA-0CAE47B63C37}"/>
            </a:ext>
          </a:extLst>
        </xdr:cNvPr>
        <xdr:cNvSpPr txBox="1">
          <a:spLocks noChangeArrowheads="1"/>
        </xdr:cNvSpPr>
      </xdr:nvSpPr>
      <xdr:spPr bwMode="auto">
        <a:xfrm>
          <a:off x="3378200" y="8724900"/>
          <a:ext cx="74386"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797" name="Text Box 3">
          <a:extLst>
            <a:ext uri="{FF2B5EF4-FFF2-40B4-BE49-F238E27FC236}">
              <a16:creationId xmlns:a16="http://schemas.microsoft.com/office/drawing/2014/main" xmlns="" id="{09B66540-880F-4BA0-B5AA-B156F3AE758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798" name="Text Box 4">
          <a:extLst>
            <a:ext uri="{FF2B5EF4-FFF2-40B4-BE49-F238E27FC236}">
              <a16:creationId xmlns:a16="http://schemas.microsoft.com/office/drawing/2014/main" xmlns="" id="{A58F1AB6-A587-47BE-BD83-AAF42874FD2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799" name="Text Box 5">
          <a:extLst>
            <a:ext uri="{FF2B5EF4-FFF2-40B4-BE49-F238E27FC236}">
              <a16:creationId xmlns:a16="http://schemas.microsoft.com/office/drawing/2014/main" xmlns="" id="{3C8CA78E-5DE9-475B-B34E-83396BCB0A2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00" name="Text Box 6">
          <a:extLst>
            <a:ext uri="{FF2B5EF4-FFF2-40B4-BE49-F238E27FC236}">
              <a16:creationId xmlns:a16="http://schemas.microsoft.com/office/drawing/2014/main" xmlns="" id="{33FEBC7E-2FD3-4B6A-A483-370601321060}"/>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01" name="Text Box 7">
          <a:extLst>
            <a:ext uri="{FF2B5EF4-FFF2-40B4-BE49-F238E27FC236}">
              <a16:creationId xmlns:a16="http://schemas.microsoft.com/office/drawing/2014/main" xmlns="" id="{7A0EAF46-1D16-41BF-9D97-39D4EE079313}"/>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02" name="Text Box 8">
          <a:extLst>
            <a:ext uri="{FF2B5EF4-FFF2-40B4-BE49-F238E27FC236}">
              <a16:creationId xmlns:a16="http://schemas.microsoft.com/office/drawing/2014/main" xmlns="" id="{E4D29F47-8720-4025-B003-2C538B24498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03" name="Text Box 9">
          <a:extLst>
            <a:ext uri="{FF2B5EF4-FFF2-40B4-BE49-F238E27FC236}">
              <a16:creationId xmlns:a16="http://schemas.microsoft.com/office/drawing/2014/main" xmlns="" id="{630F240E-95D2-489D-A839-B78F6D0D2D56}"/>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04" name="Text Box 10">
          <a:extLst>
            <a:ext uri="{FF2B5EF4-FFF2-40B4-BE49-F238E27FC236}">
              <a16:creationId xmlns:a16="http://schemas.microsoft.com/office/drawing/2014/main" xmlns="" id="{0C6E587D-B8B9-406B-99DC-A0F4FA1B958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05" name="Text Box 11">
          <a:extLst>
            <a:ext uri="{FF2B5EF4-FFF2-40B4-BE49-F238E27FC236}">
              <a16:creationId xmlns:a16="http://schemas.microsoft.com/office/drawing/2014/main" xmlns="" id="{6ED648DF-EA3A-4F11-A44B-936D607A44B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06" name="Text Box 12">
          <a:extLst>
            <a:ext uri="{FF2B5EF4-FFF2-40B4-BE49-F238E27FC236}">
              <a16:creationId xmlns:a16="http://schemas.microsoft.com/office/drawing/2014/main" xmlns="" id="{3CA18A87-9C93-4748-9517-433BF86DF3C0}"/>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07" name="Text Box 13">
          <a:extLst>
            <a:ext uri="{FF2B5EF4-FFF2-40B4-BE49-F238E27FC236}">
              <a16:creationId xmlns:a16="http://schemas.microsoft.com/office/drawing/2014/main" xmlns="" id="{8E76E5BA-A189-485B-98C6-569FA56D564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08" name="Text Box 14">
          <a:extLst>
            <a:ext uri="{FF2B5EF4-FFF2-40B4-BE49-F238E27FC236}">
              <a16:creationId xmlns:a16="http://schemas.microsoft.com/office/drawing/2014/main" xmlns="" id="{0B403E3E-875A-4F11-8B6E-08E4A418478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09" name="Text Box 15">
          <a:extLst>
            <a:ext uri="{FF2B5EF4-FFF2-40B4-BE49-F238E27FC236}">
              <a16:creationId xmlns:a16="http://schemas.microsoft.com/office/drawing/2014/main" xmlns="" id="{11EE4493-FF54-4805-AA32-99336A8F3C0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10" name="Text Box 16">
          <a:extLst>
            <a:ext uri="{FF2B5EF4-FFF2-40B4-BE49-F238E27FC236}">
              <a16:creationId xmlns:a16="http://schemas.microsoft.com/office/drawing/2014/main" xmlns="" id="{8424F718-AA3B-4D8B-B604-E51337C8995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11" name="Text Box 17">
          <a:extLst>
            <a:ext uri="{FF2B5EF4-FFF2-40B4-BE49-F238E27FC236}">
              <a16:creationId xmlns:a16="http://schemas.microsoft.com/office/drawing/2014/main" xmlns="" id="{99BF5049-5703-4A83-9B49-87C0543B531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812" name="Text Box 18">
          <a:extLst>
            <a:ext uri="{FF2B5EF4-FFF2-40B4-BE49-F238E27FC236}">
              <a16:creationId xmlns:a16="http://schemas.microsoft.com/office/drawing/2014/main" xmlns="" id="{48206679-B9B0-4A99-B08A-7D0F016C4183}"/>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813" name="Text Box 19">
          <a:extLst>
            <a:ext uri="{FF2B5EF4-FFF2-40B4-BE49-F238E27FC236}">
              <a16:creationId xmlns:a16="http://schemas.microsoft.com/office/drawing/2014/main" xmlns="" id="{71BE1F47-FEBB-4523-BA72-0F86295D34E6}"/>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14" name="Text Box 20">
          <a:extLst>
            <a:ext uri="{FF2B5EF4-FFF2-40B4-BE49-F238E27FC236}">
              <a16:creationId xmlns:a16="http://schemas.microsoft.com/office/drawing/2014/main" xmlns="" id="{0CC31D9E-3952-4D38-8F8A-F7F8716D785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15" name="Text Box 21">
          <a:extLst>
            <a:ext uri="{FF2B5EF4-FFF2-40B4-BE49-F238E27FC236}">
              <a16:creationId xmlns:a16="http://schemas.microsoft.com/office/drawing/2014/main" xmlns="" id="{E265CE81-00F0-4E38-ACC1-7191613EB430}"/>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16" name="Text Box 22">
          <a:extLst>
            <a:ext uri="{FF2B5EF4-FFF2-40B4-BE49-F238E27FC236}">
              <a16:creationId xmlns:a16="http://schemas.microsoft.com/office/drawing/2014/main" xmlns="" id="{98A2B1C2-6CB7-4573-995F-8F32F2EED2F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17" name="Text Box 23">
          <a:extLst>
            <a:ext uri="{FF2B5EF4-FFF2-40B4-BE49-F238E27FC236}">
              <a16:creationId xmlns:a16="http://schemas.microsoft.com/office/drawing/2014/main" xmlns="" id="{D144EE49-842E-4EED-83DA-423BB2163A4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18" name="Text Box 24">
          <a:extLst>
            <a:ext uri="{FF2B5EF4-FFF2-40B4-BE49-F238E27FC236}">
              <a16:creationId xmlns:a16="http://schemas.microsoft.com/office/drawing/2014/main" xmlns="" id="{2E07907D-9073-4CBE-985F-84343A9F45B5}"/>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19" name="Text Box 25">
          <a:extLst>
            <a:ext uri="{FF2B5EF4-FFF2-40B4-BE49-F238E27FC236}">
              <a16:creationId xmlns:a16="http://schemas.microsoft.com/office/drawing/2014/main" xmlns="" id="{1E18338F-2122-4775-924F-4A60C54A6B21}"/>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20" name="Text Box 26">
          <a:extLst>
            <a:ext uri="{FF2B5EF4-FFF2-40B4-BE49-F238E27FC236}">
              <a16:creationId xmlns:a16="http://schemas.microsoft.com/office/drawing/2014/main" xmlns="" id="{35BEB5E7-5B02-436E-831E-AB687102CCF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21" name="Text Box 27">
          <a:extLst>
            <a:ext uri="{FF2B5EF4-FFF2-40B4-BE49-F238E27FC236}">
              <a16:creationId xmlns:a16="http://schemas.microsoft.com/office/drawing/2014/main" xmlns="" id="{BEC315EF-23F2-45AB-A911-93A39FC1BAF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22" name="Text Box 28">
          <a:extLst>
            <a:ext uri="{FF2B5EF4-FFF2-40B4-BE49-F238E27FC236}">
              <a16:creationId xmlns:a16="http://schemas.microsoft.com/office/drawing/2014/main" xmlns="" id="{386CC61E-837D-4BD8-9987-FAC68B69620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23" name="Text Box 29">
          <a:extLst>
            <a:ext uri="{FF2B5EF4-FFF2-40B4-BE49-F238E27FC236}">
              <a16:creationId xmlns:a16="http://schemas.microsoft.com/office/drawing/2014/main" xmlns="" id="{13BE714B-7C21-488C-9898-41380235970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24" name="Text Box 30">
          <a:extLst>
            <a:ext uri="{FF2B5EF4-FFF2-40B4-BE49-F238E27FC236}">
              <a16:creationId xmlns:a16="http://schemas.microsoft.com/office/drawing/2014/main" xmlns="" id="{056FD23B-C2FC-4D7F-A6AC-D6A37D417AC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25" name="Text Box 31">
          <a:extLst>
            <a:ext uri="{FF2B5EF4-FFF2-40B4-BE49-F238E27FC236}">
              <a16:creationId xmlns:a16="http://schemas.microsoft.com/office/drawing/2014/main" xmlns="" id="{617B622C-0F00-4E6D-9246-8C78178676C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26" name="Text Box 32">
          <a:extLst>
            <a:ext uri="{FF2B5EF4-FFF2-40B4-BE49-F238E27FC236}">
              <a16:creationId xmlns:a16="http://schemas.microsoft.com/office/drawing/2014/main" xmlns="" id="{1C697351-5EDA-4057-BDDE-E03FB9DE626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27" name="Text Box 33">
          <a:extLst>
            <a:ext uri="{FF2B5EF4-FFF2-40B4-BE49-F238E27FC236}">
              <a16:creationId xmlns:a16="http://schemas.microsoft.com/office/drawing/2014/main" xmlns="" id="{BA839844-A10D-411C-8E47-E4D537C6E4B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28" name="Text Box 34">
          <a:extLst>
            <a:ext uri="{FF2B5EF4-FFF2-40B4-BE49-F238E27FC236}">
              <a16:creationId xmlns:a16="http://schemas.microsoft.com/office/drawing/2014/main" xmlns="" id="{8A108CCF-6915-43BE-A325-84A5B82C47A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29" name="Text Box 35">
          <a:extLst>
            <a:ext uri="{FF2B5EF4-FFF2-40B4-BE49-F238E27FC236}">
              <a16:creationId xmlns:a16="http://schemas.microsoft.com/office/drawing/2014/main" xmlns="" id="{226A96AA-9EDF-44E7-B733-A998BA59FCE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30" name="Text Box 36">
          <a:extLst>
            <a:ext uri="{FF2B5EF4-FFF2-40B4-BE49-F238E27FC236}">
              <a16:creationId xmlns:a16="http://schemas.microsoft.com/office/drawing/2014/main" xmlns="" id="{75D11E37-B46C-438B-B0DB-EF0346D11D1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31" name="Text Box 37">
          <a:extLst>
            <a:ext uri="{FF2B5EF4-FFF2-40B4-BE49-F238E27FC236}">
              <a16:creationId xmlns:a16="http://schemas.microsoft.com/office/drawing/2014/main" xmlns="" id="{1DEBC19B-F36A-4FB1-94D1-B65DEF4D9DA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32" name="Text Box 38">
          <a:extLst>
            <a:ext uri="{FF2B5EF4-FFF2-40B4-BE49-F238E27FC236}">
              <a16:creationId xmlns:a16="http://schemas.microsoft.com/office/drawing/2014/main" xmlns="" id="{B24D8565-06F3-43E7-B4BD-3C361FCE2E3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33" name="Text Box 39">
          <a:extLst>
            <a:ext uri="{FF2B5EF4-FFF2-40B4-BE49-F238E27FC236}">
              <a16:creationId xmlns:a16="http://schemas.microsoft.com/office/drawing/2014/main" xmlns="" id="{B743E031-C6D5-4D34-9ABA-F4E4D59B516E}"/>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34" name="Text Box 40">
          <a:extLst>
            <a:ext uri="{FF2B5EF4-FFF2-40B4-BE49-F238E27FC236}">
              <a16:creationId xmlns:a16="http://schemas.microsoft.com/office/drawing/2014/main" xmlns="" id="{9159CC98-73C0-449F-A3C6-CCA196CCD8EE}"/>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35" name="Text Box 41">
          <a:extLst>
            <a:ext uri="{FF2B5EF4-FFF2-40B4-BE49-F238E27FC236}">
              <a16:creationId xmlns:a16="http://schemas.microsoft.com/office/drawing/2014/main" xmlns="" id="{EB5B2584-4AD8-4273-A6D6-512EDA9902E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36" name="Text Box 42">
          <a:extLst>
            <a:ext uri="{FF2B5EF4-FFF2-40B4-BE49-F238E27FC236}">
              <a16:creationId xmlns:a16="http://schemas.microsoft.com/office/drawing/2014/main" xmlns="" id="{4777A55A-DEEC-47CA-A918-9316D46EC916}"/>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37" name="Text Box 43">
          <a:extLst>
            <a:ext uri="{FF2B5EF4-FFF2-40B4-BE49-F238E27FC236}">
              <a16:creationId xmlns:a16="http://schemas.microsoft.com/office/drawing/2014/main" xmlns="" id="{624075CB-D5CA-4300-A9C0-C13980DFCA0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38" name="Text Box 44">
          <a:extLst>
            <a:ext uri="{FF2B5EF4-FFF2-40B4-BE49-F238E27FC236}">
              <a16:creationId xmlns:a16="http://schemas.microsoft.com/office/drawing/2014/main" xmlns="" id="{DC1A8CF7-1AFA-41A2-891A-5965FEE0741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39" name="Text Box 45">
          <a:extLst>
            <a:ext uri="{FF2B5EF4-FFF2-40B4-BE49-F238E27FC236}">
              <a16:creationId xmlns:a16="http://schemas.microsoft.com/office/drawing/2014/main" xmlns="" id="{D0F5575D-DD20-437A-8138-B5F993C3C68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40" name="Text Box 46">
          <a:extLst>
            <a:ext uri="{FF2B5EF4-FFF2-40B4-BE49-F238E27FC236}">
              <a16:creationId xmlns:a16="http://schemas.microsoft.com/office/drawing/2014/main" xmlns="" id="{5D5F23DF-9728-4DD3-914E-D89FCDC2119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41" name="Text Box 47">
          <a:extLst>
            <a:ext uri="{FF2B5EF4-FFF2-40B4-BE49-F238E27FC236}">
              <a16:creationId xmlns:a16="http://schemas.microsoft.com/office/drawing/2014/main" xmlns="" id="{59D8CA6C-04C8-4DF4-A685-6841978FE56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42" name="Text Box 48">
          <a:extLst>
            <a:ext uri="{FF2B5EF4-FFF2-40B4-BE49-F238E27FC236}">
              <a16:creationId xmlns:a16="http://schemas.microsoft.com/office/drawing/2014/main" xmlns="" id="{45EBEF50-7232-43F2-9CF2-7C0023784D5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43" name="Text Box 49">
          <a:extLst>
            <a:ext uri="{FF2B5EF4-FFF2-40B4-BE49-F238E27FC236}">
              <a16:creationId xmlns:a16="http://schemas.microsoft.com/office/drawing/2014/main" xmlns="" id="{6F2A1802-9682-4AE2-AAC8-606500C310F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844" name="Text Box 50">
          <a:extLst>
            <a:ext uri="{FF2B5EF4-FFF2-40B4-BE49-F238E27FC236}">
              <a16:creationId xmlns:a16="http://schemas.microsoft.com/office/drawing/2014/main" xmlns="" id="{46863D27-60E6-4443-8C81-6AD72E631840}"/>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845" name="Text Box 51">
          <a:extLst>
            <a:ext uri="{FF2B5EF4-FFF2-40B4-BE49-F238E27FC236}">
              <a16:creationId xmlns:a16="http://schemas.microsoft.com/office/drawing/2014/main" xmlns="" id="{30E1F304-1724-447E-93DE-FA59A72B3048}"/>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46" name="Text Box 52">
          <a:extLst>
            <a:ext uri="{FF2B5EF4-FFF2-40B4-BE49-F238E27FC236}">
              <a16:creationId xmlns:a16="http://schemas.microsoft.com/office/drawing/2014/main" xmlns="" id="{594A4CAC-40A1-4AD5-B1CE-A7EF0DD0B9D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47" name="Text Box 53">
          <a:extLst>
            <a:ext uri="{FF2B5EF4-FFF2-40B4-BE49-F238E27FC236}">
              <a16:creationId xmlns:a16="http://schemas.microsoft.com/office/drawing/2014/main" xmlns="" id="{55CF5286-5671-4DBD-9B4F-331D1F4511C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48" name="Text Box 54">
          <a:extLst>
            <a:ext uri="{FF2B5EF4-FFF2-40B4-BE49-F238E27FC236}">
              <a16:creationId xmlns:a16="http://schemas.microsoft.com/office/drawing/2014/main" xmlns="" id="{E2EF1324-A7B7-4033-98A0-F1851195237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49" name="Text Box 55">
          <a:extLst>
            <a:ext uri="{FF2B5EF4-FFF2-40B4-BE49-F238E27FC236}">
              <a16:creationId xmlns:a16="http://schemas.microsoft.com/office/drawing/2014/main" xmlns="" id="{20A58A50-3B47-4B65-AD4A-8956FCBA0AD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50" name="Text Box 56">
          <a:extLst>
            <a:ext uri="{FF2B5EF4-FFF2-40B4-BE49-F238E27FC236}">
              <a16:creationId xmlns:a16="http://schemas.microsoft.com/office/drawing/2014/main" xmlns="" id="{8F3BD0E1-3833-48C6-80A9-EFD31A09C33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51" name="Text Box 57">
          <a:extLst>
            <a:ext uri="{FF2B5EF4-FFF2-40B4-BE49-F238E27FC236}">
              <a16:creationId xmlns:a16="http://schemas.microsoft.com/office/drawing/2014/main" xmlns="" id="{FAF14D0E-23FF-4881-A86E-522E8EB06D8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52" name="Text Box 58">
          <a:extLst>
            <a:ext uri="{FF2B5EF4-FFF2-40B4-BE49-F238E27FC236}">
              <a16:creationId xmlns:a16="http://schemas.microsoft.com/office/drawing/2014/main" xmlns="" id="{A82DD6CC-78A4-45E1-A907-6B9D598B647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53" name="Text Box 59">
          <a:extLst>
            <a:ext uri="{FF2B5EF4-FFF2-40B4-BE49-F238E27FC236}">
              <a16:creationId xmlns:a16="http://schemas.microsoft.com/office/drawing/2014/main" xmlns="" id="{73C94195-E343-496A-8A80-29D7DDEE4CE0}"/>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54" name="Text Box 60">
          <a:extLst>
            <a:ext uri="{FF2B5EF4-FFF2-40B4-BE49-F238E27FC236}">
              <a16:creationId xmlns:a16="http://schemas.microsoft.com/office/drawing/2014/main" xmlns="" id="{34898D50-3DC5-4722-876B-4895AA8FCCF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55" name="Text Box 61">
          <a:extLst>
            <a:ext uri="{FF2B5EF4-FFF2-40B4-BE49-F238E27FC236}">
              <a16:creationId xmlns:a16="http://schemas.microsoft.com/office/drawing/2014/main" xmlns="" id="{C4F4FCCD-FE77-4324-B446-E4492E81AEF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56" name="Text Box 62">
          <a:extLst>
            <a:ext uri="{FF2B5EF4-FFF2-40B4-BE49-F238E27FC236}">
              <a16:creationId xmlns:a16="http://schemas.microsoft.com/office/drawing/2014/main" xmlns="" id="{7BB88DCB-A1D9-4931-AD9B-4585EC63CC5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57" name="Text Box 63">
          <a:extLst>
            <a:ext uri="{FF2B5EF4-FFF2-40B4-BE49-F238E27FC236}">
              <a16:creationId xmlns:a16="http://schemas.microsoft.com/office/drawing/2014/main" xmlns="" id="{A8CF8698-1883-48FB-9E8F-8D5E8F82A13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58" name="Text Box 64">
          <a:extLst>
            <a:ext uri="{FF2B5EF4-FFF2-40B4-BE49-F238E27FC236}">
              <a16:creationId xmlns:a16="http://schemas.microsoft.com/office/drawing/2014/main" xmlns="" id="{867789B7-3806-4250-9091-8159667509E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59" name="Text Box 65">
          <a:extLst>
            <a:ext uri="{FF2B5EF4-FFF2-40B4-BE49-F238E27FC236}">
              <a16:creationId xmlns:a16="http://schemas.microsoft.com/office/drawing/2014/main" xmlns="" id="{01B43E2B-D4CF-49EA-8EDF-EDFD8F7C16E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60" name="Text Box 66">
          <a:extLst>
            <a:ext uri="{FF2B5EF4-FFF2-40B4-BE49-F238E27FC236}">
              <a16:creationId xmlns:a16="http://schemas.microsoft.com/office/drawing/2014/main" xmlns="" id="{162E7C5A-1066-4138-A102-60E4D25B24A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861" name="Text Box 67">
          <a:extLst>
            <a:ext uri="{FF2B5EF4-FFF2-40B4-BE49-F238E27FC236}">
              <a16:creationId xmlns:a16="http://schemas.microsoft.com/office/drawing/2014/main" xmlns="" id="{8ABE09F7-B7CD-453B-9982-0E10AADB8740}"/>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862" name="Text Box 68">
          <a:extLst>
            <a:ext uri="{FF2B5EF4-FFF2-40B4-BE49-F238E27FC236}">
              <a16:creationId xmlns:a16="http://schemas.microsoft.com/office/drawing/2014/main" xmlns="" id="{E8879361-5FA0-4369-9B54-3192C86CCF98}"/>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63" name="Text Box 69">
          <a:extLst>
            <a:ext uri="{FF2B5EF4-FFF2-40B4-BE49-F238E27FC236}">
              <a16:creationId xmlns:a16="http://schemas.microsoft.com/office/drawing/2014/main" xmlns="" id="{F3C47AE0-3C57-4BD3-BB8C-4B95582B72B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64" name="Text Box 70">
          <a:extLst>
            <a:ext uri="{FF2B5EF4-FFF2-40B4-BE49-F238E27FC236}">
              <a16:creationId xmlns:a16="http://schemas.microsoft.com/office/drawing/2014/main" xmlns="" id="{6FFEFD48-89DB-4F03-8FFD-38EE111F23B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65" name="Text Box 71">
          <a:extLst>
            <a:ext uri="{FF2B5EF4-FFF2-40B4-BE49-F238E27FC236}">
              <a16:creationId xmlns:a16="http://schemas.microsoft.com/office/drawing/2014/main" xmlns="" id="{BC2C01F4-4650-4821-812F-DDABBF9FA85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66" name="Text Box 72">
          <a:extLst>
            <a:ext uri="{FF2B5EF4-FFF2-40B4-BE49-F238E27FC236}">
              <a16:creationId xmlns:a16="http://schemas.microsoft.com/office/drawing/2014/main" xmlns="" id="{32DE5023-2486-432E-8385-42548610966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67" name="Text Box 73">
          <a:extLst>
            <a:ext uri="{FF2B5EF4-FFF2-40B4-BE49-F238E27FC236}">
              <a16:creationId xmlns:a16="http://schemas.microsoft.com/office/drawing/2014/main" xmlns="" id="{F6925912-9DA3-45A9-AA62-EE459BD12D63}"/>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68" name="Text Box 74">
          <a:extLst>
            <a:ext uri="{FF2B5EF4-FFF2-40B4-BE49-F238E27FC236}">
              <a16:creationId xmlns:a16="http://schemas.microsoft.com/office/drawing/2014/main" xmlns="" id="{F30CF55F-0832-4947-961F-756619A3B300}"/>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69" name="Text Box 75">
          <a:extLst>
            <a:ext uri="{FF2B5EF4-FFF2-40B4-BE49-F238E27FC236}">
              <a16:creationId xmlns:a16="http://schemas.microsoft.com/office/drawing/2014/main" xmlns="" id="{C04DEC59-D3AF-4894-AA55-F363026EDAB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70" name="Text Box 76">
          <a:extLst>
            <a:ext uri="{FF2B5EF4-FFF2-40B4-BE49-F238E27FC236}">
              <a16:creationId xmlns:a16="http://schemas.microsoft.com/office/drawing/2014/main" xmlns="" id="{F45865F8-C808-44BD-9C84-B7100D82D16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71" name="Text Box 77">
          <a:extLst>
            <a:ext uri="{FF2B5EF4-FFF2-40B4-BE49-F238E27FC236}">
              <a16:creationId xmlns:a16="http://schemas.microsoft.com/office/drawing/2014/main" xmlns="" id="{F8007662-8B64-4305-8BB4-B253FDE3D26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72" name="Text Box 78">
          <a:extLst>
            <a:ext uri="{FF2B5EF4-FFF2-40B4-BE49-F238E27FC236}">
              <a16:creationId xmlns:a16="http://schemas.microsoft.com/office/drawing/2014/main" xmlns="" id="{3659478B-3EC8-482F-B5CB-D139C20742D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73" name="Text Box 79">
          <a:extLst>
            <a:ext uri="{FF2B5EF4-FFF2-40B4-BE49-F238E27FC236}">
              <a16:creationId xmlns:a16="http://schemas.microsoft.com/office/drawing/2014/main" xmlns="" id="{19F1CECD-C254-4B6E-9185-7A17E39A0EB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74" name="Text Box 80">
          <a:extLst>
            <a:ext uri="{FF2B5EF4-FFF2-40B4-BE49-F238E27FC236}">
              <a16:creationId xmlns:a16="http://schemas.microsoft.com/office/drawing/2014/main" xmlns="" id="{F96CA67E-8CF3-4005-A9B1-F3F51F60D25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75" name="Text Box 81">
          <a:extLst>
            <a:ext uri="{FF2B5EF4-FFF2-40B4-BE49-F238E27FC236}">
              <a16:creationId xmlns:a16="http://schemas.microsoft.com/office/drawing/2014/main" xmlns="" id="{B67D2249-49AA-4A3C-88A1-3D3F7B79436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76" name="Text Box 82">
          <a:extLst>
            <a:ext uri="{FF2B5EF4-FFF2-40B4-BE49-F238E27FC236}">
              <a16:creationId xmlns:a16="http://schemas.microsoft.com/office/drawing/2014/main" xmlns="" id="{29570B64-F91A-456B-9C70-2353D6BCF46D}"/>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77" name="Text Box 83">
          <a:extLst>
            <a:ext uri="{FF2B5EF4-FFF2-40B4-BE49-F238E27FC236}">
              <a16:creationId xmlns:a16="http://schemas.microsoft.com/office/drawing/2014/main" xmlns="" id="{3997C1EF-DBED-46F9-8881-17893011614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78" name="Text Box 84">
          <a:extLst>
            <a:ext uri="{FF2B5EF4-FFF2-40B4-BE49-F238E27FC236}">
              <a16:creationId xmlns:a16="http://schemas.microsoft.com/office/drawing/2014/main" xmlns="" id="{2D0D947A-53C9-48B0-90E8-A480CD6955F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79" name="Text Box 85">
          <a:extLst>
            <a:ext uri="{FF2B5EF4-FFF2-40B4-BE49-F238E27FC236}">
              <a16:creationId xmlns:a16="http://schemas.microsoft.com/office/drawing/2014/main" xmlns="" id="{AA64C97F-189A-477F-9530-8ECCE8E385B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80" name="Text Box 86">
          <a:extLst>
            <a:ext uri="{FF2B5EF4-FFF2-40B4-BE49-F238E27FC236}">
              <a16:creationId xmlns:a16="http://schemas.microsoft.com/office/drawing/2014/main" xmlns="" id="{DC5DA069-EBA4-4228-BD35-2CDB80D47ED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81" name="Text Box 87">
          <a:extLst>
            <a:ext uri="{FF2B5EF4-FFF2-40B4-BE49-F238E27FC236}">
              <a16:creationId xmlns:a16="http://schemas.microsoft.com/office/drawing/2014/main" xmlns="" id="{83BB9638-7707-45F6-91C7-9E1FA7CA3910}"/>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82" name="Text Box 88">
          <a:extLst>
            <a:ext uri="{FF2B5EF4-FFF2-40B4-BE49-F238E27FC236}">
              <a16:creationId xmlns:a16="http://schemas.microsoft.com/office/drawing/2014/main" xmlns="" id="{A845F614-0D1E-41CF-8112-302A2BC5F05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83" name="Text Box 89">
          <a:extLst>
            <a:ext uri="{FF2B5EF4-FFF2-40B4-BE49-F238E27FC236}">
              <a16:creationId xmlns:a16="http://schemas.microsoft.com/office/drawing/2014/main" xmlns="" id="{5997537A-5B25-4D89-A69D-1E3E0B104E3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84" name="Text Box 90">
          <a:extLst>
            <a:ext uri="{FF2B5EF4-FFF2-40B4-BE49-F238E27FC236}">
              <a16:creationId xmlns:a16="http://schemas.microsoft.com/office/drawing/2014/main" xmlns="" id="{9C4638E5-787A-4864-B8B0-934227037DB6}"/>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85" name="Text Box 91">
          <a:extLst>
            <a:ext uri="{FF2B5EF4-FFF2-40B4-BE49-F238E27FC236}">
              <a16:creationId xmlns:a16="http://schemas.microsoft.com/office/drawing/2014/main" xmlns="" id="{B1DE65A5-A561-443A-98F7-E20250C777E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86" name="Text Box 92">
          <a:extLst>
            <a:ext uri="{FF2B5EF4-FFF2-40B4-BE49-F238E27FC236}">
              <a16:creationId xmlns:a16="http://schemas.microsoft.com/office/drawing/2014/main" xmlns="" id="{A1E1DC57-E9CC-4637-A929-CD3651E842C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87" name="Text Box 93">
          <a:extLst>
            <a:ext uri="{FF2B5EF4-FFF2-40B4-BE49-F238E27FC236}">
              <a16:creationId xmlns:a16="http://schemas.microsoft.com/office/drawing/2014/main" xmlns="" id="{0BBEFAD6-7A38-4533-8D6F-1F5C7D9B57E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88" name="Text Box 94">
          <a:extLst>
            <a:ext uri="{FF2B5EF4-FFF2-40B4-BE49-F238E27FC236}">
              <a16:creationId xmlns:a16="http://schemas.microsoft.com/office/drawing/2014/main" xmlns="" id="{B70B2C7A-A599-402A-BC50-4F31DDBFB56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89" name="Text Box 95">
          <a:extLst>
            <a:ext uri="{FF2B5EF4-FFF2-40B4-BE49-F238E27FC236}">
              <a16:creationId xmlns:a16="http://schemas.microsoft.com/office/drawing/2014/main" xmlns="" id="{BC38004C-7492-4F9A-BCC9-12E43E1CA6D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90" name="Text Box 96">
          <a:extLst>
            <a:ext uri="{FF2B5EF4-FFF2-40B4-BE49-F238E27FC236}">
              <a16:creationId xmlns:a16="http://schemas.microsoft.com/office/drawing/2014/main" xmlns="" id="{4D7D7BED-F653-4C41-9743-D25B2355A1A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91" name="Text Box 97">
          <a:extLst>
            <a:ext uri="{FF2B5EF4-FFF2-40B4-BE49-F238E27FC236}">
              <a16:creationId xmlns:a16="http://schemas.microsoft.com/office/drawing/2014/main" xmlns="" id="{0B24B700-6E76-4F91-90A6-764E4AFEBBC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92" name="Text Box 98">
          <a:extLst>
            <a:ext uri="{FF2B5EF4-FFF2-40B4-BE49-F238E27FC236}">
              <a16:creationId xmlns:a16="http://schemas.microsoft.com/office/drawing/2014/main" xmlns="" id="{5CDA098C-C507-47B4-B2C3-E48F4995EC85}"/>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893" name="Text Box 99">
          <a:extLst>
            <a:ext uri="{FF2B5EF4-FFF2-40B4-BE49-F238E27FC236}">
              <a16:creationId xmlns:a16="http://schemas.microsoft.com/office/drawing/2014/main" xmlns="" id="{E6B269DF-42C5-44D9-ABB7-BBD07BAFAE5D}"/>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894" name="Text Box 100">
          <a:extLst>
            <a:ext uri="{FF2B5EF4-FFF2-40B4-BE49-F238E27FC236}">
              <a16:creationId xmlns:a16="http://schemas.microsoft.com/office/drawing/2014/main" xmlns="" id="{CCC2215C-0785-47FD-B966-631E44AD7ADD}"/>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95" name="Text Box 101">
          <a:extLst>
            <a:ext uri="{FF2B5EF4-FFF2-40B4-BE49-F238E27FC236}">
              <a16:creationId xmlns:a16="http://schemas.microsoft.com/office/drawing/2014/main" xmlns="" id="{E0189A4F-8112-4CC7-ABA9-AD3C20CAE65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96" name="Text Box 102">
          <a:extLst>
            <a:ext uri="{FF2B5EF4-FFF2-40B4-BE49-F238E27FC236}">
              <a16:creationId xmlns:a16="http://schemas.microsoft.com/office/drawing/2014/main" xmlns="" id="{6D892092-E013-4F84-BF02-D1B2F7C7D57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897" name="Text Box 103">
          <a:extLst>
            <a:ext uri="{FF2B5EF4-FFF2-40B4-BE49-F238E27FC236}">
              <a16:creationId xmlns:a16="http://schemas.microsoft.com/office/drawing/2014/main" xmlns="" id="{9740A94F-6792-43A3-9474-A3C086EEBFB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98" name="Text Box 104">
          <a:extLst>
            <a:ext uri="{FF2B5EF4-FFF2-40B4-BE49-F238E27FC236}">
              <a16:creationId xmlns:a16="http://schemas.microsoft.com/office/drawing/2014/main" xmlns="" id="{86A0CABA-C90A-46BD-BB43-F08FD9A6B36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899" name="Text Box 105">
          <a:extLst>
            <a:ext uri="{FF2B5EF4-FFF2-40B4-BE49-F238E27FC236}">
              <a16:creationId xmlns:a16="http://schemas.microsoft.com/office/drawing/2014/main" xmlns="" id="{AF546BDA-A035-45E3-9543-C8863041B4BB}"/>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00" name="Text Box 106">
          <a:extLst>
            <a:ext uri="{FF2B5EF4-FFF2-40B4-BE49-F238E27FC236}">
              <a16:creationId xmlns:a16="http://schemas.microsoft.com/office/drawing/2014/main" xmlns="" id="{F155EF9D-D706-410B-8B80-E36E2ED445E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01" name="Text Box 107">
          <a:extLst>
            <a:ext uri="{FF2B5EF4-FFF2-40B4-BE49-F238E27FC236}">
              <a16:creationId xmlns:a16="http://schemas.microsoft.com/office/drawing/2014/main" xmlns="" id="{067F80FC-F028-40A3-A73A-47D99C5150E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02" name="Text Box 108">
          <a:extLst>
            <a:ext uri="{FF2B5EF4-FFF2-40B4-BE49-F238E27FC236}">
              <a16:creationId xmlns:a16="http://schemas.microsoft.com/office/drawing/2014/main" xmlns="" id="{A8444D0A-4217-4CEC-9BD0-61BFAFAB354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03" name="Text Box 109">
          <a:extLst>
            <a:ext uri="{FF2B5EF4-FFF2-40B4-BE49-F238E27FC236}">
              <a16:creationId xmlns:a16="http://schemas.microsoft.com/office/drawing/2014/main" xmlns="" id="{B196250D-3D73-4CF3-B719-4D5DF863227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04" name="Text Box 110">
          <a:extLst>
            <a:ext uri="{FF2B5EF4-FFF2-40B4-BE49-F238E27FC236}">
              <a16:creationId xmlns:a16="http://schemas.microsoft.com/office/drawing/2014/main" xmlns="" id="{184AA5C0-E499-4BF1-99B4-651B81B831E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05" name="Text Box 111">
          <a:extLst>
            <a:ext uri="{FF2B5EF4-FFF2-40B4-BE49-F238E27FC236}">
              <a16:creationId xmlns:a16="http://schemas.microsoft.com/office/drawing/2014/main" xmlns="" id="{F0BFAAB9-A293-45B4-826A-5E1AA45B0CC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06" name="Text Box 112">
          <a:extLst>
            <a:ext uri="{FF2B5EF4-FFF2-40B4-BE49-F238E27FC236}">
              <a16:creationId xmlns:a16="http://schemas.microsoft.com/office/drawing/2014/main" xmlns="" id="{10CDA12E-9059-46B5-A740-1359FBE61C3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07" name="Text Box 113">
          <a:extLst>
            <a:ext uri="{FF2B5EF4-FFF2-40B4-BE49-F238E27FC236}">
              <a16:creationId xmlns:a16="http://schemas.microsoft.com/office/drawing/2014/main" xmlns="" id="{0D6E0945-22D8-476F-8A55-AFEDB828A7A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08" name="Text Box 114">
          <a:extLst>
            <a:ext uri="{FF2B5EF4-FFF2-40B4-BE49-F238E27FC236}">
              <a16:creationId xmlns:a16="http://schemas.microsoft.com/office/drawing/2014/main" xmlns="" id="{4FEE2758-7A13-491B-90F0-604BEE8CEC9A}"/>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09" name="Text Box 115">
          <a:extLst>
            <a:ext uri="{FF2B5EF4-FFF2-40B4-BE49-F238E27FC236}">
              <a16:creationId xmlns:a16="http://schemas.microsoft.com/office/drawing/2014/main" xmlns="" id="{56159610-1FD4-4010-890C-102451F75F05}"/>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910" name="Text Box 116">
          <a:extLst>
            <a:ext uri="{FF2B5EF4-FFF2-40B4-BE49-F238E27FC236}">
              <a16:creationId xmlns:a16="http://schemas.microsoft.com/office/drawing/2014/main" xmlns="" id="{8513879F-6722-434C-8908-49032631C9C5}"/>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911" name="Text Box 117">
          <a:extLst>
            <a:ext uri="{FF2B5EF4-FFF2-40B4-BE49-F238E27FC236}">
              <a16:creationId xmlns:a16="http://schemas.microsoft.com/office/drawing/2014/main" xmlns="" id="{E8272419-2C62-41D5-82ED-26EDCB120C80}"/>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12" name="Text Box 118">
          <a:extLst>
            <a:ext uri="{FF2B5EF4-FFF2-40B4-BE49-F238E27FC236}">
              <a16:creationId xmlns:a16="http://schemas.microsoft.com/office/drawing/2014/main" xmlns="" id="{7059860C-1321-41D3-8458-C9F1604ECAD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13" name="Text Box 119">
          <a:extLst>
            <a:ext uri="{FF2B5EF4-FFF2-40B4-BE49-F238E27FC236}">
              <a16:creationId xmlns:a16="http://schemas.microsoft.com/office/drawing/2014/main" xmlns="" id="{13C37CEC-167C-416C-B28C-B70DA576841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14" name="Text Box 120">
          <a:extLst>
            <a:ext uri="{FF2B5EF4-FFF2-40B4-BE49-F238E27FC236}">
              <a16:creationId xmlns:a16="http://schemas.microsoft.com/office/drawing/2014/main" xmlns="" id="{CAB1A29D-594B-4AC8-8AB1-6F9134782DE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15" name="Text Box 121">
          <a:extLst>
            <a:ext uri="{FF2B5EF4-FFF2-40B4-BE49-F238E27FC236}">
              <a16:creationId xmlns:a16="http://schemas.microsoft.com/office/drawing/2014/main" xmlns="" id="{AA84C1E0-E95D-41D4-802B-8C47C4CE21D3}"/>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16" name="Text Box 122">
          <a:extLst>
            <a:ext uri="{FF2B5EF4-FFF2-40B4-BE49-F238E27FC236}">
              <a16:creationId xmlns:a16="http://schemas.microsoft.com/office/drawing/2014/main" xmlns="" id="{A2241BDE-87CC-4073-9973-A9040E49B213}"/>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17" name="Text Box 123">
          <a:extLst>
            <a:ext uri="{FF2B5EF4-FFF2-40B4-BE49-F238E27FC236}">
              <a16:creationId xmlns:a16="http://schemas.microsoft.com/office/drawing/2014/main" xmlns="" id="{98F6B88E-8A56-489C-BBC3-18ED9A18092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18" name="Text Box 124">
          <a:extLst>
            <a:ext uri="{FF2B5EF4-FFF2-40B4-BE49-F238E27FC236}">
              <a16:creationId xmlns:a16="http://schemas.microsoft.com/office/drawing/2014/main" xmlns="" id="{3C03AA02-FAF3-442E-9565-AFDC923C073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19" name="Text Box 125">
          <a:extLst>
            <a:ext uri="{FF2B5EF4-FFF2-40B4-BE49-F238E27FC236}">
              <a16:creationId xmlns:a16="http://schemas.microsoft.com/office/drawing/2014/main" xmlns="" id="{E7338C8D-983F-4884-BA0C-2BF242329D3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20" name="Text Box 126">
          <a:extLst>
            <a:ext uri="{FF2B5EF4-FFF2-40B4-BE49-F238E27FC236}">
              <a16:creationId xmlns:a16="http://schemas.microsoft.com/office/drawing/2014/main" xmlns="" id="{7EC2F2E1-6BAF-4DF4-B494-B8DF02C085B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21" name="Text Box 127">
          <a:extLst>
            <a:ext uri="{FF2B5EF4-FFF2-40B4-BE49-F238E27FC236}">
              <a16:creationId xmlns:a16="http://schemas.microsoft.com/office/drawing/2014/main" xmlns="" id="{9D79E055-FD18-4C9F-8E9B-8808BF5EAF1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22" name="Text Box 128">
          <a:extLst>
            <a:ext uri="{FF2B5EF4-FFF2-40B4-BE49-F238E27FC236}">
              <a16:creationId xmlns:a16="http://schemas.microsoft.com/office/drawing/2014/main" xmlns="" id="{B0C593D4-50F5-4EFC-AB14-9C471FB4508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23" name="Text Box 129">
          <a:extLst>
            <a:ext uri="{FF2B5EF4-FFF2-40B4-BE49-F238E27FC236}">
              <a16:creationId xmlns:a16="http://schemas.microsoft.com/office/drawing/2014/main" xmlns="" id="{DF743DBE-F4A2-48D0-A52F-04D8CB01B4D4}"/>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24" name="Text Box 130">
          <a:extLst>
            <a:ext uri="{FF2B5EF4-FFF2-40B4-BE49-F238E27FC236}">
              <a16:creationId xmlns:a16="http://schemas.microsoft.com/office/drawing/2014/main" xmlns="" id="{777E4D89-36A9-495E-9ADF-E3691E7E93F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25" name="Text Box 131">
          <a:extLst>
            <a:ext uri="{FF2B5EF4-FFF2-40B4-BE49-F238E27FC236}">
              <a16:creationId xmlns:a16="http://schemas.microsoft.com/office/drawing/2014/main" xmlns="" id="{E6DD6290-33CE-42FB-AD9D-25148AD9054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26" name="Text Box 132">
          <a:extLst>
            <a:ext uri="{FF2B5EF4-FFF2-40B4-BE49-F238E27FC236}">
              <a16:creationId xmlns:a16="http://schemas.microsoft.com/office/drawing/2014/main" xmlns="" id="{FCA8F0A7-6895-4C1D-B5E4-E67C5EF1C1F0}"/>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27" name="Text Box 133">
          <a:extLst>
            <a:ext uri="{FF2B5EF4-FFF2-40B4-BE49-F238E27FC236}">
              <a16:creationId xmlns:a16="http://schemas.microsoft.com/office/drawing/2014/main" xmlns="" id="{B2F5F479-2BF9-4408-B6F8-62DB8B274BC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28" name="Text Box 134">
          <a:extLst>
            <a:ext uri="{FF2B5EF4-FFF2-40B4-BE49-F238E27FC236}">
              <a16:creationId xmlns:a16="http://schemas.microsoft.com/office/drawing/2014/main" xmlns="" id="{030B5E62-ACA0-40BE-820B-A249DBC3135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29" name="Text Box 135">
          <a:extLst>
            <a:ext uri="{FF2B5EF4-FFF2-40B4-BE49-F238E27FC236}">
              <a16:creationId xmlns:a16="http://schemas.microsoft.com/office/drawing/2014/main" xmlns="" id="{85FCCF45-FBFE-4F4F-BE5B-19E532ABFCD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30" name="Text Box 136">
          <a:extLst>
            <a:ext uri="{FF2B5EF4-FFF2-40B4-BE49-F238E27FC236}">
              <a16:creationId xmlns:a16="http://schemas.microsoft.com/office/drawing/2014/main" xmlns="" id="{4DC94D47-F6B1-47E1-9527-8A90865A45B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31" name="Text Box 137">
          <a:extLst>
            <a:ext uri="{FF2B5EF4-FFF2-40B4-BE49-F238E27FC236}">
              <a16:creationId xmlns:a16="http://schemas.microsoft.com/office/drawing/2014/main" xmlns="" id="{77029C18-5446-4840-9E22-1F6B68CFD1C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32" name="Text Box 138">
          <a:extLst>
            <a:ext uri="{FF2B5EF4-FFF2-40B4-BE49-F238E27FC236}">
              <a16:creationId xmlns:a16="http://schemas.microsoft.com/office/drawing/2014/main" xmlns="" id="{EA2240EF-4D5B-45AB-8C85-3C82448132F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33" name="Text Box 139">
          <a:extLst>
            <a:ext uri="{FF2B5EF4-FFF2-40B4-BE49-F238E27FC236}">
              <a16:creationId xmlns:a16="http://schemas.microsoft.com/office/drawing/2014/main" xmlns="" id="{91AB52F1-32F1-4980-93F0-BBA117F99F7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34" name="Text Box 140">
          <a:extLst>
            <a:ext uri="{FF2B5EF4-FFF2-40B4-BE49-F238E27FC236}">
              <a16:creationId xmlns:a16="http://schemas.microsoft.com/office/drawing/2014/main" xmlns="" id="{A96D07D5-C689-4746-BFC6-4E3F8543D2A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35" name="Text Box 141">
          <a:extLst>
            <a:ext uri="{FF2B5EF4-FFF2-40B4-BE49-F238E27FC236}">
              <a16:creationId xmlns:a16="http://schemas.microsoft.com/office/drawing/2014/main" xmlns="" id="{B3BB1794-E8E5-4D7A-97B2-873604B786E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36" name="Text Box 142">
          <a:extLst>
            <a:ext uri="{FF2B5EF4-FFF2-40B4-BE49-F238E27FC236}">
              <a16:creationId xmlns:a16="http://schemas.microsoft.com/office/drawing/2014/main" xmlns="" id="{095B6C25-B526-4E57-8911-58A95000D55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37" name="Text Box 143">
          <a:extLst>
            <a:ext uri="{FF2B5EF4-FFF2-40B4-BE49-F238E27FC236}">
              <a16:creationId xmlns:a16="http://schemas.microsoft.com/office/drawing/2014/main" xmlns="" id="{69A82100-9667-4301-B57C-EE230E945606}"/>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38" name="Text Box 144">
          <a:extLst>
            <a:ext uri="{FF2B5EF4-FFF2-40B4-BE49-F238E27FC236}">
              <a16:creationId xmlns:a16="http://schemas.microsoft.com/office/drawing/2014/main" xmlns="" id="{95F4C7BA-C862-4068-864A-5493B03C081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39" name="Text Box 145">
          <a:extLst>
            <a:ext uri="{FF2B5EF4-FFF2-40B4-BE49-F238E27FC236}">
              <a16:creationId xmlns:a16="http://schemas.microsoft.com/office/drawing/2014/main" xmlns="" id="{F4DC10DD-FCD2-4438-9224-2980455397B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40" name="Text Box 146">
          <a:extLst>
            <a:ext uri="{FF2B5EF4-FFF2-40B4-BE49-F238E27FC236}">
              <a16:creationId xmlns:a16="http://schemas.microsoft.com/office/drawing/2014/main" xmlns="" id="{B428CD3E-0B15-498D-A4F1-545152547D5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41" name="Text Box 147">
          <a:extLst>
            <a:ext uri="{FF2B5EF4-FFF2-40B4-BE49-F238E27FC236}">
              <a16:creationId xmlns:a16="http://schemas.microsoft.com/office/drawing/2014/main" xmlns="" id="{FECFDC88-4E94-4D6A-861F-9B408DECDDBE}"/>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942" name="Text Box 148">
          <a:extLst>
            <a:ext uri="{FF2B5EF4-FFF2-40B4-BE49-F238E27FC236}">
              <a16:creationId xmlns:a16="http://schemas.microsoft.com/office/drawing/2014/main" xmlns="" id="{8E53612F-7D2F-4B3F-8321-160736D533E3}"/>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943" name="Text Box 149">
          <a:extLst>
            <a:ext uri="{FF2B5EF4-FFF2-40B4-BE49-F238E27FC236}">
              <a16:creationId xmlns:a16="http://schemas.microsoft.com/office/drawing/2014/main" xmlns="" id="{C3B20EF6-368A-4204-836A-C3D694B274A7}"/>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44" name="Text Box 150">
          <a:extLst>
            <a:ext uri="{FF2B5EF4-FFF2-40B4-BE49-F238E27FC236}">
              <a16:creationId xmlns:a16="http://schemas.microsoft.com/office/drawing/2014/main" xmlns="" id="{A1BD5C39-27A9-4568-97D9-869A75F7D4A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45" name="Text Box 151">
          <a:extLst>
            <a:ext uri="{FF2B5EF4-FFF2-40B4-BE49-F238E27FC236}">
              <a16:creationId xmlns:a16="http://schemas.microsoft.com/office/drawing/2014/main" xmlns="" id="{89FEE387-D1AA-4A1A-8097-1DFAF4A0CD8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46" name="Text Box 152">
          <a:extLst>
            <a:ext uri="{FF2B5EF4-FFF2-40B4-BE49-F238E27FC236}">
              <a16:creationId xmlns:a16="http://schemas.microsoft.com/office/drawing/2014/main" xmlns="" id="{AC00A6E1-2F8B-4D98-A249-3A0427C11C9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47" name="Text Box 153">
          <a:extLst>
            <a:ext uri="{FF2B5EF4-FFF2-40B4-BE49-F238E27FC236}">
              <a16:creationId xmlns:a16="http://schemas.microsoft.com/office/drawing/2014/main" xmlns="" id="{B5F1B7A5-4F81-4665-948D-D06AEA755950}"/>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48" name="Text Box 154">
          <a:extLst>
            <a:ext uri="{FF2B5EF4-FFF2-40B4-BE49-F238E27FC236}">
              <a16:creationId xmlns:a16="http://schemas.microsoft.com/office/drawing/2014/main" xmlns="" id="{E4A057A4-D9D6-4ECF-8535-0D14EDCE85E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49" name="Text Box 155">
          <a:extLst>
            <a:ext uri="{FF2B5EF4-FFF2-40B4-BE49-F238E27FC236}">
              <a16:creationId xmlns:a16="http://schemas.microsoft.com/office/drawing/2014/main" xmlns="" id="{3D841668-3E7F-468F-9E40-BB223F51D44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50" name="Text Box 156">
          <a:extLst>
            <a:ext uri="{FF2B5EF4-FFF2-40B4-BE49-F238E27FC236}">
              <a16:creationId xmlns:a16="http://schemas.microsoft.com/office/drawing/2014/main" xmlns="" id="{98915EED-6D2F-4F5C-A1AF-6FC3F0192CA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51" name="Text Box 157">
          <a:extLst>
            <a:ext uri="{FF2B5EF4-FFF2-40B4-BE49-F238E27FC236}">
              <a16:creationId xmlns:a16="http://schemas.microsoft.com/office/drawing/2014/main" xmlns="" id="{551FEA1C-4872-48AC-B4E1-E15C66F063B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52" name="Text Box 158">
          <a:extLst>
            <a:ext uri="{FF2B5EF4-FFF2-40B4-BE49-F238E27FC236}">
              <a16:creationId xmlns:a16="http://schemas.microsoft.com/office/drawing/2014/main" xmlns="" id="{98AA59D9-B728-4A9E-82A5-B2F0882EEFE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53" name="Text Box 159">
          <a:extLst>
            <a:ext uri="{FF2B5EF4-FFF2-40B4-BE49-F238E27FC236}">
              <a16:creationId xmlns:a16="http://schemas.microsoft.com/office/drawing/2014/main" xmlns="" id="{74B44641-DF79-4432-81E0-5C4F097AC4A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54" name="Text Box 160">
          <a:extLst>
            <a:ext uri="{FF2B5EF4-FFF2-40B4-BE49-F238E27FC236}">
              <a16:creationId xmlns:a16="http://schemas.microsoft.com/office/drawing/2014/main" xmlns="" id="{48C44598-C923-47A3-B24B-B946548373C0}"/>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55" name="Text Box 161">
          <a:extLst>
            <a:ext uri="{FF2B5EF4-FFF2-40B4-BE49-F238E27FC236}">
              <a16:creationId xmlns:a16="http://schemas.microsoft.com/office/drawing/2014/main" xmlns="" id="{B335EAA0-D795-43B0-BAA6-07EB5DF2955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56" name="Text Box 162">
          <a:extLst>
            <a:ext uri="{FF2B5EF4-FFF2-40B4-BE49-F238E27FC236}">
              <a16:creationId xmlns:a16="http://schemas.microsoft.com/office/drawing/2014/main" xmlns="" id="{1C20C33D-CE59-4E30-B537-AA23C1D1860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57" name="Text Box 163">
          <a:extLst>
            <a:ext uri="{FF2B5EF4-FFF2-40B4-BE49-F238E27FC236}">
              <a16:creationId xmlns:a16="http://schemas.microsoft.com/office/drawing/2014/main" xmlns="" id="{AB2A3986-6B23-4485-8D0D-83A93E73CFA5}"/>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58" name="Text Box 164">
          <a:extLst>
            <a:ext uri="{FF2B5EF4-FFF2-40B4-BE49-F238E27FC236}">
              <a16:creationId xmlns:a16="http://schemas.microsoft.com/office/drawing/2014/main" xmlns="" id="{C21B6306-C261-408F-8718-4C6344793EE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959" name="Text Box 165">
          <a:extLst>
            <a:ext uri="{FF2B5EF4-FFF2-40B4-BE49-F238E27FC236}">
              <a16:creationId xmlns:a16="http://schemas.microsoft.com/office/drawing/2014/main" xmlns="" id="{8BAFBBF1-60BA-4266-A8F7-39AAF46C34A4}"/>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960" name="Text Box 166">
          <a:extLst>
            <a:ext uri="{FF2B5EF4-FFF2-40B4-BE49-F238E27FC236}">
              <a16:creationId xmlns:a16="http://schemas.microsoft.com/office/drawing/2014/main" xmlns="" id="{1F2362B2-BD1F-4117-B60A-BCE53B80B353}"/>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61" name="Text Box 167">
          <a:extLst>
            <a:ext uri="{FF2B5EF4-FFF2-40B4-BE49-F238E27FC236}">
              <a16:creationId xmlns:a16="http://schemas.microsoft.com/office/drawing/2014/main" xmlns="" id="{6543D5E1-BC2A-4774-8718-2E6369910BA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62" name="Text Box 168">
          <a:extLst>
            <a:ext uri="{FF2B5EF4-FFF2-40B4-BE49-F238E27FC236}">
              <a16:creationId xmlns:a16="http://schemas.microsoft.com/office/drawing/2014/main" xmlns="" id="{E5A848A2-78D6-44D0-A201-CB0FDCB6960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63" name="Text Box 169">
          <a:extLst>
            <a:ext uri="{FF2B5EF4-FFF2-40B4-BE49-F238E27FC236}">
              <a16:creationId xmlns:a16="http://schemas.microsoft.com/office/drawing/2014/main" xmlns="" id="{D58E72D1-074A-4560-979C-B6D285CB4C7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64" name="Text Box 170">
          <a:extLst>
            <a:ext uri="{FF2B5EF4-FFF2-40B4-BE49-F238E27FC236}">
              <a16:creationId xmlns:a16="http://schemas.microsoft.com/office/drawing/2014/main" xmlns="" id="{03676297-F9BA-43CC-A13D-ED6B07CF71D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65" name="Text Box 171">
          <a:extLst>
            <a:ext uri="{FF2B5EF4-FFF2-40B4-BE49-F238E27FC236}">
              <a16:creationId xmlns:a16="http://schemas.microsoft.com/office/drawing/2014/main" xmlns="" id="{7FF3899A-EA2E-417C-BB4D-623A5C6BAA0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66" name="Text Box 172">
          <a:extLst>
            <a:ext uri="{FF2B5EF4-FFF2-40B4-BE49-F238E27FC236}">
              <a16:creationId xmlns:a16="http://schemas.microsoft.com/office/drawing/2014/main" xmlns="" id="{BD3FFACE-0CE5-4AA3-A77B-0393B628CD9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67" name="Text Box 173">
          <a:extLst>
            <a:ext uri="{FF2B5EF4-FFF2-40B4-BE49-F238E27FC236}">
              <a16:creationId xmlns:a16="http://schemas.microsoft.com/office/drawing/2014/main" xmlns="" id="{F2DC1643-5D91-4FA0-80DE-57E3E6CAAA0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68" name="Text Box 174">
          <a:extLst>
            <a:ext uri="{FF2B5EF4-FFF2-40B4-BE49-F238E27FC236}">
              <a16:creationId xmlns:a16="http://schemas.microsoft.com/office/drawing/2014/main" xmlns="" id="{8475313E-29D2-4D18-A5AF-E147EE5872B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69" name="Text Box 175">
          <a:extLst>
            <a:ext uri="{FF2B5EF4-FFF2-40B4-BE49-F238E27FC236}">
              <a16:creationId xmlns:a16="http://schemas.microsoft.com/office/drawing/2014/main" xmlns="" id="{799BF16E-52C8-4011-82C0-5F84D82C6AE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70" name="Text Box 176">
          <a:extLst>
            <a:ext uri="{FF2B5EF4-FFF2-40B4-BE49-F238E27FC236}">
              <a16:creationId xmlns:a16="http://schemas.microsoft.com/office/drawing/2014/main" xmlns="" id="{3F7235AB-A84C-4077-9CBD-5AF934A77D5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71" name="Text Box 177">
          <a:extLst>
            <a:ext uri="{FF2B5EF4-FFF2-40B4-BE49-F238E27FC236}">
              <a16:creationId xmlns:a16="http://schemas.microsoft.com/office/drawing/2014/main" xmlns="" id="{29B311B6-0808-4561-8038-FA7E30AE8CC6}"/>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72" name="Text Box 178">
          <a:extLst>
            <a:ext uri="{FF2B5EF4-FFF2-40B4-BE49-F238E27FC236}">
              <a16:creationId xmlns:a16="http://schemas.microsoft.com/office/drawing/2014/main" xmlns="" id="{5488B86D-CDDA-4EBF-9672-C532EFAFABB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73" name="Text Box 179">
          <a:extLst>
            <a:ext uri="{FF2B5EF4-FFF2-40B4-BE49-F238E27FC236}">
              <a16:creationId xmlns:a16="http://schemas.microsoft.com/office/drawing/2014/main" xmlns="" id="{D91CE6A8-38E8-44DC-BA78-FF0CE52BAD2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74" name="Text Box 180">
          <a:extLst>
            <a:ext uri="{FF2B5EF4-FFF2-40B4-BE49-F238E27FC236}">
              <a16:creationId xmlns:a16="http://schemas.microsoft.com/office/drawing/2014/main" xmlns="" id="{08F92C6A-A8E2-42A7-B3D0-0A871627D11E}"/>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75" name="Text Box 181">
          <a:extLst>
            <a:ext uri="{FF2B5EF4-FFF2-40B4-BE49-F238E27FC236}">
              <a16:creationId xmlns:a16="http://schemas.microsoft.com/office/drawing/2014/main" xmlns="" id="{0ECC73E8-C135-40F8-A508-06D0B6CCBEB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76" name="Text Box 182">
          <a:extLst>
            <a:ext uri="{FF2B5EF4-FFF2-40B4-BE49-F238E27FC236}">
              <a16:creationId xmlns:a16="http://schemas.microsoft.com/office/drawing/2014/main" xmlns="" id="{CDFA17FB-06DF-47AA-8379-89492F2869F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77" name="Text Box 183">
          <a:extLst>
            <a:ext uri="{FF2B5EF4-FFF2-40B4-BE49-F238E27FC236}">
              <a16:creationId xmlns:a16="http://schemas.microsoft.com/office/drawing/2014/main" xmlns="" id="{25891956-9DBA-4368-AD53-E047A955E354}"/>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78" name="Text Box 184">
          <a:extLst>
            <a:ext uri="{FF2B5EF4-FFF2-40B4-BE49-F238E27FC236}">
              <a16:creationId xmlns:a16="http://schemas.microsoft.com/office/drawing/2014/main" xmlns="" id="{5D6C626E-3EC3-4F77-9C3A-D94F308A9AE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79" name="Text Box 185">
          <a:extLst>
            <a:ext uri="{FF2B5EF4-FFF2-40B4-BE49-F238E27FC236}">
              <a16:creationId xmlns:a16="http://schemas.microsoft.com/office/drawing/2014/main" xmlns="" id="{F38B91A9-3D65-472A-BC55-3E388D30061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80" name="Text Box 186">
          <a:extLst>
            <a:ext uri="{FF2B5EF4-FFF2-40B4-BE49-F238E27FC236}">
              <a16:creationId xmlns:a16="http://schemas.microsoft.com/office/drawing/2014/main" xmlns="" id="{0EA7E593-4C6C-474E-AA7A-99683C245CA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81" name="Text Box 187">
          <a:extLst>
            <a:ext uri="{FF2B5EF4-FFF2-40B4-BE49-F238E27FC236}">
              <a16:creationId xmlns:a16="http://schemas.microsoft.com/office/drawing/2014/main" xmlns="" id="{E1218F04-0587-4970-BDB0-75DF1EFA9DE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82" name="Text Box 188">
          <a:extLst>
            <a:ext uri="{FF2B5EF4-FFF2-40B4-BE49-F238E27FC236}">
              <a16:creationId xmlns:a16="http://schemas.microsoft.com/office/drawing/2014/main" xmlns="" id="{5EFD7FBD-E357-48C7-B210-5A8F9FB5EB2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83" name="Text Box 189">
          <a:extLst>
            <a:ext uri="{FF2B5EF4-FFF2-40B4-BE49-F238E27FC236}">
              <a16:creationId xmlns:a16="http://schemas.microsoft.com/office/drawing/2014/main" xmlns="" id="{D41AD89D-D4B0-4E5A-B7DB-FE4063034A2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84" name="Text Box 190">
          <a:extLst>
            <a:ext uri="{FF2B5EF4-FFF2-40B4-BE49-F238E27FC236}">
              <a16:creationId xmlns:a16="http://schemas.microsoft.com/office/drawing/2014/main" xmlns="" id="{17E47A51-2F3C-4083-9177-ADBF535ACA1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85" name="Text Box 191">
          <a:extLst>
            <a:ext uri="{FF2B5EF4-FFF2-40B4-BE49-F238E27FC236}">
              <a16:creationId xmlns:a16="http://schemas.microsoft.com/office/drawing/2014/main" xmlns="" id="{7D2FC3B9-29A0-48CA-AF88-67BA8E57F53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86" name="Text Box 192">
          <a:extLst>
            <a:ext uri="{FF2B5EF4-FFF2-40B4-BE49-F238E27FC236}">
              <a16:creationId xmlns:a16="http://schemas.microsoft.com/office/drawing/2014/main" xmlns="" id="{5354526B-CA16-4B1D-9181-2CFE2B3F970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87" name="Text Box 194">
          <a:extLst>
            <a:ext uri="{FF2B5EF4-FFF2-40B4-BE49-F238E27FC236}">
              <a16:creationId xmlns:a16="http://schemas.microsoft.com/office/drawing/2014/main" xmlns="" id="{BD28E88F-2014-4492-BE86-88DBB14092DA}"/>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88" name="Text Box 195">
          <a:extLst>
            <a:ext uri="{FF2B5EF4-FFF2-40B4-BE49-F238E27FC236}">
              <a16:creationId xmlns:a16="http://schemas.microsoft.com/office/drawing/2014/main" xmlns="" id="{3DD00366-9844-41CD-80C2-B258E6321B1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5989" name="Text Box 2">
          <a:extLst>
            <a:ext uri="{FF2B5EF4-FFF2-40B4-BE49-F238E27FC236}">
              <a16:creationId xmlns:a16="http://schemas.microsoft.com/office/drawing/2014/main" xmlns="" id="{38261EBC-D674-4D75-84E1-881935BBF42E}"/>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90" name="Text Box 3">
          <a:extLst>
            <a:ext uri="{FF2B5EF4-FFF2-40B4-BE49-F238E27FC236}">
              <a16:creationId xmlns:a16="http://schemas.microsoft.com/office/drawing/2014/main" xmlns="" id="{40412CB2-D025-4AF7-A37F-9DBA8C251964}"/>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91" name="Text Box 4">
          <a:extLst>
            <a:ext uri="{FF2B5EF4-FFF2-40B4-BE49-F238E27FC236}">
              <a16:creationId xmlns:a16="http://schemas.microsoft.com/office/drawing/2014/main" xmlns="" id="{2E310EE7-7F1F-42EE-A535-F94329BE92B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92" name="Text Box 5">
          <a:extLst>
            <a:ext uri="{FF2B5EF4-FFF2-40B4-BE49-F238E27FC236}">
              <a16:creationId xmlns:a16="http://schemas.microsoft.com/office/drawing/2014/main" xmlns="" id="{BE54F8A5-23C4-41C9-B6A0-2A3A56D7054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93" name="Text Box 6">
          <a:extLst>
            <a:ext uri="{FF2B5EF4-FFF2-40B4-BE49-F238E27FC236}">
              <a16:creationId xmlns:a16="http://schemas.microsoft.com/office/drawing/2014/main" xmlns="" id="{D4325773-BF15-4510-8076-948FD937C790}"/>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94" name="Text Box 7">
          <a:extLst>
            <a:ext uri="{FF2B5EF4-FFF2-40B4-BE49-F238E27FC236}">
              <a16:creationId xmlns:a16="http://schemas.microsoft.com/office/drawing/2014/main" xmlns="" id="{188D0A9B-7EE9-46A5-B488-489A48D0FD2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5995" name="Text Box 8">
          <a:extLst>
            <a:ext uri="{FF2B5EF4-FFF2-40B4-BE49-F238E27FC236}">
              <a16:creationId xmlns:a16="http://schemas.microsoft.com/office/drawing/2014/main" xmlns="" id="{994148E4-15AE-42C4-9377-08A983E4DBF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96" name="Text Box 9">
          <a:extLst>
            <a:ext uri="{FF2B5EF4-FFF2-40B4-BE49-F238E27FC236}">
              <a16:creationId xmlns:a16="http://schemas.microsoft.com/office/drawing/2014/main" xmlns="" id="{3746CFEC-ECDD-4106-8C02-A6B4FE6489B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97" name="Text Box 10">
          <a:extLst>
            <a:ext uri="{FF2B5EF4-FFF2-40B4-BE49-F238E27FC236}">
              <a16:creationId xmlns:a16="http://schemas.microsoft.com/office/drawing/2014/main" xmlns="" id="{1326518D-5C93-4CA8-8EB3-6B9CA1588E4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98" name="Text Box 11">
          <a:extLst>
            <a:ext uri="{FF2B5EF4-FFF2-40B4-BE49-F238E27FC236}">
              <a16:creationId xmlns:a16="http://schemas.microsoft.com/office/drawing/2014/main" xmlns="" id="{C181F6E7-570C-4C03-BB40-C1566AE2D0A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5999" name="Text Box 12">
          <a:extLst>
            <a:ext uri="{FF2B5EF4-FFF2-40B4-BE49-F238E27FC236}">
              <a16:creationId xmlns:a16="http://schemas.microsoft.com/office/drawing/2014/main" xmlns="" id="{25CCB3CC-6936-4F6B-9F1C-84E4609BE0B0}"/>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00" name="Text Box 13">
          <a:extLst>
            <a:ext uri="{FF2B5EF4-FFF2-40B4-BE49-F238E27FC236}">
              <a16:creationId xmlns:a16="http://schemas.microsoft.com/office/drawing/2014/main" xmlns="" id="{D0C64919-B8E1-4E34-B700-4241DDF0A694}"/>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01" name="Text Box 14">
          <a:extLst>
            <a:ext uri="{FF2B5EF4-FFF2-40B4-BE49-F238E27FC236}">
              <a16:creationId xmlns:a16="http://schemas.microsoft.com/office/drawing/2014/main" xmlns="" id="{D8D3B53B-8F33-41C7-86EC-B3B9CC7C605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02" name="Text Box 15">
          <a:extLst>
            <a:ext uri="{FF2B5EF4-FFF2-40B4-BE49-F238E27FC236}">
              <a16:creationId xmlns:a16="http://schemas.microsoft.com/office/drawing/2014/main" xmlns="" id="{5372B593-2004-4C78-B9DB-29B10A21CBD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03" name="Text Box 16">
          <a:extLst>
            <a:ext uri="{FF2B5EF4-FFF2-40B4-BE49-F238E27FC236}">
              <a16:creationId xmlns:a16="http://schemas.microsoft.com/office/drawing/2014/main" xmlns="" id="{80AB6B99-5343-49F0-A3C6-4D7C6B392730}"/>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04" name="Text Box 17">
          <a:extLst>
            <a:ext uri="{FF2B5EF4-FFF2-40B4-BE49-F238E27FC236}">
              <a16:creationId xmlns:a16="http://schemas.microsoft.com/office/drawing/2014/main" xmlns="" id="{2F21A71C-2A64-4D70-B510-5F03673739C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005" name="Text Box 18">
          <a:extLst>
            <a:ext uri="{FF2B5EF4-FFF2-40B4-BE49-F238E27FC236}">
              <a16:creationId xmlns:a16="http://schemas.microsoft.com/office/drawing/2014/main" xmlns="" id="{3D1D4FCA-FCE0-428B-B0F6-46B5096CC4EE}"/>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006" name="Text Box 19">
          <a:extLst>
            <a:ext uri="{FF2B5EF4-FFF2-40B4-BE49-F238E27FC236}">
              <a16:creationId xmlns:a16="http://schemas.microsoft.com/office/drawing/2014/main" xmlns="" id="{4B7F4DFB-B3E3-4F78-9FD5-E42F72D80F3A}"/>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07" name="Text Box 20">
          <a:extLst>
            <a:ext uri="{FF2B5EF4-FFF2-40B4-BE49-F238E27FC236}">
              <a16:creationId xmlns:a16="http://schemas.microsoft.com/office/drawing/2014/main" xmlns="" id="{5FF86EB2-A8AF-4CAB-BB0D-B1F41DD26FC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08" name="Text Box 21">
          <a:extLst>
            <a:ext uri="{FF2B5EF4-FFF2-40B4-BE49-F238E27FC236}">
              <a16:creationId xmlns:a16="http://schemas.microsoft.com/office/drawing/2014/main" xmlns="" id="{E8F72542-E52A-4732-8F64-9A82577263F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09" name="Text Box 22">
          <a:extLst>
            <a:ext uri="{FF2B5EF4-FFF2-40B4-BE49-F238E27FC236}">
              <a16:creationId xmlns:a16="http://schemas.microsoft.com/office/drawing/2014/main" xmlns="" id="{E0478DDA-FFA9-466F-BBB8-C1F6E327D58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10" name="Text Box 23">
          <a:extLst>
            <a:ext uri="{FF2B5EF4-FFF2-40B4-BE49-F238E27FC236}">
              <a16:creationId xmlns:a16="http://schemas.microsoft.com/office/drawing/2014/main" xmlns="" id="{882B7845-C1B4-4AD0-9F97-AE1AED56FE51}"/>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11" name="Text Box 24">
          <a:extLst>
            <a:ext uri="{FF2B5EF4-FFF2-40B4-BE49-F238E27FC236}">
              <a16:creationId xmlns:a16="http://schemas.microsoft.com/office/drawing/2014/main" xmlns="" id="{492A567F-27F3-4F34-B431-C32673FBE37E}"/>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12" name="Text Box 25">
          <a:extLst>
            <a:ext uri="{FF2B5EF4-FFF2-40B4-BE49-F238E27FC236}">
              <a16:creationId xmlns:a16="http://schemas.microsoft.com/office/drawing/2014/main" xmlns="" id="{265409FD-ACAD-4133-96CB-DB4018A9DBD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13" name="Text Box 26">
          <a:extLst>
            <a:ext uri="{FF2B5EF4-FFF2-40B4-BE49-F238E27FC236}">
              <a16:creationId xmlns:a16="http://schemas.microsoft.com/office/drawing/2014/main" xmlns="" id="{5A9BB04B-D425-43CC-A01B-DD71A51C0A6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14" name="Text Box 27">
          <a:extLst>
            <a:ext uri="{FF2B5EF4-FFF2-40B4-BE49-F238E27FC236}">
              <a16:creationId xmlns:a16="http://schemas.microsoft.com/office/drawing/2014/main" xmlns="" id="{6E0252B8-37CE-43F3-B841-75AA3BBB674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15" name="Text Box 28">
          <a:extLst>
            <a:ext uri="{FF2B5EF4-FFF2-40B4-BE49-F238E27FC236}">
              <a16:creationId xmlns:a16="http://schemas.microsoft.com/office/drawing/2014/main" xmlns="" id="{4D86C374-40F7-444E-8F8D-93208C7C905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16" name="Text Box 29">
          <a:extLst>
            <a:ext uri="{FF2B5EF4-FFF2-40B4-BE49-F238E27FC236}">
              <a16:creationId xmlns:a16="http://schemas.microsoft.com/office/drawing/2014/main" xmlns="" id="{A576DA1C-24FC-4286-904D-E22954EFA2A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17" name="Text Box 30">
          <a:extLst>
            <a:ext uri="{FF2B5EF4-FFF2-40B4-BE49-F238E27FC236}">
              <a16:creationId xmlns:a16="http://schemas.microsoft.com/office/drawing/2014/main" xmlns="" id="{62521F13-BB8D-48FA-9150-A273717C9D2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18" name="Text Box 31">
          <a:extLst>
            <a:ext uri="{FF2B5EF4-FFF2-40B4-BE49-F238E27FC236}">
              <a16:creationId xmlns:a16="http://schemas.microsoft.com/office/drawing/2014/main" xmlns="" id="{4CBF2D7B-6DA1-4252-A638-EB1540C6E7A6}"/>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19" name="Text Box 32">
          <a:extLst>
            <a:ext uri="{FF2B5EF4-FFF2-40B4-BE49-F238E27FC236}">
              <a16:creationId xmlns:a16="http://schemas.microsoft.com/office/drawing/2014/main" xmlns="" id="{C17B8413-DC09-4C3B-ACBA-6D93CF97C82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20" name="Text Box 33">
          <a:extLst>
            <a:ext uri="{FF2B5EF4-FFF2-40B4-BE49-F238E27FC236}">
              <a16:creationId xmlns:a16="http://schemas.microsoft.com/office/drawing/2014/main" xmlns="" id="{4ADC957E-12EB-43D0-8E92-3CC0ECC90D71}"/>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21" name="Text Box 34">
          <a:extLst>
            <a:ext uri="{FF2B5EF4-FFF2-40B4-BE49-F238E27FC236}">
              <a16:creationId xmlns:a16="http://schemas.microsoft.com/office/drawing/2014/main" xmlns="" id="{9FC652E2-B46C-4CBE-B878-C75756B01B8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22" name="Text Box 35">
          <a:extLst>
            <a:ext uri="{FF2B5EF4-FFF2-40B4-BE49-F238E27FC236}">
              <a16:creationId xmlns:a16="http://schemas.microsoft.com/office/drawing/2014/main" xmlns="" id="{21BA2479-132D-4234-9E31-56320EBEE4A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23" name="Text Box 36">
          <a:extLst>
            <a:ext uri="{FF2B5EF4-FFF2-40B4-BE49-F238E27FC236}">
              <a16:creationId xmlns:a16="http://schemas.microsoft.com/office/drawing/2014/main" xmlns="" id="{6EF8063E-0BA9-441E-A590-D70B8E8C528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24" name="Text Box 37">
          <a:extLst>
            <a:ext uri="{FF2B5EF4-FFF2-40B4-BE49-F238E27FC236}">
              <a16:creationId xmlns:a16="http://schemas.microsoft.com/office/drawing/2014/main" xmlns="" id="{22681914-0227-4C89-A9A2-470215CF73E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25" name="Text Box 38">
          <a:extLst>
            <a:ext uri="{FF2B5EF4-FFF2-40B4-BE49-F238E27FC236}">
              <a16:creationId xmlns:a16="http://schemas.microsoft.com/office/drawing/2014/main" xmlns="" id="{B408F62A-3A86-4C80-AA74-581C1E01B141}"/>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26" name="Text Box 39">
          <a:extLst>
            <a:ext uri="{FF2B5EF4-FFF2-40B4-BE49-F238E27FC236}">
              <a16:creationId xmlns:a16="http://schemas.microsoft.com/office/drawing/2014/main" xmlns="" id="{5737C7EB-B597-44A4-90B8-A1B0AB09D9C1}"/>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27" name="Text Box 40">
          <a:extLst>
            <a:ext uri="{FF2B5EF4-FFF2-40B4-BE49-F238E27FC236}">
              <a16:creationId xmlns:a16="http://schemas.microsoft.com/office/drawing/2014/main" xmlns="" id="{9D5919E2-B44D-4618-B277-6229AD25ACF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28" name="Text Box 41">
          <a:extLst>
            <a:ext uri="{FF2B5EF4-FFF2-40B4-BE49-F238E27FC236}">
              <a16:creationId xmlns:a16="http://schemas.microsoft.com/office/drawing/2014/main" xmlns="" id="{2AFC683F-21E0-4EAD-8DCE-B5EA220A627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29" name="Text Box 42">
          <a:extLst>
            <a:ext uri="{FF2B5EF4-FFF2-40B4-BE49-F238E27FC236}">
              <a16:creationId xmlns:a16="http://schemas.microsoft.com/office/drawing/2014/main" xmlns="" id="{F21E9737-7C21-4AA3-8EF0-439F6AD0348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30" name="Text Box 43">
          <a:extLst>
            <a:ext uri="{FF2B5EF4-FFF2-40B4-BE49-F238E27FC236}">
              <a16:creationId xmlns:a16="http://schemas.microsoft.com/office/drawing/2014/main" xmlns="" id="{BC0C600B-145B-46B4-8073-BAA2EE01FD4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31" name="Text Box 44">
          <a:extLst>
            <a:ext uri="{FF2B5EF4-FFF2-40B4-BE49-F238E27FC236}">
              <a16:creationId xmlns:a16="http://schemas.microsoft.com/office/drawing/2014/main" xmlns="" id="{3F356FFE-DC89-4E8E-9A86-E5783A64209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32" name="Text Box 45">
          <a:extLst>
            <a:ext uri="{FF2B5EF4-FFF2-40B4-BE49-F238E27FC236}">
              <a16:creationId xmlns:a16="http://schemas.microsoft.com/office/drawing/2014/main" xmlns="" id="{F26AD828-23FF-4F8F-98ED-CFBE5B1703C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33" name="Text Box 46">
          <a:extLst>
            <a:ext uri="{FF2B5EF4-FFF2-40B4-BE49-F238E27FC236}">
              <a16:creationId xmlns:a16="http://schemas.microsoft.com/office/drawing/2014/main" xmlns="" id="{85F780CD-A419-4596-9966-EA26EB77D39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34" name="Text Box 47">
          <a:extLst>
            <a:ext uri="{FF2B5EF4-FFF2-40B4-BE49-F238E27FC236}">
              <a16:creationId xmlns:a16="http://schemas.microsoft.com/office/drawing/2014/main" xmlns="" id="{9CBAA426-ED3E-429B-B1E3-83C86DE8EF0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35" name="Text Box 48">
          <a:extLst>
            <a:ext uri="{FF2B5EF4-FFF2-40B4-BE49-F238E27FC236}">
              <a16:creationId xmlns:a16="http://schemas.microsoft.com/office/drawing/2014/main" xmlns="" id="{CFECC875-2E6D-4146-B05C-15DAC47D505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36" name="Text Box 49">
          <a:extLst>
            <a:ext uri="{FF2B5EF4-FFF2-40B4-BE49-F238E27FC236}">
              <a16:creationId xmlns:a16="http://schemas.microsoft.com/office/drawing/2014/main" xmlns="" id="{AADA6FB4-4720-48D6-98A1-F7C4ECC7559D}"/>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037" name="Text Box 50">
          <a:extLst>
            <a:ext uri="{FF2B5EF4-FFF2-40B4-BE49-F238E27FC236}">
              <a16:creationId xmlns:a16="http://schemas.microsoft.com/office/drawing/2014/main" xmlns="" id="{1DCDA4E6-56E8-4A94-B03D-785266E9AEE9}"/>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038" name="Text Box 51">
          <a:extLst>
            <a:ext uri="{FF2B5EF4-FFF2-40B4-BE49-F238E27FC236}">
              <a16:creationId xmlns:a16="http://schemas.microsoft.com/office/drawing/2014/main" xmlns="" id="{B4562E01-FD62-4F2A-85D9-02F8D14F7DC5}"/>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39" name="Text Box 52">
          <a:extLst>
            <a:ext uri="{FF2B5EF4-FFF2-40B4-BE49-F238E27FC236}">
              <a16:creationId xmlns:a16="http://schemas.microsoft.com/office/drawing/2014/main" xmlns="" id="{D11BB09D-22C7-45D9-824C-47AB74E1350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40" name="Text Box 53">
          <a:extLst>
            <a:ext uri="{FF2B5EF4-FFF2-40B4-BE49-F238E27FC236}">
              <a16:creationId xmlns:a16="http://schemas.microsoft.com/office/drawing/2014/main" xmlns="" id="{D3AC758F-2928-40D3-8489-21D32830AC94}"/>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41" name="Text Box 54">
          <a:extLst>
            <a:ext uri="{FF2B5EF4-FFF2-40B4-BE49-F238E27FC236}">
              <a16:creationId xmlns:a16="http://schemas.microsoft.com/office/drawing/2014/main" xmlns="" id="{18FE8178-79CA-44FC-AF06-389D7FEB715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42" name="Text Box 55">
          <a:extLst>
            <a:ext uri="{FF2B5EF4-FFF2-40B4-BE49-F238E27FC236}">
              <a16:creationId xmlns:a16="http://schemas.microsoft.com/office/drawing/2014/main" xmlns="" id="{E6D42DB0-355A-4744-88E5-44832A2AF29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43" name="Text Box 56">
          <a:extLst>
            <a:ext uri="{FF2B5EF4-FFF2-40B4-BE49-F238E27FC236}">
              <a16:creationId xmlns:a16="http://schemas.microsoft.com/office/drawing/2014/main" xmlns="" id="{3DB05572-921D-43C0-AE0C-3D0E301E656D}"/>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44" name="Text Box 57">
          <a:extLst>
            <a:ext uri="{FF2B5EF4-FFF2-40B4-BE49-F238E27FC236}">
              <a16:creationId xmlns:a16="http://schemas.microsoft.com/office/drawing/2014/main" xmlns="" id="{EEE9094C-F83F-4DD4-BCB9-F66D108D31A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45" name="Text Box 58">
          <a:extLst>
            <a:ext uri="{FF2B5EF4-FFF2-40B4-BE49-F238E27FC236}">
              <a16:creationId xmlns:a16="http://schemas.microsoft.com/office/drawing/2014/main" xmlns="" id="{E30D661B-74FF-4457-9961-C9BB0DF218D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46" name="Text Box 59">
          <a:extLst>
            <a:ext uri="{FF2B5EF4-FFF2-40B4-BE49-F238E27FC236}">
              <a16:creationId xmlns:a16="http://schemas.microsoft.com/office/drawing/2014/main" xmlns="" id="{23D46BB5-C39F-45B6-B622-188B5B1E4CC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47" name="Text Box 60">
          <a:extLst>
            <a:ext uri="{FF2B5EF4-FFF2-40B4-BE49-F238E27FC236}">
              <a16:creationId xmlns:a16="http://schemas.microsoft.com/office/drawing/2014/main" xmlns="" id="{E6CF3515-45E8-421B-B97D-BB48D1AA2CB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48" name="Text Box 61">
          <a:extLst>
            <a:ext uri="{FF2B5EF4-FFF2-40B4-BE49-F238E27FC236}">
              <a16:creationId xmlns:a16="http://schemas.microsoft.com/office/drawing/2014/main" xmlns="" id="{02D697F3-1FB5-4A8B-9C12-52971254ED1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49" name="Text Box 62">
          <a:extLst>
            <a:ext uri="{FF2B5EF4-FFF2-40B4-BE49-F238E27FC236}">
              <a16:creationId xmlns:a16="http://schemas.microsoft.com/office/drawing/2014/main" xmlns="" id="{4B9A001F-5B3A-4114-BD99-DFBE616277A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50" name="Text Box 63">
          <a:extLst>
            <a:ext uri="{FF2B5EF4-FFF2-40B4-BE49-F238E27FC236}">
              <a16:creationId xmlns:a16="http://schemas.microsoft.com/office/drawing/2014/main" xmlns="" id="{2DAFABF7-F5C5-4208-99AA-8945BF887F7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51" name="Text Box 64">
          <a:extLst>
            <a:ext uri="{FF2B5EF4-FFF2-40B4-BE49-F238E27FC236}">
              <a16:creationId xmlns:a16="http://schemas.microsoft.com/office/drawing/2014/main" xmlns="" id="{3CC26ED7-DCBC-4DD5-B640-DE472AA613F3}"/>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52" name="Text Box 65">
          <a:extLst>
            <a:ext uri="{FF2B5EF4-FFF2-40B4-BE49-F238E27FC236}">
              <a16:creationId xmlns:a16="http://schemas.microsoft.com/office/drawing/2014/main" xmlns="" id="{871169B7-D39C-4CFB-A350-AA0517956EA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53" name="Text Box 66">
          <a:extLst>
            <a:ext uri="{FF2B5EF4-FFF2-40B4-BE49-F238E27FC236}">
              <a16:creationId xmlns:a16="http://schemas.microsoft.com/office/drawing/2014/main" xmlns="" id="{7F99C792-9AEB-4214-9A37-1B529FF06B5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054" name="Text Box 67">
          <a:extLst>
            <a:ext uri="{FF2B5EF4-FFF2-40B4-BE49-F238E27FC236}">
              <a16:creationId xmlns:a16="http://schemas.microsoft.com/office/drawing/2014/main" xmlns="" id="{8950DA3F-EAC1-4917-8517-0C09E8FA9F9A}"/>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055" name="Text Box 68">
          <a:extLst>
            <a:ext uri="{FF2B5EF4-FFF2-40B4-BE49-F238E27FC236}">
              <a16:creationId xmlns:a16="http://schemas.microsoft.com/office/drawing/2014/main" xmlns="" id="{2B396D52-1D81-4663-8B80-81C3BC54094C}"/>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56" name="Text Box 69">
          <a:extLst>
            <a:ext uri="{FF2B5EF4-FFF2-40B4-BE49-F238E27FC236}">
              <a16:creationId xmlns:a16="http://schemas.microsoft.com/office/drawing/2014/main" xmlns="" id="{5F7BD813-5CE8-4FB0-B7BD-3E75B352C87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57" name="Text Box 70">
          <a:extLst>
            <a:ext uri="{FF2B5EF4-FFF2-40B4-BE49-F238E27FC236}">
              <a16:creationId xmlns:a16="http://schemas.microsoft.com/office/drawing/2014/main" xmlns="" id="{260181B9-61A5-4BF2-8615-CB04192069A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58" name="Text Box 71">
          <a:extLst>
            <a:ext uri="{FF2B5EF4-FFF2-40B4-BE49-F238E27FC236}">
              <a16:creationId xmlns:a16="http://schemas.microsoft.com/office/drawing/2014/main" xmlns="" id="{6CB7E42F-C8C3-4C08-B41F-D39834577CB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59" name="Text Box 72">
          <a:extLst>
            <a:ext uri="{FF2B5EF4-FFF2-40B4-BE49-F238E27FC236}">
              <a16:creationId xmlns:a16="http://schemas.microsoft.com/office/drawing/2014/main" xmlns="" id="{BC41A032-7CF9-4400-9875-CD7C0C791A0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60" name="Text Box 73">
          <a:extLst>
            <a:ext uri="{FF2B5EF4-FFF2-40B4-BE49-F238E27FC236}">
              <a16:creationId xmlns:a16="http://schemas.microsoft.com/office/drawing/2014/main" xmlns="" id="{BDEFA75F-06F2-4E55-BB0A-FB7A38273AD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61" name="Text Box 74">
          <a:extLst>
            <a:ext uri="{FF2B5EF4-FFF2-40B4-BE49-F238E27FC236}">
              <a16:creationId xmlns:a16="http://schemas.microsoft.com/office/drawing/2014/main" xmlns="" id="{FF7648D7-D189-4AFC-B163-A08E04F4C90B}"/>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62" name="Text Box 75">
          <a:extLst>
            <a:ext uri="{FF2B5EF4-FFF2-40B4-BE49-F238E27FC236}">
              <a16:creationId xmlns:a16="http://schemas.microsoft.com/office/drawing/2014/main" xmlns="" id="{A51F5699-5D81-47EF-9BDF-1CCCECF785E0}"/>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63" name="Text Box 76">
          <a:extLst>
            <a:ext uri="{FF2B5EF4-FFF2-40B4-BE49-F238E27FC236}">
              <a16:creationId xmlns:a16="http://schemas.microsoft.com/office/drawing/2014/main" xmlns="" id="{69E65C14-0BD9-4F59-875D-93492A0A63C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64" name="Text Box 77">
          <a:extLst>
            <a:ext uri="{FF2B5EF4-FFF2-40B4-BE49-F238E27FC236}">
              <a16:creationId xmlns:a16="http://schemas.microsoft.com/office/drawing/2014/main" xmlns="" id="{58351F48-3C64-404B-AB53-6255A0E81EE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65" name="Text Box 78">
          <a:extLst>
            <a:ext uri="{FF2B5EF4-FFF2-40B4-BE49-F238E27FC236}">
              <a16:creationId xmlns:a16="http://schemas.microsoft.com/office/drawing/2014/main" xmlns="" id="{952E3D87-6535-47CC-87B8-C34AD1468F8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66" name="Text Box 79">
          <a:extLst>
            <a:ext uri="{FF2B5EF4-FFF2-40B4-BE49-F238E27FC236}">
              <a16:creationId xmlns:a16="http://schemas.microsoft.com/office/drawing/2014/main" xmlns="" id="{49B5215C-C809-4816-890D-6D9B901132C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67" name="Text Box 80">
          <a:extLst>
            <a:ext uri="{FF2B5EF4-FFF2-40B4-BE49-F238E27FC236}">
              <a16:creationId xmlns:a16="http://schemas.microsoft.com/office/drawing/2014/main" xmlns="" id="{F223CC9F-5414-48E9-A1B4-0302582D6E1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68" name="Text Box 81">
          <a:extLst>
            <a:ext uri="{FF2B5EF4-FFF2-40B4-BE49-F238E27FC236}">
              <a16:creationId xmlns:a16="http://schemas.microsoft.com/office/drawing/2014/main" xmlns="" id="{554E18E4-594C-4213-87D6-B27C1B92351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69" name="Text Box 82">
          <a:extLst>
            <a:ext uri="{FF2B5EF4-FFF2-40B4-BE49-F238E27FC236}">
              <a16:creationId xmlns:a16="http://schemas.microsoft.com/office/drawing/2014/main" xmlns="" id="{48160028-CF4E-42D3-90DF-6F5E098F3E4D}"/>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70" name="Text Box 83">
          <a:extLst>
            <a:ext uri="{FF2B5EF4-FFF2-40B4-BE49-F238E27FC236}">
              <a16:creationId xmlns:a16="http://schemas.microsoft.com/office/drawing/2014/main" xmlns="" id="{06F89811-2D30-42F6-A5E5-ACFFC13BBE90}"/>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71" name="Text Box 84">
          <a:extLst>
            <a:ext uri="{FF2B5EF4-FFF2-40B4-BE49-F238E27FC236}">
              <a16:creationId xmlns:a16="http://schemas.microsoft.com/office/drawing/2014/main" xmlns="" id="{0217FDAF-74D8-482A-86A3-7E4DDBCFFC1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72" name="Text Box 85">
          <a:extLst>
            <a:ext uri="{FF2B5EF4-FFF2-40B4-BE49-F238E27FC236}">
              <a16:creationId xmlns:a16="http://schemas.microsoft.com/office/drawing/2014/main" xmlns="" id="{D0A8837A-71B6-4257-8059-84F6ABBBF6E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73" name="Text Box 86">
          <a:extLst>
            <a:ext uri="{FF2B5EF4-FFF2-40B4-BE49-F238E27FC236}">
              <a16:creationId xmlns:a16="http://schemas.microsoft.com/office/drawing/2014/main" xmlns="" id="{6C9558EB-F8BC-40FB-BB66-AAAAB0B6893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74" name="Text Box 87">
          <a:extLst>
            <a:ext uri="{FF2B5EF4-FFF2-40B4-BE49-F238E27FC236}">
              <a16:creationId xmlns:a16="http://schemas.microsoft.com/office/drawing/2014/main" xmlns="" id="{2AB2F581-142C-4F6B-B538-6853A1066A80}"/>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75" name="Text Box 88">
          <a:extLst>
            <a:ext uri="{FF2B5EF4-FFF2-40B4-BE49-F238E27FC236}">
              <a16:creationId xmlns:a16="http://schemas.microsoft.com/office/drawing/2014/main" xmlns="" id="{41A4208C-7AF3-4AE5-9615-22F8C76957F6}"/>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76" name="Text Box 89">
          <a:extLst>
            <a:ext uri="{FF2B5EF4-FFF2-40B4-BE49-F238E27FC236}">
              <a16:creationId xmlns:a16="http://schemas.microsoft.com/office/drawing/2014/main" xmlns="" id="{B772B949-D3B1-48F4-8CDD-908367078E3E}"/>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77" name="Text Box 90">
          <a:extLst>
            <a:ext uri="{FF2B5EF4-FFF2-40B4-BE49-F238E27FC236}">
              <a16:creationId xmlns:a16="http://schemas.microsoft.com/office/drawing/2014/main" xmlns="" id="{DCB3489B-4CC7-4429-98D3-71C99EE6A1C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78" name="Text Box 91">
          <a:extLst>
            <a:ext uri="{FF2B5EF4-FFF2-40B4-BE49-F238E27FC236}">
              <a16:creationId xmlns:a16="http://schemas.microsoft.com/office/drawing/2014/main" xmlns="" id="{AB530518-AC96-4410-80F5-92BA344DF82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79" name="Text Box 92">
          <a:extLst>
            <a:ext uri="{FF2B5EF4-FFF2-40B4-BE49-F238E27FC236}">
              <a16:creationId xmlns:a16="http://schemas.microsoft.com/office/drawing/2014/main" xmlns="" id="{3554D548-2D76-4FAC-A609-ADC0A03C272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80" name="Text Box 93">
          <a:extLst>
            <a:ext uri="{FF2B5EF4-FFF2-40B4-BE49-F238E27FC236}">
              <a16:creationId xmlns:a16="http://schemas.microsoft.com/office/drawing/2014/main" xmlns="" id="{C94E8364-82AF-4136-8FA5-D7DF93693DF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81" name="Text Box 94">
          <a:extLst>
            <a:ext uri="{FF2B5EF4-FFF2-40B4-BE49-F238E27FC236}">
              <a16:creationId xmlns:a16="http://schemas.microsoft.com/office/drawing/2014/main" xmlns="" id="{F5B24DFA-F158-4D02-9D30-BA8C5818EEE6}"/>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82" name="Text Box 95">
          <a:extLst>
            <a:ext uri="{FF2B5EF4-FFF2-40B4-BE49-F238E27FC236}">
              <a16:creationId xmlns:a16="http://schemas.microsoft.com/office/drawing/2014/main" xmlns="" id="{230B603A-9F6F-4E9C-86C9-517802967C1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83" name="Text Box 96">
          <a:extLst>
            <a:ext uri="{FF2B5EF4-FFF2-40B4-BE49-F238E27FC236}">
              <a16:creationId xmlns:a16="http://schemas.microsoft.com/office/drawing/2014/main" xmlns="" id="{B7C044E8-7FEC-4336-A444-4425A5AA399E}"/>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84" name="Text Box 97">
          <a:extLst>
            <a:ext uri="{FF2B5EF4-FFF2-40B4-BE49-F238E27FC236}">
              <a16:creationId xmlns:a16="http://schemas.microsoft.com/office/drawing/2014/main" xmlns="" id="{C10DEB06-9E6A-4C9D-900C-D9751DC1D56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85" name="Text Box 98">
          <a:extLst>
            <a:ext uri="{FF2B5EF4-FFF2-40B4-BE49-F238E27FC236}">
              <a16:creationId xmlns:a16="http://schemas.microsoft.com/office/drawing/2014/main" xmlns="" id="{8E1E51F4-0AFB-4133-9F98-954FAC46565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086" name="Text Box 99">
          <a:extLst>
            <a:ext uri="{FF2B5EF4-FFF2-40B4-BE49-F238E27FC236}">
              <a16:creationId xmlns:a16="http://schemas.microsoft.com/office/drawing/2014/main" xmlns="" id="{ABD065B4-A872-415D-A198-44D81DA374FE}"/>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087" name="Text Box 100">
          <a:extLst>
            <a:ext uri="{FF2B5EF4-FFF2-40B4-BE49-F238E27FC236}">
              <a16:creationId xmlns:a16="http://schemas.microsoft.com/office/drawing/2014/main" xmlns="" id="{4F0BD8C3-A604-420B-9C9E-2CE4E6939D35}"/>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88" name="Text Box 101">
          <a:extLst>
            <a:ext uri="{FF2B5EF4-FFF2-40B4-BE49-F238E27FC236}">
              <a16:creationId xmlns:a16="http://schemas.microsoft.com/office/drawing/2014/main" xmlns="" id="{7C943BB7-EDA1-43DE-A60F-E392674FCD8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89" name="Text Box 102">
          <a:extLst>
            <a:ext uri="{FF2B5EF4-FFF2-40B4-BE49-F238E27FC236}">
              <a16:creationId xmlns:a16="http://schemas.microsoft.com/office/drawing/2014/main" xmlns="" id="{4DFD3614-1AE8-407B-9835-7159BD0556D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90" name="Text Box 103">
          <a:extLst>
            <a:ext uri="{FF2B5EF4-FFF2-40B4-BE49-F238E27FC236}">
              <a16:creationId xmlns:a16="http://schemas.microsoft.com/office/drawing/2014/main" xmlns="" id="{A8FB8B86-0085-455B-B2B0-7FB672C198E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91" name="Text Box 104">
          <a:extLst>
            <a:ext uri="{FF2B5EF4-FFF2-40B4-BE49-F238E27FC236}">
              <a16:creationId xmlns:a16="http://schemas.microsoft.com/office/drawing/2014/main" xmlns="" id="{9B178389-03A3-4F7D-8109-1F828522355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92" name="Text Box 105">
          <a:extLst>
            <a:ext uri="{FF2B5EF4-FFF2-40B4-BE49-F238E27FC236}">
              <a16:creationId xmlns:a16="http://schemas.microsoft.com/office/drawing/2014/main" xmlns="" id="{12A7307E-58CC-4286-8586-0086D35B1831}"/>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093" name="Text Box 106">
          <a:extLst>
            <a:ext uri="{FF2B5EF4-FFF2-40B4-BE49-F238E27FC236}">
              <a16:creationId xmlns:a16="http://schemas.microsoft.com/office/drawing/2014/main" xmlns="" id="{C477B342-3902-4501-86B8-ACED5FC35AB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94" name="Text Box 107">
          <a:extLst>
            <a:ext uri="{FF2B5EF4-FFF2-40B4-BE49-F238E27FC236}">
              <a16:creationId xmlns:a16="http://schemas.microsoft.com/office/drawing/2014/main" xmlns="" id="{F3DACD4F-4784-4716-9C18-8A2003D2F78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95" name="Text Box 108">
          <a:extLst>
            <a:ext uri="{FF2B5EF4-FFF2-40B4-BE49-F238E27FC236}">
              <a16:creationId xmlns:a16="http://schemas.microsoft.com/office/drawing/2014/main" xmlns="" id="{05F4780E-6AD9-41C5-AB6C-40C6BD79166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96" name="Text Box 109">
          <a:extLst>
            <a:ext uri="{FF2B5EF4-FFF2-40B4-BE49-F238E27FC236}">
              <a16:creationId xmlns:a16="http://schemas.microsoft.com/office/drawing/2014/main" xmlns="" id="{DF888ADB-4F07-4EC5-9729-C617DC249FA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97" name="Text Box 110">
          <a:extLst>
            <a:ext uri="{FF2B5EF4-FFF2-40B4-BE49-F238E27FC236}">
              <a16:creationId xmlns:a16="http://schemas.microsoft.com/office/drawing/2014/main" xmlns="" id="{A55B97EF-7F6A-4EAE-AB0B-C7FAA7398F5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98" name="Text Box 111">
          <a:extLst>
            <a:ext uri="{FF2B5EF4-FFF2-40B4-BE49-F238E27FC236}">
              <a16:creationId xmlns:a16="http://schemas.microsoft.com/office/drawing/2014/main" xmlns="" id="{89EFD93B-506E-44D3-8AA0-A2EB6627BFE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099" name="Text Box 112">
          <a:extLst>
            <a:ext uri="{FF2B5EF4-FFF2-40B4-BE49-F238E27FC236}">
              <a16:creationId xmlns:a16="http://schemas.microsoft.com/office/drawing/2014/main" xmlns="" id="{7B7CA6FE-87CE-4F75-9DCE-91242A5ECDF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00" name="Text Box 113">
          <a:extLst>
            <a:ext uri="{FF2B5EF4-FFF2-40B4-BE49-F238E27FC236}">
              <a16:creationId xmlns:a16="http://schemas.microsoft.com/office/drawing/2014/main" xmlns="" id="{75E2681F-E4D6-4D60-9EDD-02500567E95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01" name="Text Box 114">
          <a:extLst>
            <a:ext uri="{FF2B5EF4-FFF2-40B4-BE49-F238E27FC236}">
              <a16:creationId xmlns:a16="http://schemas.microsoft.com/office/drawing/2014/main" xmlns="" id="{113A6178-6897-40FA-BCF5-C39718F7E17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02" name="Text Box 115">
          <a:extLst>
            <a:ext uri="{FF2B5EF4-FFF2-40B4-BE49-F238E27FC236}">
              <a16:creationId xmlns:a16="http://schemas.microsoft.com/office/drawing/2014/main" xmlns="" id="{8A0C00D0-C110-4A81-81D2-2B7E9D16796B}"/>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103" name="Text Box 116">
          <a:extLst>
            <a:ext uri="{FF2B5EF4-FFF2-40B4-BE49-F238E27FC236}">
              <a16:creationId xmlns:a16="http://schemas.microsoft.com/office/drawing/2014/main" xmlns="" id="{41FC6B09-0C5D-40E5-B3E0-89B2C3E574E4}"/>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104" name="Text Box 117">
          <a:extLst>
            <a:ext uri="{FF2B5EF4-FFF2-40B4-BE49-F238E27FC236}">
              <a16:creationId xmlns:a16="http://schemas.microsoft.com/office/drawing/2014/main" xmlns="" id="{D6C1AA9E-AA62-4695-AEDF-E245DB6FFDC0}"/>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05" name="Text Box 118">
          <a:extLst>
            <a:ext uri="{FF2B5EF4-FFF2-40B4-BE49-F238E27FC236}">
              <a16:creationId xmlns:a16="http://schemas.microsoft.com/office/drawing/2014/main" xmlns="" id="{2AC98E9A-D5AB-4B27-939E-C1664F84751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06" name="Text Box 119">
          <a:extLst>
            <a:ext uri="{FF2B5EF4-FFF2-40B4-BE49-F238E27FC236}">
              <a16:creationId xmlns:a16="http://schemas.microsoft.com/office/drawing/2014/main" xmlns="" id="{466D46D2-AEB2-41C4-B7ED-D9EBC0528FE4}"/>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07" name="Text Box 120">
          <a:extLst>
            <a:ext uri="{FF2B5EF4-FFF2-40B4-BE49-F238E27FC236}">
              <a16:creationId xmlns:a16="http://schemas.microsoft.com/office/drawing/2014/main" xmlns="" id="{EACD895F-FCA8-4385-A0E7-877A2C208C1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08" name="Text Box 121">
          <a:extLst>
            <a:ext uri="{FF2B5EF4-FFF2-40B4-BE49-F238E27FC236}">
              <a16:creationId xmlns:a16="http://schemas.microsoft.com/office/drawing/2014/main" xmlns="" id="{0F0BAAE4-B4A7-49EE-B315-DBEEF155AA71}"/>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09" name="Text Box 122">
          <a:extLst>
            <a:ext uri="{FF2B5EF4-FFF2-40B4-BE49-F238E27FC236}">
              <a16:creationId xmlns:a16="http://schemas.microsoft.com/office/drawing/2014/main" xmlns="" id="{2B85225D-CCF6-4E87-9118-8E63CCB3C1A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10" name="Text Box 123">
          <a:extLst>
            <a:ext uri="{FF2B5EF4-FFF2-40B4-BE49-F238E27FC236}">
              <a16:creationId xmlns:a16="http://schemas.microsoft.com/office/drawing/2014/main" xmlns="" id="{B469D389-9C9A-49E7-A394-DFFAFB8F1B7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11" name="Text Box 124">
          <a:extLst>
            <a:ext uri="{FF2B5EF4-FFF2-40B4-BE49-F238E27FC236}">
              <a16:creationId xmlns:a16="http://schemas.microsoft.com/office/drawing/2014/main" xmlns="" id="{CD9E6608-5770-48EE-945D-88B425914CB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12" name="Text Box 125">
          <a:extLst>
            <a:ext uri="{FF2B5EF4-FFF2-40B4-BE49-F238E27FC236}">
              <a16:creationId xmlns:a16="http://schemas.microsoft.com/office/drawing/2014/main" xmlns="" id="{86AF25ED-59E0-4129-AE7A-0C435B30B55B}"/>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13" name="Text Box 126">
          <a:extLst>
            <a:ext uri="{FF2B5EF4-FFF2-40B4-BE49-F238E27FC236}">
              <a16:creationId xmlns:a16="http://schemas.microsoft.com/office/drawing/2014/main" xmlns="" id="{8BFC8F1C-4947-4201-A647-D21A901F62A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14" name="Text Box 127">
          <a:extLst>
            <a:ext uri="{FF2B5EF4-FFF2-40B4-BE49-F238E27FC236}">
              <a16:creationId xmlns:a16="http://schemas.microsoft.com/office/drawing/2014/main" xmlns="" id="{C1546E61-882F-462B-8F45-58690CC8CD00}"/>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15" name="Text Box 128">
          <a:extLst>
            <a:ext uri="{FF2B5EF4-FFF2-40B4-BE49-F238E27FC236}">
              <a16:creationId xmlns:a16="http://schemas.microsoft.com/office/drawing/2014/main" xmlns="" id="{C49CE235-F00A-4E15-B9A3-96CBF86B407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16" name="Text Box 129">
          <a:extLst>
            <a:ext uri="{FF2B5EF4-FFF2-40B4-BE49-F238E27FC236}">
              <a16:creationId xmlns:a16="http://schemas.microsoft.com/office/drawing/2014/main" xmlns="" id="{258FCC5A-5AC8-43F4-90DC-E86D13C5AC7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17" name="Text Box 130">
          <a:extLst>
            <a:ext uri="{FF2B5EF4-FFF2-40B4-BE49-F238E27FC236}">
              <a16:creationId xmlns:a16="http://schemas.microsoft.com/office/drawing/2014/main" xmlns="" id="{B7151797-9D4E-4ABF-9A4B-06B302E3BDB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18" name="Text Box 131">
          <a:extLst>
            <a:ext uri="{FF2B5EF4-FFF2-40B4-BE49-F238E27FC236}">
              <a16:creationId xmlns:a16="http://schemas.microsoft.com/office/drawing/2014/main" xmlns="" id="{1FC66776-6877-4023-90D3-757794654B7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19" name="Text Box 132">
          <a:extLst>
            <a:ext uri="{FF2B5EF4-FFF2-40B4-BE49-F238E27FC236}">
              <a16:creationId xmlns:a16="http://schemas.microsoft.com/office/drawing/2014/main" xmlns="" id="{2971B999-FCF5-4090-9EEF-B381C876BA79}"/>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20" name="Text Box 133">
          <a:extLst>
            <a:ext uri="{FF2B5EF4-FFF2-40B4-BE49-F238E27FC236}">
              <a16:creationId xmlns:a16="http://schemas.microsoft.com/office/drawing/2014/main" xmlns="" id="{4FB22089-8419-434B-923B-9C589266D6A0}"/>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21" name="Text Box 134">
          <a:extLst>
            <a:ext uri="{FF2B5EF4-FFF2-40B4-BE49-F238E27FC236}">
              <a16:creationId xmlns:a16="http://schemas.microsoft.com/office/drawing/2014/main" xmlns="" id="{95217927-C42D-47FA-B542-380163FB0B7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22" name="Text Box 135">
          <a:extLst>
            <a:ext uri="{FF2B5EF4-FFF2-40B4-BE49-F238E27FC236}">
              <a16:creationId xmlns:a16="http://schemas.microsoft.com/office/drawing/2014/main" xmlns="" id="{ED5A4CA6-22F5-4ECE-8413-3B00284A31BE}"/>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23" name="Text Box 136">
          <a:extLst>
            <a:ext uri="{FF2B5EF4-FFF2-40B4-BE49-F238E27FC236}">
              <a16:creationId xmlns:a16="http://schemas.microsoft.com/office/drawing/2014/main" xmlns="" id="{909BBCCD-11A9-4EDC-BF27-BCD5F4C78105}"/>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24" name="Text Box 137">
          <a:extLst>
            <a:ext uri="{FF2B5EF4-FFF2-40B4-BE49-F238E27FC236}">
              <a16:creationId xmlns:a16="http://schemas.microsoft.com/office/drawing/2014/main" xmlns="" id="{6B8BABB4-0246-4659-BAF5-83D114E1F8E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25" name="Text Box 138">
          <a:extLst>
            <a:ext uri="{FF2B5EF4-FFF2-40B4-BE49-F238E27FC236}">
              <a16:creationId xmlns:a16="http://schemas.microsoft.com/office/drawing/2014/main" xmlns="" id="{82A92AFE-B315-4A06-9D60-12F88A5CDE3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26" name="Text Box 139">
          <a:extLst>
            <a:ext uri="{FF2B5EF4-FFF2-40B4-BE49-F238E27FC236}">
              <a16:creationId xmlns:a16="http://schemas.microsoft.com/office/drawing/2014/main" xmlns="" id="{8383EB3A-2A58-4891-9F41-F2CAE55E3EA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27" name="Text Box 140">
          <a:extLst>
            <a:ext uri="{FF2B5EF4-FFF2-40B4-BE49-F238E27FC236}">
              <a16:creationId xmlns:a16="http://schemas.microsoft.com/office/drawing/2014/main" xmlns="" id="{617CF05C-1833-481A-BA18-ADB47ACEA70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28" name="Text Box 141">
          <a:extLst>
            <a:ext uri="{FF2B5EF4-FFF2-40B4-BE49-F238E27FC236}">
              <a16:creationId xmlns:a16="http://schemas.microsoft.com/office/drawing/2014/main" xmlns="" id="{6D8FD843-65CB-47EC-A273-2795D242F273}"/>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29" name="Text Box 142">
          <a:extLst>
            <a:ext uri="{FF2B5EF4-FFF2-40B4-BE49-F238E27FC236}">
              <a16:creationId xmlns:a16="http://schemas.microsoft.com/office/drawing/2014/main" xmlns="" id="{A981ED87-5404-420B-B9D2-FAA9A0E6B78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30" name="Text Box 143">
          <a:extLst>
            <a:ext uri="{FF2B5EF4-FFF2-40B4-BE49-F238E27FC236}">
              <a16:creationId xmlns:a16="http://schemas.microsoft.com/office/drawing/2014/main" xmlns="" id="{803CACD7-FCAF-4D9D-AD4A-BBD754621B9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31" name="Text Box 144">
          <a:extLst>
            <a:ext uri="{FF2B5EF4-FFF2-40B4-BE49-F238E27FC236}">
              <a16:creationId xmlns:a16="http://schemas.microsoft.com/office/drawing/2014/main" xmlns="" id="{F5BDCB27-B297-4A13-AA6D-54E3ECC5594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32" name="Text Box 145">
          <a:extLst>
            <a:ext uri="{FF2B5EF4-FFF2-40B4-BE49-F238E27FC236}">
              <a16:creationId xmlns:a16="http://schemas.microsoft.com/office/drawing/2014/main" xmlns="" id="{46A1CFDD-3FAE-4C88-8D76-8E9429E27DA2}"/>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33" name="Text Box 146">
          <a:extLst>
            <a:ext uri="{FF2B5EF4-FFF2-40B4-BE49-F238E27FC236}">
              <a16:creationId xmlns:a16="http://schemas.microsoft.com/office/drawing/2014/main" xmlns="" id="{1D563AA0-CED1-459A-8A21-1CB78B1F884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34" name="Text Box 147">
          <a:extLst>
            <a:ext uri="{FF2B5EF4-FFF2-40B4-BE49-F238E27FC236}">
              <a16:creationId xmlns:a16="http://schemas.microsoft.com/office/drawing/2014/main" xmlns="" id="{85E072BC-00EC-4DE0-B63C-C660EA541C3D}"/>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135" name="Text Box 148">
          <a:extLst>
            <a:ext uri="{FF2B5EF4-FFF2-40B4-BE49-F238E27FC236}">
              <a16:creationId xmlns:a16="http://schemas.microsoft.com/office/drawing/2014/main" xmlns="" id="{C2AFB65B-ED34-490B-9FBB-4CA598FD7AD4}"/>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136" name="Text Box 149">
          <a:extLst>
            <a:ext uri="{FF2B5EF4-FFF2-40B4-BE49-F238E27FC236}">
              <a16:creationId xmlns:a16="http://schemas.microsoft.com/office/drawing/2014/main" xmlns="" id="{1AAB2693-D380-48D0-A162-1BA79BE6A951}"/>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37" name="Text Box 150">
          <a:extLst>
            <a:ext uri="{FF2B5EF4-FFF2-40B4-BE49-F238E27FC236}">
              <a16:creationId xmlns:a16="http://schemas.microsoft.com/office/drawing/2014/main" xmlns="" id="{0B869965-E64B-4671-BC18-3052B8CD2C3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38" name="Text Box 151">
          <a:extLst>
            <a:ext uri="{FF2B5EF4-FFF2-40B4-BE49-F238E27FC236}">
              <a16:creationId xmlns:a16="http://schemas.microsoft.com/office/drawing/2014/main" xmlns="" id="{0BBA9E6C-8326-4FAE-AC85-0EE7D2B3921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39" name="Text Box 152">
          <a:extLst>
            <a:ext uri="{FF2B5EF4-FFF2-40B4-BE49-F238E27FC236}">
              <a16:creationId xmlns:a16="http://schemas.microsoft.com/office/drawing/2014/main" xmlns="" id="{229DA95F-C7BC-474B-8CD7-A4480EA1B00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40" name="Text Box 153">
          <a:extLst>
            <a:ext uri="{FF2B5EF4-FFF2-40B4-BE49-F238E27FC236}">
              <a16:creationId xmlns:a16="http://schemas.microsoft.com/office/drawing/2014/main" xmlns="" id="{3EF82921-BF0F-4646-AB4D-0052F3990FF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41" name="Text Box 154">
          <a:extLst>
            <a:ext uri="{FF2B5EF4-FFF2-40B4-BE49-F238E27FC236}">
              <a16:creationId xmlns:a16="http://schemas.microsoft.com/office/drawing/2014/main" xmlns="" id="{944D56A2-CE32-4A5E-820A-47BE9D2D05F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42" name="Text Box 155">
          <a:extLst>
            <a:ext uri="{FF2B5EF4-FFF2-40B4-BE49-F238E27FC236}">
              <a16:creationId xmlns:a16="http://schemas.microsoft.com/office/drawing/2014/main" xmlns="" id="{63A229ED-FF75-4C4E-BA47-729894F0917F}"/>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43" name="Text Box 156">
          <a:extLst>
            <a:ext uri="{FF2B5EF4-FFF2-40B4-BE49-F238E27FC236}">
              <a16:creationId xmlns:a16="http://schemas.microsoft.com/office/drawing/2014/main" xmlns="" id="{41A8198B-A455-436E-856E-28CCC693095D}"/>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44" name="Text Box 157">
          <a:extLst>
            <a:ext uri="{FF2B5EF4-FFF2-40B4-BE49-F238E27FC236}">
              <a16:creationId xmlns:a16="http://schemas.microsoft.com/office/drawing/2014/main" xmlns="" id="{3F766C4E-2798-4576-BCAD-E71E60AEBF6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45" name="Text Box 158">
          <a:extLst>
            <a:ext uri="{FF2B5EF4-FFF2-40B4-BE49-F238E27FC236}">
              <a16:creationId xmlns:a16="http://schemas.microsoft.com/office/drawing/2014/main" xmlns="" id="{76B89DFC-5F6B-4DE0-8973-B336BDD314C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46" name="Text Box 159">
          <a:extLst>
            <a:ext uri="{FF2B5EF4-FFF2-40B4-BE49-F238E27FC236}">
              <a16:creationId xmlns:a16="http://schemas.microsoft.com/office/drawing/2014/main" xmlns="" id="{52BEAFB0-1357-450F-AAFD-B94E8C9E036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47" name="Text Box 160">
          <a:extLst>
            <a:ext uri="{FF2B5EF4-FFF2-40B4-BE49-F238E27FC236}">
              <a16:creationId xmlns:a16="http://schemas.microsoft.com/office/drawing/2014/main" xmlns="" id="{489E38E6-8AEC-4B1F-AB14-AB77AAF56155}"/>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48" name="Text Box 161">
          <a:extLst>
            <a:ext uri="{FF2B5EF4-FFF2-40B4-BE49-F238E27FC236}">
              <a16:creationId xmlns:a16="http://schemas.microsoft.com/office/drawing/2014/main" xmlns="" id="{3934FA4C-46AE-46EA-932F-6D28A2ADEDB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49" name="Text Box 162">
          <a:extLst>
            <a:ext uri="{FF2B5EF4-FFF2-40B4-BE49-F238E27FC236}">
              <a16:creationId xmlns:a16="http://schemas.microsoft.com/office/drawing/2014/main" xmlns="" id="{F73E4AC1-754B-4B7C-BE79-3350BC212108}"/>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50" name="Text Box 163">
          <a:extLst>
            <a:ext uri="{FF2B5EF4-FFF2-40B4-BE49-F238E27FC236}">
              <a16:creationId xmlns:a16="http://schemas.microsoft.com/office/drawing/2014/main" xmlns="" id="{E2760EA3-6076-4033-B149-EBE9FBEF92F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51" name="Text Box 164">
          <a:extLst>
            <a:ext uri="{FF2B5EF4-FFF2-40B4-BE49-F238E27FC236}">
              <a16:creationId xmlns:a16="http://schemas.microsoft.com/office/drawing/2014/main" xmlns="" id="{86DFBD8A-C686-49D5-8BD8-65E77DE7A5C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152" name="Text Box 165">
          <a:extLst>
            <a:ext uri="{FF2B5EF4-FFF2-40B4-BE49-F238E27FC236}">
              <a16:creationId xmlns:a16="http://schemas.microsoft.com/office/drawing/2014/main" xmlns="" id="{396F5A54-12E7-4D16-927C-B5632DADDDF2}"/>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36</xdr:row>
      <xdr:rowOff>0</xdr:rowOff>
    </xdr:from>
    <xdr:to>
      <xdr:col>1</xdr:col>
      <xdr:colOff>273050</xdr:colOff>
      <xdr:row>45</xdr:row>
      <xdr:rowOff>173183</xdr:rowOff>
    </xdr:to>
    <xdr:sp macro="" textlink="">
      <xdr:nvSpPr>
        <xdr:cNvPr id="6153" name="Text Box 166">
          <a:extLst>
            <a:ext uri="{FF2B5EF4-FFF2-40B4-BE49-F238E27FC236}">
              <a16:creationId xmlns:a16="http://schemas.microsoft.com/office/drawing/2014/main" xmlns="" id="{01456E54-3565-4239-9A81-F77D0D22F245}"/>
            </a:ext>
          </a:extLst>
        </xdr:cNvPr>
        <xdr:cNvSpPr txBox="1">
          <a:spLocks noChangeArrowheads="1"/>
        </xdr:cNvSpPr>
      </xdr:nvSpPr>
      <xdr:spPr bwMode="auto">
        <a:xfrm>
          <a:off x="539750" y="872490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54" name="Text Box 167">
          <a:extLst>
            <a:ext uri="{FF2B5EF4-FFF2-40B4-BE49-F238E27FC236}">
              <a16:creationId xmlns:a16="http://schemas.microsoft.com/office/drawing/2014/main" xmlns="" id="{5A03A847-09BC-4E42-AB2C-E17142928881}"/>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55" name="Text Box 168">
          <a:extLst>
            <a:ext uri="{FF2B5EF4-FFF2-40B4-BE49-F238E27FC236}">
              <a16:creationId xmlns:a16="http://schemas.microsoft.com/office/drawing/2014/main" xmlns="" id="{A5CB55A3-82DF-4C92-91CA-2BEAA777E05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56" name="Text Box 169">
          <a:extLst>
            <a:ext uri="{FF2B5EF4-FFF2-40B4-BE49-F238E27FC236}">
              <a16:creationId xmlns:a16="http://schemas.microsoft.com/office/drawing/2014/main" xmlns="" id="{3A182B2D-D963-4057-AD4A-8B9F10B5E33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57" name="Text Box 170">
          <a:extLst>
            <a:ext uri="{FF2B5EF4-FFF2-40B4-BE49-F238E27FC236}">
              <a16:creationId xmlns:a16="http://schemas.microsoft.com/office/drawing/2014/main" xmlns="" id="{31288FEA-11AE-4F7F-A52C-E1913718DA7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58" name="Text Box 171">
          <a:extLst>
            <a:ext uri="{FF2B5EF4-FFF2-40B4-BE49-F238E27FC236}">
              <a16:creationId xmlns:a16="http://schemas.microsoft.com/office/drawing/2014/main" xmlns="" id="{4E872C31-7DDD-46AC-8060-9C5627AB103E}"/>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59" name="Text Box 172">
          <a:extLst>
            <a:ext uri="{FF2B5EF4-FFF2-40B4-BE49-F238E27FC236}">
              <a16:creationId xmlns:a16="http://schemas.microsoft.com/office/drawing/2014/main" xmlns="" id="{94444D6E-1812-4889-A26E-A88D13899CE1}"/>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60" name="Text Box 173">
          <a:extLst>
            <a:ext uri="{FF2B5EF4-FFF2-40B4-BE49-F238E27FC236}">
              <a16:creationId xmlns:a16="http://schemas.microsoft.com/office/drawing/2014/main" xmlns="" id="{61CB3419-7EA0-4D87-BF5D-5CC41FCF37E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61" name="Text Box 174">
          <a:extLst>
            <a:ext uri="{FF2B5EF4-FFF2-40B4-BE49-F238E27FC236}">
              <a16:creationId xmlns:a16="http://schemas.microsoft.com/office/drawing/2014/main" xmlns="" id="{6821E485-04F6-422F-8D5A-394C317F79D4}"/>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62" name="Text Box 175">
          <a:extLst>
            <a:ext uri="{FF2B5EF4-FFF2-40B4-BE49-F238E27FC236}">
              <a16:creationId xmlns:a16="http://schemas.microsoft.com/office/drawing/2014/main" xmlns="" id="{16BAADBA-0132-4C58-BD24-C36F5DC678C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63" name="Text Box 176">
          <a:extLst>
            <a:ext uri="{FF2B5EF4-FFF2-40B4-BE49-F238E27FC236}">
              <a16:creationId xmlns:a16="http://schemas.microsoft.com/office/drawing/2014/main" xmlns="" id="{E621BC0C-06D3-4D8F-A6AF-E3342CD13C0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64" name="Text Box 177">
          <a:extLst>
            <a:ext uri="{FF2B5EF4-FFF2-40B4-BE49-F238E27FC236}">
              <a16:creationId xmlns:a16="http://schemas.microsoft.com/office/drawing/2014/main" xmlns="" id="{175079A5-9DFA-4893-A2F2-BE714ECC291C}"/>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65" name="Text Box 178">
          <a:extLst>
            <a:ext uri="{FF2B5EF4-FFF2-40B4-BE49-F238E27FC236}">
              <a16:creationId xmlns:a16="http://schemas.microsoft.com/office/drawing/2014/main" xmlns="" id="{EE2EBF55-F740-46F2-A750-F4B4EEFD5D24}"/>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66" name="Text Box 179">
          <a:extLst>
            <a:ext uri="{FF2B5EF4-FFF2-40B4-BE49-F238E27FC236}">
              <a16:creationId xmlns:a16="http://schemas.microsoft.com/office/drawing/2014/main" xmlns="" id="{9F27C2A6-03E1-4124-88C6-62BB760AD47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67" name="Text Box 180">
          <a:extLst>
            <a:ext uri="{FF2B5EF4-FFF2-40B4-BE49-F238E27FC236}">
              <a16:creationId xmlns:a16="http://schemas.microsoft.com/office/drawing/2014/main" xmlns="" id="{1445A2C0-E922-4F99-807D-57A1B96B30F7}"/>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68" name="Text Box 181">
          <a:extLst>
            <a:ext uri="{FF2B5EF4-FFF2-40B4-BE49-F238E27FC236}">
              <a16:creationId xmlns:a16="http://schemas.microsoft.com/office/drawing/2014/main" xmlns="" id="{8EC82825-E243-4623-93D2-0080B08EB28C}"/>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69" name="Text Box 182">
          <a:extLst>
            <a:ext uri="{FF2B5EF4-FFF2-40B4-BE49-F238E27FC236}">
              <a16:creationId xmlns:a16="http://schemas.microsoft.com/office/drawing/2014/main" xmlns="" id="{88678541-F26C-47D1-B53B-801855FB2757}"/>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70" name="Text Box 183">
          <a:extLst>
            <a:ext uri="{FF2B5EF4-FFF2-40B4-BE49-F238E27FC236}">
              <a16:creationId xmlns:a16="http://schemas.microsoft.com/office/drawing/2014/main" xmlns="" id="{EC5FEF34-7A0E-482A-A122-E984898B2B14}"/>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71" name="Text Box 184">
          <a:extLst>
            <a:ext uri="{FF2B5EF4-FFF2-40B4-BE49-F238E27FC236}">
              <a16:creationId xmlns:a16="http://schemas.microsoft.com/office/drawing/2014/main" xmlns="" id="{EC94693A-34D5-4A7A-8019-0DA343D55A20}"/>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72" name="Text Box 185">
          <a:extLst>
            <a:ext uri="{FF2B5EF4-FFF2-40B4-BE49-F238E27FC236}">
              <a16:creationId xmlns:a16="http://schemas.microsoft.com/office/drawing/2014/main" xmlns="" id="{063C2453-C611-451B-B78A-E43B6618E0A3}"/>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73" name="Text Box 186">
          <a:extLst>
            <a:ext uri="{FF2B5EF4-FFF2-40B4-BE49-F238E27FC236}">
              <a16:creationId xmlns:a16="http://schemas.microsoft.com/office/drawing/2014/main" xmlns="" id="{35B901CF-32C0-4C47-81DD-266724DE7C3B}"/>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74" name="Text Box 187">
          <a:extLst>
            <a:ext uri="{FF2B5EF4-FFF2-40B4-BE49-F238E27FC236}">
              <a16:creationId xmlns:a16="http://schemas.microsoft.com/office/drawing/2014/main" xmlns="" id="{DC81B534-94ED-4BC7-9903-0D7368632F71}"/>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75" name="Text Box 188">
          <a:extLst>
            <a:ext uri="{FF2B5EF4-FFF2-40B4-BE49-F238E27FC236}">
              <a16:creationId xmlns:a16="http://schemas.microsoft.com/office/drawing/2014/main" xmlns="" id="{F4CDC4CE-71A4-4571-9E62-8BB07CC209D2}"/>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76" name="Text Box 189">
          <a:extLst>
            <a:ext uri="{FF2B5EF4-FFF2-40B4-BE49-F238E27FC236}">
              <a16:creationId xmlns:a16="http://schemas.microsoft.com/office/drawing/2014/main" xmlns="" id="{4C7525D1-F740-4B74-B73A-2EBC517A217A}"/>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77" name="Text Box 190">
          <a:extLst>
            <a:ext uri="{FF2B5EF4-FFF2-40B4-BE49-F238E27FC236}">
              <a16:creationId xmlns:a16="http://schemas.microsoft.com/office/drawing/2014/main" xmlns="" id="{D43EFA0A-97C9-48F2-8A68-B422A27A8BF8}"/>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78" name="Text Box 191">
          <a:extLst>
            <a:ext uri="{FF2B5EF4-FFF2-40B4-BE49-F238E27FC236}">
              <a16:creationId xmlns:a16="http://schemas.microsoft.com/office/drawing/2014/main" xmlns="" id="{3A9F879D-A7C5-4EB1-BFC1-A5E555670D8F}"/>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36</xdr:row>
      <xdr:rowOff>0</xdr:rowOff>
    </xdr:from>
    <xdr:to>
      <xdr:col>1</xdr:col>
      <xdr:colOff>349250</xdr:colOff>
      <xdr:row>45</xdr:row>
      <xdr:rowOff>173183</xdr:rowOff>
    </xdr:to>
    <xdr:sp macro="" textlink="">
      <xdr:nvSpPr>
        <xdr:cNvPr id="6179" name="Text Box 192">
          <a:extLst>
            <a:ext uri="{FF2B5EF4-FFF2-40B4-BE49-F238E27FC236}">
              <a16:creationId xmlns:a16="http://schemas.microsoft.com/office/drawing/2014/main" xmlns="" id="{FF68D808-78C2-4661-AD56-83414F580DA9}"/>
            </a:ext>
          </a:extLst>
        </xdr:cNvPr>
        <xdr:cNvSpPr txBox="1">
          <a:spLocks noChangeArrowheads="1"/>
        </xdr:cNvSpPr>
      </xdr:nvSpPr>
      <xdr:spPr bwMode="auto">
        <a:xfrm>
          <a:off x="59055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80" name="Text Box 194">
          <a:extLst>
            <a:ext uri="{FF2B5EF4-FFF2-40B4-BE49-F238E27FC236}">
              <a16:creationId xmlns:a16="http://schemas.microsoft.com/office/drawing/2014/main" xmlns="" id="{14BFA418-D073-4634-AABF-DDFD13F5EF94}"/>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36</xdr:row>
      <xdr:rowOff>0</xdr:rowOff>
    </xdr:from>
    <xdr:to>
      <xdr:col>1</xdr:col>
      <xdr:colOff>292100</xdr:colOff>
      <xdr:row>45</xdr:row>
      <xdr:rowOff>173183</xdr:rowOff>
    </xdr:to>
    <xdr:sp macro="" textlink="">
      <xdr:nvSpPr>
        <xdr:cNvPr id="6181" name="Text Box 195">
          <a:extLst>
            <a:ext uri="{FF2B5EF4-FFF2-40B4-BE49-F238E27FC236}">
              <a16:creationId xmlns:a16="http://schemas.microsoft.com/office/drawing/2014/main" xmlns="" id="{264CA63B-DA06-4231-9A44-B83C81A99993}"/>
            </a:ext>
          </a:extLst>
        </xdr:cNvPr>
        <xdr:cNvSpPr txBox="1">
          <a:spLocks noChangeArrowheads="1"/>
        </xdr:cNvSpPr>
      </xdr:nvSpPr>
      <xdr:spPr bwMode="auto">
        <a:xfrm>
          <a:off x="533400" y="872490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15</xdr:row>
      <xdr:rowOff>0</xdr:rowOff>
    </xdr:from>
    <xdr:to>
      <xdr:col>4</xdr:col>
      <xdr:colOff>74386</xdr:colOff>
      <xdr:row>15</xdr:row>
      <xdr:rowOff>425450</xdr:rowOff>
    </xdr:to>
    <xdr:sp macro="" textlink="">
      <xdr:nvSpPr>
        <xdr:cNvPr id="6182" name="Text Box 2">
          <a:extLst>
            <a:ext uri="{FF2B5EF4-FFF2-40B4-BE49-F238E27FC236}">
              <a16:creationId xmlns:a16="http://schemas.microsoft.com/office/drawing/2014/main" xmlns="" id="{352CE99F-A2EF-47D2-B2EC-9277BD0FF5FA}"/>
            </a:ext>
          </a:extLst>
        </xdr:cNvPr>
        <xdr:cNvSpPr txBox="1">
          <a:spLocks noChangeArrowheads="1"/>
        </xdr:cNvSpPr>
      </xdr:nvSpPr>
      <xdr:spPr bwMode="auto">
        <a:xfrm>
          <a:off x="3378200" y="4794250"/>
          <a:ext cx="7438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12</xdr:row>
      <xdr:rowOff>0</xdr:rowOff>
    </xdr:from>
    <xdr:to>
      <xdr:col>4</xdr:col>
      <xdr:colOff>74386</xdr:colOff>
      <xdr:row>12</xdr:row>
      <xdr:rowOff>431800</xdr:rowOff>
    </xdr:to>
    <xdr:sp macro="" textlink="">
      <xdr:nvSpPr>
        <xdr:cNvPr id="6183" name="Text Box 2">
          <a:extLst>
            <a:ext uri="{FF2B5EF4-FFF2-40B4-BE49-F238E27FC236}">
              <a16:creationId xmlns:a16="http://schemas.microsoft.com/office/drawing/2014/main" xmlns="" id="{F3ABBFD4-6444-46DD-811C-254E6CBAA337}"/>
            </a:ext>
          </a:extLst>
        </xdr:cNvPr>
        <xdr:cNvSpPr txBox="1">
          <a:spLocks noChangeArrowheads="1"/>
        </xdr:cNvSpPr>
      </xdr:nvSpPr>
      <xdr:spPr bwMode="auto">
        <a:xfrm>
          <a:off x="3378200" y="4476750"/>
          <a:ext cx="74386"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184" name="Text Box 3">
          <a:extLst>
            <a:ext uri="{FF2B5EF4-FFF2-40B4-BE49-F238E27FC236}">
              <a16:creationId xmlns:a16="http://schemas.microsoft.com/office/drawing/2014/main" xmlns="" id="{604B2AD8-D5F7-4C56-B2A7-277BB228ECF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185" name="Text Box 4">
          <a:extLst>
            <a:ext uri="{FF2B5EF4-FFF2-40B4-BE49-F238E27FC236}">
              <a16:creationId xmlns:a16="http://schemas.microsoft.com/office/drawing/2014/main" xmlns="" id="{AE06D0BB-045D-425A-A16B-A98CB7A2443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186" name="Text Box 5">
          <a:extLst>
            <a:ext uri="{FF2B5EF4-FFF2-40B4-BE49-F238E27FC236}">
              <a16:creationId xmlns:a16="http://schemas.microsoft.com/office/drawing/2014/main" xmlns="" id="{2FBF450E-A7A9-4017-8A73-AC041E9DAC6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187" name="Text Box 6">
          <a:extLst>
            <a:ext uri="{FF2B5EF4-FFF2-40B4-BE49-F238E27FC236}">
              <a16:creationId xmlns:a16="http://schemas.microsoft.com/office/drawing/2014/main" xmlns="" id="{B5A86899-D64E-4EEA-9096-A63312EBD5D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188" name="Text Box 7">
          <a:extLst>
            <a:ext uri="{FF2B5EF4-FFF2-40B4-BE49-F238E27FC236}">
              <a16:creationId xmlns:a16="http://schemas.microsoft.com/office/drawing/2014/main" xmlns="" id="{EE8A58FA-6E7F-4699-B1E5-59C21A12365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189" name="Text Box 8">
          <a:extLst>
            <a:ext uri="{FF2B5EF4-FFF2-40B4-BE49-F238E27FC236}">
              <a16:creationId xmlns:a16="http://schemas.microsoft.com/office/drawing/2014/main" xmlns="" id="{ECF55606-AB48-40E8-B31C-536C96F06DC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190" name="Text Box 9">
          <a:extLst>
            <a:ext uri="{FF2B5EF4-FFF2-40B4-BE49-F238E27FC236}">
              <a16:creationId xmlns:a16="http://schemas.microsoft.com/office/drawing/2014/main" xmlns="" id="{1657DE48-ABAB-411D-9D0D-A7B79132A99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191" name="Text Box 10">
          <a:extLst>
            <a:ext uri="{FF2B5EF4-FFF2-40B4-BE49-F238E27FC236}">
              <a16:creationId xmlns:a16="http://schemas.microsoft.com/office/drawing/2014/main" xmlns="" id="{7958D8B8-310B-45E4-AF58-4CC59AA9CB7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192" name="Text Box 11">
          <a:extLst>
            <a:ext uri="{FF2B5EF4-FFF2-40B4-BE49-F238E27FC236}">
              <a16:creationId xmlns:a16="http://schemas.microsoft.com/office/drawing/2014/main" xmlns="" id="{BFAB4AB0-DCF9-40D9-84CD-F16C43BC3D3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193" name="Text Box 12">
          <a:extLst>
            <a:ext uri="{FF2B5EF4-FFF2-40B4-BE49-F238E27FC236}">
              <a16:creationId xmlns:a16="http://schemas.microsoft.com/office/drawing/2014/main" xmlns="" id="{602B44DC-B310-416F-BD8A-31166148660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194" name="Text Box 13">
          <a:extLst>
            <a:ext uri="{FF2B5EF4-FFF2-40B4-BE49-F238E27FC236}">
              <a16:creationId xmlns:a16="http://schemas.microsoft.com/office/drawing/2014/main" xmlns="" id="{B56ED983-F12E-4F4D-A06D-A4BB8CD4FFB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195" name="Text Box 14">
          <a:extLst>
            <a:ext uri="{FF2B5EF4-FFF2-40B4-BE49-F238E27FC236}">
              <a16:creationId xmlns:a16="http://schemas.microsoft.com/office/drawing/2014/main" xmlns="" id="{8D085201-5089-497A-8964-42FDEF44E66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196" name="Text Box 15">
          <a:extLst>
            <a:ext uri="{FF2B5EF4-FFF2-40B4-BE49-F238E27FC236}">
              <a16:creationId xmlns:a16="http://schemas.microsoft.com/office/drawing/2014/main" xmlns="" id="{1C2FCDE9-F5A3-4BE7-B7DD-59EB4EDF950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197" name="Text Box 16">
          <a:extLst>
            <a:ext uri="{FF2B5EF4-FFF2-40B4-BE49-F238E27FC236}">
              <a16:creationId xmlns:a16="http://schemas.microsoft.com/office/drawing/2014/main" xmlns="" id="{18C8A316-A41F-4FC7-8D53-15DCC856B2B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198" name="Text Box 17">
          <a:extLst>
            <a:ext uri="{FF2B5EF4-FFF2-40B4-BE49-F238E27FC236}">
              <a16:creationId xmlns:a16="http://schemas.microsoft.com/office/drawing/2014/main" xmlns="" id="{0236254D-29B2-4A4A-A1D3-8223D97E42A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199" name="Text Box 18">
          <a:extLst>
            <a:ext uri="{FF2B5EF4-FFF2-40B4-BE49-F238E27FC236}">
              <a16:creationId xmlns:a16="http://schemas.microsoft.com/office/drawing/2014/main" xmlns="" id="{0CC304CC-5FA4-4090-BBD0-1103350B50AA}"/>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200" name="Text Box 19">
          <a:extLst>
            <a:ext uri="{FF2B5EF4-FFF2-40B4-BE49-F238E27FC236}">
              <a16:creationId xmlns:a16="http://schemas.microsoft.com/office/drawing/2014/main" xmlns="" id="{229C7E77-7503-4AC3-B461-67E0E17D9D92}"/>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01" name="Text Box 20">
          <a:extLst>
            <a:ext uri="{FF2B5EF4-FFF2-40B4-BE49-F238E27FC236}">
              <a16:creationId xmlns:a16="http://schemas.microsoft.com/office/drawing/2014/main" xmlns="" id="{5D2A4065-5BD4-44C9-8D22-4EACA7E4553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02" name="Text Box 21">
          <a:extLst>
            <a:ext uri="{FF2B5EF4-FFF2-40B4-BE49-F238E27FC236}">
              <a16:creationId xmlns:a16="http://schemas.microsoft.com/office/drawing/2014/main" xmlns="" id="{83E96093-2EFA-4F3E-A624-624B0E1C295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03" name="Text Box 22">
          <a:extLst>
            <a:ext uri="{FF2B5EF4-FFF2-40B4-BE49-F238E27FC236}">
              <a16:creationId xmlns:a16="http://schemas.microsoft.com/office/drawing/2014/main" xmlns="" id="{E98B2B56-AB16-42AF-AB24-0E694ACABE5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04" name="Text Box 23">
          <a:extLst>
            <a:ext uri="{FF2B5EF4-FFF2-40B4-BE49-F238E27FC236}">
              <a16:creationId xmlns:a16="http://schemas.microsoft.com/office/drawing/2014/main" xmlns="" id="{652F03C4-6FEE-4385-9719-43FE82B38C0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05" name="Text Box 24">
          <a:extLst>
            <a:ext uri="{FF2B5EF4-FFF2-40B4-BE49-F238E27FC236}">
              <a16:creationId xmlns:a16="http://schemas.microsoft.com/office/drawing/2014/main" xmlns="" id="{A4E1E846-9E1B-458C-AB4E-28EBDD89B61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06" name="Text Box 25">
          <a:extLst>
            <a:ext uri="{FF2B5EF4-FFF2-40B4-BE49-F238E27FC236}">
              <a16:creationId xmlns:a16="http://schemas.microsoft.com/office/drawing/2014/main" xmlns="" id="{B85BED65-EFDE-48A1-8109-1683C176D64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07" name="Text Box 26">
          <a:extLst>
            <a:ext uri="{FF2B5EF4-FFF2-40B4-BE49-F238E27FC236}">
              <a16:creationId xmlns:a16="http://schemas.microsoft.com/office/drawing/2014/main" xmlns="" id="{9963DF42-AC18-4127-96ED-F921D0A4D55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08" name="Text Box 27">
          <a:extLst>
            <a:ext uri="{FF2B5EF4-FFF2-40B4-BE49-F238E27FC236}">
              <a16:creationId xmlns:a16="http://schemas.microsoft.com/office/drawing/2014/main" xmlns="" id="{471B3566-51F8-40C7-A74A-93FF006D7E1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09" name="Text Box 28">
          <a:extLst>
            <a:ext uri="{FF2B5EF4-FFF2-40B4-BE49-F238E27FC236}">
              <a16:creationId xmlns:a16="http://schemas.microsoft.com/office/drawing/2014/main" xmlns="" id="{69179D6A-4C2D-4CAE-BDFF-83C1BE83F3B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10" name="Text Box 29">
          <a:extLst>
            <a:ext uri="{FF2B5EF4-FFF2-40B4-BE49-F238E27FC236}">
              <a16:creationId xmlns:a16="http://schemas.microsoft.com/office/drawing/2014/main" xmlns="" id="{2C29F554-692D-497D-AB64-1358114E2A0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11" name="Text Box 30">
          <a:extLst>
            <a:ext uri="{FF2B5EF4-FFF2-40B4-BE49-F238E27FC236}">
              <a16:creationId xmlns:a16="http://schemas.microsoft.com/office/drawing/2014/main" xmlns="" id="{67CE4679-ECAC-4552-AED0-C3AB87A6C66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12" name="Text Box 31">
          <a:extLst>
            <a:ext uri="{FF2B5EF4-FFF2-40B4-BE49-F238E27FC236}">
              <a16:creationId xmlns:a16="http://schemas.microsoft.com/office/drawing/2014/main" xmlns="" id="{82D19458-B14C-42BA-BF57-EDA5AC8FF88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13" name="Text Box 32">
          <a:extLst>
            <a:ext uri="{FF2B5EF4-FFF2-40B4-BE49-F238E27FC236}">
              <a16:creationId xmlns:a16="http://schemas.microsoft.com/office/drawing/2014/main" xmlns="" id="{3E4ABA54-B12A-4CF5-A759-F1D2F1456AA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14" name="Text Box 33">
          <a:extLst>
            <a:ext uri="{FF2B5EF4-FFF2-40B4-BE49-F238E27FC236}">
              <a16:creationId xmlns:a16="http://schemas.microsoft.com/office/drawing/2014/main" xmlns="" id="{5529E49D-9730-4765-B5E8-8F54CDDAFEE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15" name="Text Box 34">
          <a:extLst>
            <a:ext uri="{FF2B5EF4-FFF2-40B4-BE49-F238E27FC236}">
              <a16:creationId xmlns:a16="http://schemas.microsoft.com/office/drawing/2014/main" xmlns="" id="{7553A781-EF85-4BE6-B552-54B276FC6E8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16" name="Text Box 35">
          <a:extLst>
            <a:ext uri="{FF2B5EF4-FFF2-40B4-BE49-F238E27FC236}">
              <a16:creationId xmlns:a16="http://schemas.microsoft.com/office/drawing/2014/main" xmlns="" id="{F8BCC9DC-BBBA-47B8-BE37-D951903C3D7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17" name="Text Box 36">
          <a:extLst>
            <a:ext uri="{FF2B5EF4-FFF2-40B4-BE49-F238E27FC236}">
              <a16:creationId xmlns:a16="http://schemas.microsoft.com/office/drawing/2014/main" xmlns="" id="{6D9BE623-39FC-42FC-AE57-F7AE6F4905F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18" name="Text Box 37">
          <a:extLst>
            <a:ext uri="{FF2B5EF4-FFF2-40B4-BE49-F238E27FC236}">
              <a16:creationId xmlns:a16="http://schemas.microsoft.com/office/drawing/2014/main" xmlns="" id="{B9A62B6E-819C-49C0-A8FD-0468309525D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19" name="Text Box 38">
          <a:extLst>
            <a:ext uri="{FF2B5EF4-FFF2-40B4-BE49-F238E27FC236}">
              <a16:creationId xmlns:a16="http://schemas.microsoft.com/office/drawing/2014/main" xmlns="" id="{B0546349-5C28-4B39-8793-803366FED1A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20" name="Text Box 39">
          <a:extLst>
            <a:ext uri="{FF2B5EF4-FFF2-40B4-BE49-F238E27FC236}">
              <a16:creationId xmlns:a16="http://schemas.microsoft.com/office/drawing/2014/main" xmlns="" id="{77934439-7859-42C5-A5D8-096F9298453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21" name="Text Box 40">
          <a:extLst>
            <a:ext uri="{FF2B5EF4-FFF2-40B4-BE49-F238E27FC236}">
              <a16:creationId xmlns:a16="http://schemas.microsoft.com/office/drawing/2014/main" xmlns="" id="{A27BE298-62F2-4D49-B4D3-8DB0C2D3258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22" name="Text Box 41">
          <a:extLst>
            <a:ext uri="{FF2B5EF4-FFF2-40B4-BE49-F238E27FC236}">
              <a16:creationId xmlns:a16="http://schemas.microsoft.com/office/drawing/2014/main" xmlns="" id="{6413EF3D-8AB3-478F-A447-5B703D515C1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23" name="Text Box 42">
          <a:extLst>
            <a:ext uri="{FF2B5EF4-FFF2-40B4-BE49-F238E27FC236}">
              <a16:creationId xmlns:a16="http://schemas.microsoft.com/office/drawing/2014/main" xmlns="" id="{5DCEB14E-EE3A-4D0B-B5BB-49EACE85245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24" name="Text Box 43">
          <a:extLst>
            <a:ext uri="{FF2B5EF4-FFF2-40B4-BE49-F238E27FC236}">
              <a16:creationId xmlns:a16="http://schemas.microsoft.com/office/drawing/2014/main" xmlns="" id="{ABB8A619-5361-4B03-B3E9-049281B5301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25" name="Text Box 44">
          <a:extLst>
            <a:ext uri="{FF2B5EF4-FFF2-40B4-BE49-F238E27FC236}">
              <a16:creationId xmlns:a16="http://schemas.microsoft.com/office/drawing/2014/main" xmlns="" id="{BE9E93E5-2CDE-416D-854F-1868BD1C752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26" name="Text Box 45">
          <a:extLst>
            <a:ext uri="{FF2B5EF4-FFF2-40B4-BE49-F238E27FC236}">
              <a16:creationId xmlns:a16="http://schemas.microsoft.com/office/drawing/2014/main" xmlns="" id="{C7BA1239-8A98-42C4-9F04-2D8E058600D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27" name="Text Box 46">
          <a:extLst>
            <a:ext uri="{FF2B5EF4-FFF2-40B4-BE49-F238E27FC236}">
              <a16:creationId xmlns:a16="http://schemas.microsoft.com/office/drawing/2014/main" xmlns="" id="{3722C8F4-0CAC-4F8A-B652-FA5866B28DD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28" name="Text Box 47">
          <a:extLst>
            <a:ext uri="{FF2B5EF4-FFF2-40B4-BE49-F238E27FC236}">
              <a16:creationId xmlns:a16="http://schemas.microsoft.com/office/drawing/2014/main" xmlns="" id="{FA142364-51AE-4CF0-BE0F-DB0C471F971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29" name="Text Box 48">
          <a:extLst>
            <a:ext uri="{FF2B5EF4-FFF2-40B4-BE49-F238E27FC236}">
              <a16:creationId xmlns:a16="http://schemas.microsoft.com/office/drawing/2014/main" xmlns="" id="{DC2FF3B9-270A-4FD3-8816-E20F5C21EF4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30" name="Text Box 49">
          <a:extLst>
            <a:ext uri="{FF2B5EF4-FFF2-40B4-BE49-F238E27FC236}">
              <a16:creationId xmlns:a16="http://schemas.microsoft.com/office/drawing/2014/main" xmlns="" id="{44D9459C-550B-4BC9-A44A-2FB0414FE30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231" name="Text Box 50">
          <a:extLst>
            <a:ext uri="{FF2B5EF4-FFF2-40B4-BE49-F238E27FC236}">
              <a16:creationId xmlns:a16="http://schemas.microsoft.com/office/drawing/2014/main" xmlns="" id="{E707C96F-EB2C-4AE0-AFE7-293CC617F367}"/>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232" name="Text Box 51">
          <a:extLst>
            <a:ext uri="{FF2B5EF4-FFF2-40B4-BE49-F238E27FC236}">
              <a16:creationId xmlns:a16="http://schemas.microsoft.com/office/drawing/2014/main" xmlns="" id="{8B08C89D-C90C-41D9-840F-247270B3C719}"/>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33" name="Text Box 52">
          <a:extLst>
            <a:ext uri="{FF2B5EF4-FFF2-40B4-BE49-F238E27FC236}">
              <a16:creationId xmlns:a16="http://schemas.microsoft.com/office/drawing/2014/main" xmlns="" id="{AA534F40-5423-489F-B410-F208D0D43EF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34" name="Text Box 53">
          <a:extLst>
            <a:ext uri="{FF2B5EF4-FFF2-40B4-BE49-F238E27FC236}">
              <a16:creationId xmlns:a16="http://schemas.microsoft.com/office/drawing/2014/main" xmlns="" id="{5BC6DA11-319D-4BC8-9ED7-E430C48E03F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35" name="Text Box 54">
          <a:extLst>
            <a:ext uri="{FF2B5EF4-FFF2-40B4-BE49-F238E27FC236}">
              <a16:creationId xmlns:a16="http://schemas.microsoft.com/office/drawing/2014/main" xmlns="" id="{30461C02-C104-4336-AF65-7C326FF201F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36" name="Text Box 55">
          <a:extLst>
            <a:ext uri="{FF2B5EF4-FFF2-40B4-BE49-F238E27FC236}">
              <a16:creationId xmlns:a16="http://schemas.microsoft.com/office/drawing/2014/main" xmlns="" id="{BB7AF857-383A-4690-8E5C-A239F83F4F9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37" name="Text Box 56">
          <a:extLst>
            <a:ext uri="{FF2B5EF4-FFF2-40B4-BE49-F238E27FC236}">
              <a16:creationId xmlns:a16="http://schemas.microsoft.com/office/drawing/2014/main" xmlns="" id="{DEEC8D12-DD8D-488E-BC23-85DAEF03F01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38" name="Text Box 57">
          <a:extLst>
            <a:ext uri="{FF2B5EF4-FFF2-40B4-BE49-F238E27FC236}">
              <a16:creationId xmlns:a16="http://schemas.microsoft.com/office/drawing/2014/main" xmlns="" id="{884FC6E8-763F-4E22-9160-2DF39423A3B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39" name="Text Box 58">
          <a:extLst>
            <a:ext uri="{FF2B5EF4-FFF2-40B4-BE49-F238E27FC236}">
              <a16:creationId xmlns:a16="http://schemas.microsoft.com/office/drawing/2014/main" xmlns="" id="{368EB898-5F80-49F9-B7F9-1B06DBB5279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40" name="Text Box 59">
          <a:extLst>
            <a:ext uri="{FF2B5EF4-FFF2-40B4-BE49-F238E27FC236}">
              <a16:creationId xmlns:a16="http://schemas.microsoft.com/office/drawing/2014/main" xmlns="" id="{AE8CADE2-BF84-423D-A492-D68FFE0CD0E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41" name="Text Box 60">
          <a:extLst>
            <a:ext uri="{FF2B5EF4-FFF2-40B4-BE49-F238E27FC236}">
              <a16:creationId xmlns:a16="http://schemas.microsoft.com/office/drawing/2014/main" xmlns="" id="{9F6E224C-89BB-4656-83FD-F441BE8B873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42" name="Text Box 61">
          <a:extLst>
            <a:ext uri="{FF2B5EF4-FFF2-40B4-BE49-F238E27FC236}">
              <a16:creationId xmlns:a16="http://schemas.microsoft.com/office/drawing/2014/main" xmlns="" id="{E1A2CF10-947D-4435-A46A-46BFE529ECD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43" name="Text Box 62">
          <a:extLst>
            <a:ext uri="{FF2B5EF4-FFF2-40B4-BE49-F238E27FC236}">
              <a16:creationId xmlns:a16="http://schemas.microsoft.com/office/drawing/2014/main" xmlns="" id="{C3550B7A-ED2C-4D2D-83E0-30925624F0B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44" name="Text Box 63">
          <a:extLst>
            <a:ext uri="{FF2B5EF4-FFF2-40B4-BE49-F238E27FC236}">
              <a16:creationId xmlns:a16="http://schemas.microsoft.com/office/drawing/2014/main" xmlns="" id="{A622C2D1-8DCB-44BA-8E4B-3570A3B5337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45" name="Text Box 64">
          <a:extLst>
            <a:ext uri="{FF2B5EF4-FFF2-40B4-BE49-F238E27FC236}">
              <a16:creationId xmlns:a16="http://schemas.microsoft.com/office/drawing/2014/main" xmlns="" id="{757CF158-5BAE-4CDF-AEDF-5A1D5028B75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46" name="Text Box 65">
          <a:extLst>
            <a:ext uri="{FF2B5EF4-FFF2-40B4-BE49-F238E27FC236}">
              <a16:creationId xmlns:a16="http://schemas.microsoft.com/office/drawing/2014/main" xmlns="" id="{7D822072-C6A1-4F43-85E1-CFA3A7ED4E6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47" name="Text Box 66">
          <a:extLst>
            <a:ext uri="{FF2B5EF4-FFF2-40B4-BE49-F238E27FC236}">
              <a16:creationId xmlns:a16="http://schemas.microsoft.com/office/drawing/2014/main" xmlns="" id="{363F1C32-036A-425C-9079-783BE03F34C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248" name="Text Box 67">
          <a:extLst>
            <a:ext uri="{FF2B5EF4-FFF2-40B4-BE49-F238E27FC236}">
              <a16:creationId xmlns:a16="http://schemas.microsoft.com/office/drawing/2014/main" xmlns="" id="{136D5433-B012-49F7-B8BC-6D73212E7D6E}"/>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249" name="Text Box 68">
          <a:extLst>
            <a:ext uri="{FF2B5EF4-FFF2-40B4-BE49-F238E27FC236}">
              <a16:creationId xmlns:a16="http://schemas.microsoft.com/office/drawing/2014/main" xmlns="" id="{B39B1C93-4BAB-4754-B59B-9BFA174C6024}"/>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50" name="Text Box 69">
          <a:extLst>
            <a:ext uri="{FF2B5EF4-FFF2-40B4-BE49-F238E27FC236}">
              <a16:creationId xmlns:a16="http://schemas.microsoft.com/office/drawing/2014/main" xmlns="" id="{446F288A-88B1-4961-A6EA-DEFC0731F41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51" name="Text Box 70">
          <a:extLst>
            <a:ext uri="{FF2B5EF4-FFF2-40B4-BE49-F238E27FC236}">
              <a16:creationId xmlns:a16="http://schemas.microsoft.com/office/drawing/2014/main" xmlns="" id="{5F2A3237-9199-4948-A578-305D1898170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52" name="Text Box 71">
          <a:extLst>
            <a:ext uri="{FF2B5EF4-FFF2-40B4-BE49-F238E27FC236}">
              <a16:creationId xmlns:a16="http://schemas.microsoft.com/office/drawing/2014/main" xmlns="" id="{2FB0D5F1-FD29-47F1-A00D-39E0542EFC7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53" name="Text Box 72">
          <a:extLst>
            <a:ext uri="{FF2B5EF4-FFF2-40B4-BE49-F238E27FC236}">
              <a16:creationId xmlns:a16="http://schemas.microsoft.com/office/drawing/2014/main" xmlns="" id="{10E8C7D0-CC03-45C7-AEF1-5A8E63F0AD5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54" name="Text Box 73">
          <a:extLst>
            <a:ext uri="{FF2B5EF4-FFF2-40B4-BE49-F238E27FC236}">
              <a16:creationId xmlns:a16="http://schemas.microsoft.com/office/drawing/2014/main" xmlns="" id="{FE25D72E-0CE8-40EE-BB55-89BFEB5C378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55" name="Text Box 74">
          <a:extLst>
            <a:ext uri="{FF2B5EF4-FFF2-40B4-BE49-F238E27FC236}">
              <a16:creationId xmlns:a16="http://schemas.microsoft.com/office/drawing/2014/main" xmlns="" id="{6E8A7C3A-D9F6-4A33-B346-27CB140FDB9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56" name="Text Box 75">
          <a:extLst>
            <a:ext uri="{FF2B5EF4-FFF2-40B4-BE49-F238E27FC236}">
              <a16:creationId xmlns:a16="http://schemas.microsoft.com/office/drawing/2014/main" xmlns="" id="{73CF9711-1D18-47C2-AB76-88AC5D83CFA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57" name="Text Box 76">
          <a:extLst>
            <a:ext uri="{FF2B5EF4-FFF2-40B4-BE49-F238E27FC236}">
              <a16:creationId xmlns:a16="http://schemas.microsoft.com/office/drawing/2014/main" xmlns="" id="{63EF5B40-8C49-4AE4-8186-0092C41A19B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58" name="Text Box 77">
          <a:extLst>
            <a:ext uri="{FF2B5EF4-FFF2-40B4-BE49-F238E27FC236}">
              <a16:creationId xmlns:a16="http://schemas.microsoft.com/office/drawing/2014/main" xmlns="" id="{9B87A533-CBE5-4B2A-A4F9-D8692AE17FF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59" name="Text Box 78">
          <a:extLst>
            <a:ext uri="{FF2B5EF4-FFF2-40B4-BE49-F238E27FC236}">
              <a16:creationId xmlns:a16="http://schemas.microsoft.com/office/drawing/2014/main" xmlns="" id="{6E60ED08-DB7E-4814-A090-1CF97C692EC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60" name="Text Box 79">
          <a:extLst>
            <a:ext uri="{FF2B5EF4-FFF2-40B4-BE49-F238E27FC236}">
              <a16:creationId xmlns:a16="http://schemas.microsoft.com/office/drawing/2014/main" xmlns="" id="{E09D6C36-4733-4CAA-98F6-3F0A3247757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61" name="Text Box 80">
          <a:extLst>
            <a:ext uri="{FF2B5EF4-FFF2-40B4-BE49-F238E27FC236}">
              <a16:creationId xmlns:a16="http://schemas.microsoft.com/office/drawing/2014/main" xmlns="" id="{04923B6E-79A1-4E91-AC8E-E3369B7F163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62" name="Text Box 81">
          <a:extLst>
            <a:ext uri="{FF2B5EF4-FFF2-40B4-BE49-F238E27FC236}">
              <a16:creationId xmlns:a16="http://schemas.microsoft.com/office/drawing/2014/main" xmlns="" id="{0AA82664-70A3-4CB5-94B8-0D6043B7D5D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63" name="Text Box 82">
          <a:extLst>
            <a:ext uri="{FF2B5EF4-FFF2-40B4-BE49-F238E27FC236}">
              <a16:creationId xmlns:a16="http://schemas.microsoft.com/office/drawing/2014/main" xmlns="" id="{311EB681-D998-438C-884A-03D29A5827C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64" name="Text Box 83">
          <a:extLst>
            <a:ext uri="{FF2B5EF4-FFF2-40B4-BE49-F238E27FC236}">
              <a16:creationId xmlns:a16="http://schemas.microsoft.com/office/drawing/2014/main" xmlns="" id="{06AF58A1-1995-430C-8610-3CDD41365DE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65" name="Text Box 84">
          <a:extLst>
            <a:ext uri="{FF2B5EF4-FFF2-40B4-BE49-F238E27FC236}">
              <a16:creationId xmlns:a16="http://schemas.microsoft.com/office/drawing/2014/main" xmlns="" id="{6DF3A181-51E0-4790-8868-83F510E288E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66" name="Text Box 85">
          <a:extLst>
            <a:ext uri="{FF2B5EF4-FFF2-40B4-BE49-F238E27FC236}">
              <a16:creationId xmlns:a16="http://schemas.microsoft.com/office/drawing/2014/main" xmlns="" id="{5A9B6A0F-4DA0-49A3-8845-9DAFDAB280F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67" name="Text Box 86">
          <a:extLst>
            <a:ext uri="{FF2B5EF4-FFF2-40B4-BE49-F238E27FC236}">
              <a16:creationId xmlns:a16="http://schemas.microsoft.com/office/drawing/2014/main" xmlns="" id="{59EE42C5-52E2-4581-845D-105D1A65FA3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68" name="Text Box 87">
          <a:extLst>
            <a:ext uri="{FF2B5EF4-FFF2-40B4-BE49-F238E27FC236}">
              <a16:creationId xmlns:a16="http://schemas.microsoft.com/office/drawing/2014/main" xmlns="" id="{6A246E1E-EE5C-4CD2-96D7-428497D8491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69" name="Text Box 88">
          <a:extLst>
            <a:ext uri="{FF2B5EF4-FFF2-40B4-BE49-F238E27FC236}">
              <a16:creationId xmlns:a16="http://schemas.microsoft.com/office/drawing/2014/main" xmlns="" id="{3AF3AFB4-7171-467B-BC1C-F9326E2AE85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70" name="Text Box 89">
          <a:extLst>
            <a:ext uri="{FF2B5EF4-FFF2-40B4-BE49-F238E27FC236}">
              <a16:creationId xmlns:a16="http://schemas.microsoft.com/office/drawing/2014/main" xmlns="" id="{F50E66C4-29EC-4D8C-907B-A955D07F790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71" name="Text Box 90">
          <a:extLst>
            <a:ext uri="{FF2B5EF4-FFF2-40B4-BE49-F238E27FC236}">
              <a16:creationId xmlns:a16="http://schemas.microsoft.com/office/drawing/2014/main" xmlns="" id="{86224A77-6750-4308-A7FC-5EFDAE953AE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72" name="Text Box 91">
          <a:extLst>
            <a:ext uri="{FF2B5EF4-FFF2-40B4-BE49-F238E27FC236}">
              <a16:creationId xmlns:a16="http://schemas.microsoft.com/office/drawing/2014/main" xmlns="" id="{772C668F-FE5D-4D51-8143-0824D80CD1B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73" name="Text Box 92">
          <a:extLst>
            <a:ext uri="{FF2B5EF4-FFF2-40B4-BE49-F238E27FC236}">
              <a16:creationId xmlns:a16="http://schemas.microsoft.com/office/drawing/2014/main" xmlns="" id="{B8D18BB9-9E97-480B-8F57-4D88C363205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74" name="Text Box 93">
          <a:extLst>
            <a:ext uri="{FF2B5EF4-FFF2-40B4-BE49-F238E27FC236}">
              <a16:creationId xmlns:a16="http://schemas.microsoft.com/office/drawing/2014/main" xmlns="" id="{45CBF062-7F6B-44A9-A734-42FCC182339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75" name="Text Box 94">
          <a:extLst>
            <a:ext uri="{FF2B5EF4-FFF2-40B4-BE49-F238E27FC236}">
              <a16:creationId xmlns:a16="http://schemas.microsoft.com/office/drawing/2014/main" xmlns="" id="{FA6CFFFF-B554-4D8C-990B-34F02833AF2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76" name="Text Box 95">
          <a:extLst>
            <a:ext uri="{FF2B5EF4-FFF2-40B4-BE49-F238E27FC236}">
              <a16:creationId xmlns:a16="http://schemas.microsoft.com/office/drawing/2014/main" xmlns="" id="{9C17B30E-2B93-4C51-A2C0-2650A44A3A6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77" name="Text Box 96">
          <a:extLst>
            <a:ext uri="{FF2B5EF4-FFF2-40B4-BE49-F238E27FC236}">
              <a16:creationId xmlns:a16="http://schemas.microsoft.com/office/drawing/2014/main" xmlns="" id="{183DA3CB-3979-4776-9453-25EA73762B5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78" name="Text Box 97">
          <a:extLst>
            <a:ext uri="{FF2B5EF4-FFF2-40B4-BE49-F238E27FC236}">
              <a16:creationId xmlns:a16="http://schemas.microsoft.com/office/drawing/2014/main" xmlns="" id="{79C70C97-22B6-4669-8C57-1E1C17526BD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79" name="Text Box 98">
          <a:extLst>
            <a:ext uri="{FF2B5EF4-FFF2-40B4-BE49-F238E27FC236}">
              <a16:creationId xmlns:a16="http://schemas.microsoft.com/office/drawing/2014/main" xmlns="" id="{443CE716-85B5-41F4-9529-4163DAFF7F7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280" name="Text Box 99">
          <a:extLst>
            <a:ext uri="{FF2B5EF4-FFF2-40B4-BE49-F238E27FC236}">
              <a16:creationId xmlns:a16="http://schemas.microsoft.com/office/drawing/2014/main" xmlns="" id="{1E51E42E-72B9-4AE8-B938-326AAD691104}"/>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281" name="Text Box 100">
          <a:extLst>
            <a:ext uri="{FF2B5EF4-FFF2-40B4-BE49-F238E27FC236}">
              <a16:creationId xmlns:a16="http://schemas.microsoft.com/office/drawing/2014/main" xmlns="" id="{BE7F6A8B-0ED3-4D30-A10A-1F5C3F8AEDF4}"/>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82" name="Text Box 101">
          <a:extLst>
            <a:ext uri="{FF2B5EF4-FFF2-40B4-BE49-F238E27FC236}">
              <a16:creationId xmlns:a16="http://schemas.microsoft.com/office/drawing/2014/main" xmlns="" id="{96119A07-8372-48DA-9BD2-0AFEFB371D4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83" name="Text Box 102">
          <a:extLst>
            <a:ext uri="{FF2B5EF4-FFF2-40B4-BE49-F238E27FC236}">
              <a16:creationId xmlns:a16="http://schemas.microsoft.com/office/drawing/2014/main" xmlns="" id="{0627E672-363E-4BBC-B07F-DED1EACB7A3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84" name="Text Box 103">
          <a:extLst>
            <a:ext uri="{FF2B5EF4-FFF2-40B4-BE49-F238E27FC236}">
              <a16:creationId xmlns:a16="http://schemas.microsoft.com/office/drawing/2014/main" xmlns="" id="{07003989-A4D9-4CC5-8B09-FB6CBEFA083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85" name="Text Box 104">
          <a:extLst>
            <a:ext uri="{FF2B5EF4-FFF2-40B4-BE49-F238E27FC236}">
              <a16:creationId xmlns:a16="http://schemas.microsoft.com/office/drawing/2014/main" xmlns="" id="{5F160445-8C7B-4518-8C20-D6FD31D7F66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86" name="Text Box 105">
          <a:extLst>
            <a:ext uri="{FF2B5EF4-FFF2-40B4-BE49-F238E27FC236}">
              <a16:creationId xmlns:a16="http://schemas.microsoft.com/office/drawing/2014/main" xmlns="" id="{9DFCE087-A012-49FE-AC95-F9D00E6CCBA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87" name="Text Box 106">
          <a:extLst>
            <a:ext uri="{FF2B5EF4-FFF2-40B4-BE49-F238E27FC236}">
              <a16:creationId xmlns:a16="http://schemas.microsoft.com/office/drawing/2014/main" xmlns="" id="{01307030-E1E2-4416-8B29-A475BC79CCD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88" name="Text Box 107">
          <a:extLst>
            <a:ext uri="{FF2B5EF4-FFF2-40B4-BE49-F238E27FC236}">
              <a16:creationId xmlns:a16="http://schemas.microsoft.com/office/drawing/2014/main" xmlns="" id="{150F147C-FE46-4C58-A1AD-47A4F5A1273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89" name="Text Box 108">
          <a:extLst>
            <a:ext uri="{FF2B5EF4-FFF2-40B4-BE49-F238E27FC236}">
              <a16:creationId xmlns:a16="http://schemas.microsoft.com/office/drawing/2014/main" xmlns="" id="{6AA167F8-7915-4A66-8EAC-CA5ECD92365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90" name="Text Box 109">
          <a:extLst>
            <a:ext uri="{FF2B5EF4-FFF2-40B4-BE49-F238E27FC236}">
              <a16:creationId xmlns:a16="http://schemas.microsoft.com/office/drawing/2014/main" xmlns="" id="{9C9B8B37-252E-4904-B117-F1ADFBF4184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91" name="Text Box 110">
          <a:extLst>
            <a:ext uri="{FF2B5EF4-FFF2-40B4-BE49-F238E27FC236}">
              <a16:creationId xmlns:a16="http://schemas.microsoft.com/office/drawing/2014/main" xmlns="" id="{172F5AD0-24D0-4183-86D7-75D9C16D888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92" name="Text Box 111">
          <a:extLst>
            <a:ext uri="{FF2B5EF4-FFF2-40B4-BE49-F238E27FC236}">
              <a16:creationId xmlns:a16="http://schemas.microsoft.com/office/drawing/2014/main" xmlns="" id="{BE06AF66-AC42-4456-88C4-A450C3AF3EB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93" name="Text Box 112">
          <a:extLst>
            <a:ext uri="{FF2B5EF4-FFF2-40B4-BE49-F238E27FC236}">
              <a16:creationId xmlns:a16="http://schemas.microsoft.com/office/drawing/2014/main" xmlns="" id="{61436CF3-9233-4164-83FB-2BC1639C057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94" name="Text Box 113">
          <a:extLst>
            <a:ext uri="{FF2B5EF4-FFF2-40B4-BE49-F238E27FC236}">
              <a16:creationId xmlns:a16="http://schemas.microsoft.com/office/drawing/2014/main" xmlns="" id="{4ADA89A0-F4EC-4C88-A6D2-CFB1BB9FC69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95" name="Text Box 114">
          <a:extLst>
            <a:ext uri="{FF2B5EF4-FFF2-40B4-BE49-F238E27FC236}">
              <a16:creationId xmlns:a16="http://schemas.microsoft.com/office/drawing/2014/main" xmlns="" id="{7E14775A-0F9C-4969-A5C9-7E7C0872C0C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296" name="Text Box 115">
          <a:extLst>
            <a:ext uri="{FF2B5EF4-FFF2-40B4-BE49-F238E27FC236}">
              <a16:creationId xmlns:a16="http://schemas.microsoft.com/office/drawing/2014/main" xmlns="" id="{F175185B-527D-4664-AD9B-4C613EE8A97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297" name="Text Box 116">
          <a:extLst>
            <a:ext uri="{FF2B5EF4-FFF2-40B4-BE49-F238E27FC236}">
              <a16:creationId xmlns:a16="http://schemas.microsoft.com/office/drawing/2014/main" xmlns="" id="{3AFD7339-EE14-401D-80CD-454D64AD1BE5}"/>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298" name="Text Box 117">
          <a:extLst>
            <a:ext uri="{FF2B5EF4-FFF2-40B4-BE49-F238E27FC236}">
              <a16:creationId xmlns:a16="http://schemas.microsoft.com/office/drawing/2014/main" xmlns="" id="{0A164E7C-2A70-4FB5-A50B-EA118E7A358A}"/>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299" name="Text Box 118">
          <a:extLst>
            <a:ext uri="{FF2B5EF4-FFF2-40B4-BE49-F238E27FC236}">
              <a16:creationId xmlns:a16="http://schemas.microsoft.com/office/drawing/2014/main" xmlns="" id="{0A2B57C0-5A84-4914-A373-2E5E919D27C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00" name="Text Box 119">
          <a:extLst>
            <a:ext uri="{FF2B5EF4-FFF2-40B4-BE49-F238E27FC236}">
              <a16:creationId xmlns:a16="http://schemas.microsoft.com/office/drawing/2014/main" xmlns="" id="{D615AA44-C3D0-41C8-8831-28ABC5DB6CC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01" name="Text Box 120">
          <a:extLst>
            <a:ext uri="{FF2B5EF4-FFF2-40B4-BE49-F238E27FC236}">
              <a16:creationId xmlns:a16="http://schemas.microsoft.com/office/drawing/2014/main" xmlns="" id="{C8CCC5B0-46BF-45A6-8C2C-6AB0570585E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02" name="Text Box 121">
          <a:extLst>
            <a:ext uri="{FF2B5EF4-FFF2-40B4-BE49-F238E27FC236}">
              <a16:creationId xmlns:a16="http://schemas.microsoft.com/office/drawing/2014/main" xmlns="" id="{F203139C-08B7-4C0D-AFD3-F45F3FC01A2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03" name="Text Box 122">
          <a:extLst>
            <a:ext uri="{FF2B5EF4-FFF2-40B4-BE49-F238E27FC236}">
              <a16:creationId xmlns:a16="http://schemas.microsoft.com/office/drawing/2014/main" xmlns="" id="{2B9A7BDB-4A68-4D67-BED7-8F92734F8D0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04" name="Text Box 123">
          <a:extLst>
            <a:ext uri="{FF2B5EF4-FFF2-40B4-BE49-F238E27FC236}">
              <a16:creationId xmlns:a16="http://schemas.microsoft.com/office/drawing/2014/main" xmlns="" id="{74AFD668-FB0C-4E6C-93F1-96752D3CBF3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05" name="Text Box 124">
          <a:extLst>
            <a:ext uri="{FF2B5EF4-FFF2-40B4-BE49-F238E27FC236}">
              <a16:creationId xmlns:a16="http://schemas.microsoft.com/office/drawing/2014/main" xmlns="" id="{5CFADFA2-B673-4139-8E3C-1195C988D8E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06" name="Text Box 125">
          <a:extLst>
            <a:ext uri="{FF2B5EF4-FFF2-40B4-BE49-F238E27FC236}">
              <a16:creationId xmlns:a16="http://schemas.microsoft.com/office/drawing/2014/main" xmlns="" id="{D6A9143C-0DCB-4D0F-B32B-95448254FF1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07" name="Text Box 126">
          <a:extLst>
            <a:ext uri="{FF2B5EF4-FFF2-40B4-BE49-F238E27FC236}">
              <a16:creationId xmlns:a16="http://schemas.microsoft.com/office/drawing/2014/main" xmlns="" id="{E1A27B29-8948-4994-BE88-E46A3C58879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08" name="Text Box 127">
          <a:extLst>
            <a:ext uri="{FF2B5EF4-FFF2-40B4-BE49-F238E27FC236}">
              <a16:creationId xmlns:a16="http://schemas.microsoft.com/office/drawing/2014/main" xmlns="" id="{50905312-7BCC-4E51-8E88-FFE39CAA623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09" name="Text Box 128">
          <a:extLst>
            <a:ext uri="{FF2B5EF4-FFF2-40B4-BE49-F238E27FC236}">
              <a16:creationId xmlns:a16="http://schemas.microsoft.com/office/drawing/2014/main" xmlns="" id="{473B4A1D-18EF-444C-B3FB-209DD8DEAE7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10" name="Text Box 129">
          <a:extLst>
            <a:ext uri="{FF2B5EF4-FFF2-40B4-BE49-F238E27FC236}">
              <a16:creationId xmlns:a16="http://schemas.microsoft.com/office/drawing/2014/main" xmlns="" id="{E8C3A181-C75B-43F8-AD8C-EAFD0F0B684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11" name="Text Box 130">
          <a:extLst>
            <a:ext uri="{FF2B5EF4-FFF2-40B4-BE49-F238E27FC236}">
              <a16:creationId xmlns:a16="http://schemas.microsoft.com/office/drawing/2014/main" xmlns="" id="{AAAD7483-1222-4183-AD3D-9A5C18BD85D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12" name="Text Box 131">
          <a:extLst>
            <a:ext uri="{FF2B5EF4-FFF2-40B4-BE49-F238E27FC236}">
              <a16:creationId xmlns:a16="http://schemas.microsoft.com/office/drawing/2014/main" xmlns="" id="{7405C68E-9BCA-4EC5-8DDF-08061FC062E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13" name="Text Box 132">
          <a:extLst>
            <a:ext uri="{FF2B5EF4-FFF2-40B4-BE49-F238E27FC236}">
              <a16:creationId xmlns:a16="http://schemas.microsoft.com/office/drawing/2014/main" xmlns="" id="{8A6CC54A-D578-41D1-9CC2-87CFE802080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14" name="Text Box 133">
          <a:extLst>
            <a:ext uri="{FF2B5EF4-FFF2-40B4-BE49-F238E27FC236}">
              <a16:creationId xmlns:a16="http://schemas.microsoft.com/office/drawing/2014/main" xmlns="" id="{EAB03EDC-40CE-45A2-8F60-16544D48DFD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15" name="Text Box 134">
          <a:extLst>
            <a:ext uri="{FF2B5EF4-FFF2-40B4-BE49-F238E27FC236}">
              <a16:creationId xmlns:a16="http://schemas.microsoft.com/office/drawing/2014/main" xmlns="" id="{723E581C-920F-40FF-AD2D-C7BBEB68E42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16" name="Text Box 135">
          <a:extLst>
            <a:ext uri="{FF2B5EF4-FFF2-40B4-BE49-F238E27FC236}">
              <a16:creationId xmlns:a16="http://schemas.microsoft.com/office/drawing/2014/main" xmlns="" id="{BA1CEA88-0552-40D3-8A09-89D3596BC0B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17" name="Text Box 136">
          <a:extLst>
            <a:ext uri="{FF2B5EF4-FFF2-40B4-BE49-F238E27FC236}">
              <a16:creationId xmlns:a16="http://schemas.microsoft.com/office/drawing/2014/main" xmlns="" id="{6D65B4A2-9B82-4569-A060-59A5DE4309B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18" name="Text Box 137">
          <a:extLst>
            <a:ext uri="{FF2B5EF4-FFF2-40B4-BE49-F238E27FC236}">
              <a16:creationId xmlns:a16="http://schemas.microsoft.com/office/drawing/2014/main" xmlns="" id="{C0AFC15D-7F47-4A4C-900D-5A5E9D4F851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19" name="Text Box 138">
          <a:extLst>
            <a:ext uri="{FF2B5EF4-FFF2-40B4-BE49-F238E27FC236}">
              <a16:creationId xmlns:a16="http://schemas.microsoft.com/office/drawing/2014/main" xmlns="" id="{5448EB32-34FB-4F12-AF9A-34E7C37538B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20" name="Text Box 139">
          <a:extLst>
            <a:ext uri="{FF2B5EF4-FFF2-40B4-BE49-F238E27FC236}">
              <a16:creationId xmlns:a16="http://schemas.microsoft.com/office/drawing/2014/main" xmlns="" id="{9A398FE7-3773-4363-8350-09421317A15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21" name="Text Box 140">
          <a:extLst>
            <a:ext uri="{FF2B5EF4-FFF2-40B4-BE49-F238E27FC236}">
              <a16:creationId xmlns:a16="http://schemas.microsoft.com/office/drawing/2014/main" xmlns="" id="{CC6FB699-0543-486A-9C47-A0CA52104F3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22" name="Text Box 141">
          <a:extLst>
            <a:ext uri="{FF2B5EF4-FFF2-40B4-BE49-F238E27FC236}">
              <a16:creationId xmlns:a16="http://schemas.microsoft.com/office/drawing/2014/main" xmlns="" id="{654214AA-0FE2-4A34-B1EC-4AAC8DE41BF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23" name="Text Box 142">
          <a:extLst>
            <a:ext uri="{FF2B5EF4-FFF2-40B4-BE49-F238E27FC236}">
              <a16:creationId xmlns:a16="http://schemas.microsoft.com/office/drawing/2014/main" xmlns="" id="{AEF00A9F-D548-4B81-AEFF-C7F61746C03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24" name="Text Box 143">
          <a:extLst>
            <a:ext uri="{FF2B5EF4-FFF2-40B4-BE49-F238E27FC236}">
              <a16:creationId xmlns:a16="http://schemas.microsoft.com/office/drawing/2014/main" xmlns="" id="{6930017D-358B-4E42-AA4E-03B31E36897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25" name="Text Box 144">
          <a:extLst>
            <a:ext uri="{FF2B5EF4-FFF2-40B4-BE49-F238E27FC236}">
              <a16:creationId xmlns:a16="http://schemas.microsoft.com/office/drawing/2014/main" xmlns="" id="{72772CAD-62AC-423E-AB52-66435F8DFEE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26" name="Text Box 145">
          <a:extLst>
            <a:ext uri="{FF2B5EF4-FFF2-40B4-BE49-F238E27FC236}">
              <a16:creationId xmlns:a16="http://schemas.microsoft.com/office/drawing/2014/main" xmlns="" id="{64EC9BF7-3398-479F-BEAD-D25A3A937F5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27" name="Text Box 146">
          <a:extLst>
            <a:ext uri="{FF2B5EF4-FFF2-40B4-BE49-F238E27FC236}">
              <a16:creationId xmlns:a16="http://schemas.microsoft.com/office/drawing/2014/main" xmlns="" id="{68A69D35-F8D1-41B7-9059-0777812BCE0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28" name="Text Box 147">
          <a:extLst>
            <a:ext uri="{FF2B5EF4-FFF2-40B4-BE49-F238E27FC236}">
              <a16:creationId xmlns:a16="http://schemas.microsoft.com/office/drawing/2014/main" xmlns="" id="{6AA0E1B9-1FF7-4771-807C-092A302A2BD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329" name="Text Box 148">
          <a:extLst>
            <a:ext uri="{FF2B5EF4-FFF2-40B4-BE49-F238E27FC236}">
              <a16:creationId xmlns:a16="http://schemas.microsoft.com/office/drawing/2014/main" xmlns="" id="{DAE5550E-91C1-4758-A0C9-7A0964EBBBEE}"/>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330" name="Text Box 149">
          <a:extLst>
            <a:ext uri="{FF2B5EF4-FFF2-40B4-BE49-F238E27FC236}">
              <a16:creationId xmlns:a16="http://schemas.microsoft.com/office/drawing/2014/main" xmlns="" id="{B59D7A12-CC5E-4FE2-B379-464E6C8628CC}"/>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31" name="Text Box 150">
          <a:extLst>
            <a:ext uri="{FF2B5EF4-FFF2-40B4-BE49-F238E27FC236}">
              <a16:creationId xmlns:a16="http://schemas.microsoft.com/office/drawing/2014/main" xmlns="" id="{B42ED8A9-3F0D-4C21-8950-B74A12842B6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32" name="Text Box 151">
          <a:extLst>
            <a:ext uri="{FF2B5EF4-FFF2-40B4-BE49-F238E27FC236}">
              <a16:creationId xmlns:a16="http://schemas.microsoft.com/office/drawing/2014/main" xmlns="" id="{D19A6CBC-2287-411D-AF60-764D5967BC1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33" name="Text Box 152">
          <a:extLst>
            <a:ext uri="{FF2B5EF4-FFF2-40B4-BE49-F238E27FC236}">
              <a16:creationId xmlns:a16="http://schemas.microsoft.com/office/drawing/2014/main" xmlns="" id="{6B5F75F7-2040-4556-9121-184824CAB91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34" name="Text Box 153">
          <a:extLst>
            <a:ext uri="{FF2B5EF4-FFF2-40B4-BE49-F238E27FC236}">
              <a16:creationId xmlns:a16="http://schemas.microsoft.com/office/drawing/2014/main" xmlns="" id="{55CBDB22-3C21-4BB3-B869-AA54B59DF0B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35" name="Text Box 154">
          <a:extLst>
            <a:ext uri="{FF2B5EF4-FFF2-40B4-BE49-F238E27FC236}">
              <a16:creationId xmlns:a16="http://schemas.microsoft.com/office/drawing/2014/main" xmlns="" id="{057E6BF1-8180-40E9-A40B-0BC162FB1A3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36" name="Text Box 155">
          <a:extLst>
            <a:ext uri="{FF2B5EF4-FFF2-40B4-BE49-F238E27FC236}">
              <a16:creationId xmlns:a16="http://schemas.microsoft.com/office/drawing/2014/main" xmlns="" id="{6B08035D-63DF-4417-B31E-2ADCC65D3C9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37" name="Text Box 156">
          <a:extLst>
            <a:ext uri="{FF2B5EF4-FFF2-40B4-BE49-F238E27FC236}">
              <a16:creationId xmlns:a16="http://schemas.microsoft.com/office/drawing/2014/main" xmlns="" id="{65466CC4-AE2B-4E09-8A9B-5905BA1C26F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38" name="Text Box 157">
          <a:extLst>
            <a:ext uri="{FF2B5EF4-FFF2-40B4-BE49-F238E27FC236}">
              <a16:creationId xmlns:a16="http://schemas.microsoft.com/office/drawing/2014/main" xmlns="" id="{924B32E9-6E67-4778-8E6D-0AF971E38C3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39" name="Text Box 158">
          <a:extLst>
            <a:ext uri="{FF2B5EF4-FFF2-40B4-BE49-F238E27FC236}">
              <a16:creationId xmlns:a16="http://schemas.microsoft.com/office/drawing/2014/main" xmlns="" id="{D54798F3-A0D0-4567-AA6E-0453DFEAA29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40" name="Text Box 159">
          <a:extLst>
            <a:ext uri="{FF2B5EF4-FFF2-40B4-BE49-F238E27FC236}">
              <a16:creationId xmlns:a16="http://schemas.microsoft.com/office/drawing/2014/main" xmlns="" id="{E8E4B1BF-D8C8-4488-BAC8-03CBD8C0AC2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41" name="Text Box 160">
          <a:extLst>
            <a:ext uri="{FF2B5EF4-FFF2-40B4-BE49-F238E27FC236}">
              <a16:creationId xmlns:a16="http://schemas.microsoft.com/office/drawing/2014/main" xmlns="" id="{960567BB-4B7A-45B8-915B-1AFFC4799CD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42" name="Text Box 161">
          <a:extLst>
            <a:ext uri="{FF2B5EF4-FFF2-40B4-BE49-F238E27FC236}">
              <a16:creationId xmlns:a16="http://schemas.microsoft.com/office/drawing/2014/main" xmlns="" id="{D060258E-C35A-4AB1-9F3E-290915604DF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43" name="Text Box 162">
          <a:extLst>
            <a:ext uri="{FF2B5EF4-FFF2-40B4-BE49-F238E27FC236}">
              <a16:creationId xmlns:a16="http://schemas.microsoft.com/office/drawing/2014/main" xmlns="" id="{42F28901-F03F-4C07-BCEE-B07E94DFFC1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44" name="Text Box 163">
          <a:extLst>
            <a:ext uri="{FF2B5EF4-FFF2-40B4-BE49-F238E27FC236}">
              <a16:creationId xmlns:a16="http://schemas.microsoft.com/office/drawing/2014/main" xmlns="" id="{96C1BB96-1E19-483C-93FA-198D06B24BF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45" name="Text Box 164">
          <a:extLst>
            <a:ext uri="{FF2B5EF4-FFF2-40B4-BE49-F238E27FC236}">
              <a16:creationId xmlns:a16="http://schemas.microsoft.com/office/drawing/2014/main" xmlns="" id="{62F6F391-249D-4C42-A20B-5DB070D113D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346" name="Text Box 165">
          <a:extLst>
            <a:ext uri="{FF2B5EF4-FFF2-40B4-BE49-F238E27FC236}">
              <a16:creationId xmlns:a16="http://schemas.microsoft.com/office/drawing/2014/main" xmlns="" id="{3833A8D6-5F92-4B3E-8622-E0190DAAD322}"/>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347" name="Text Box 166">
          <a:extLst>
            <a:ext uri="{FF2B5EF4-FFF2-40B4-BE49-F238E27FC236}">
              <a16:creationId xmlns:a16="http://schemas.microsoft.com/office/drawing/2014/main" xmlns="" id="{AB9FDB33-AFB4-4FD0-9D1F-C492E8AB2CE3}"/>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48" name="Text Box 167">
          <a:extLst>
            <a:ext uri="{FF2B5EF4-FFF2-40B4-BE49-F238E27FC236}">
              <a16:creationId xmlns:a16="http://schemas.microsoft.com/office/drawing/2014/main" xmlns="" id="{E186E72C-3D93-4012-B71B-E60119C2B8B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49" name="Text Box 168">
          <a:extLst>
            <a:ext uri="{FF2B5EF4-FFF2-40B4-BE49-F238E27FC236}">
              <a16:creationId xmlns:a16="http://schemas.microsoft.com/office/drawing/2014/main" xmlns="" id="{884CFCC6-3EF5-4992-8A05-0B29B0167A5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50" name="Text Box 169">
          <a:extLst>
            <a:ext uri="{FF2B5EF4-FFF2-40B4-BE49-F238E27FC236}">
              <a16:creationId xmlns:a16="http://schemas.microsoft.com/office/drawing/2014/main" xmlns="" id="{596F2416-8907-4BFB-AB7C-FC44CF22D3E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51" name="Text Box 170">
          <a:extLst>
            <a:ext uri="{FF2B5EF4-FFF2-40B4-BE49-F238E27FC236}">
              <a16:creationId xmlns:a16="http://schemas.microsoft.com/office/drawing/2014/main" xmlns="" id="{A369F179-4E24-4CD9-B2AF-77CB1D4DE78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52" name="Text Box 171">
          <a:extLst>
            <a:ext uri="{FF2B5EF4-FFF2-40B4-BE49-F238E27FC236}">
              <a16:creationId xmlns:a16="http://schemas.microsoft.com/office/drawing/2014/main" xmlns="" id="{51F14CB5-B510-4E6E-BBD7-25DC64617AC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53" name="Text Box 172">
          <a:extLst>
            <a:ext uri="{FF2B5EF4-FFF2-40B4-BE49-F238E27FC236}">
              <a16:creationId xmlns:a16="http://schemas.microsoft.com/office/drawing/2014/main" xmlns="" id="{06A0EB42-570D-4BFC-B1B6-D73C120FE3B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54" name="Text Box 173">
          <a:extLst>
            <a:ext uri="{FF2B5EF4-FFF2-40B4-BE49-F238E27FC236}">
              <a16:creationId xmlns:a16="http://schemas.microsoft.com/office/drawing/2014/main" xmlns="" id="{7A029AC9-CB5E-4BBE-B98C-BF4E05E609E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55" name="Text Box 174">
          <a:extLst>
            <a:ext uri="{FF2B5EF4-FFF2-40B4-BE49-F238E27FC236}">
              <a16:creationId xmlns:a16="http://schemas.microsoft.com/office/drawing/2014/main" xmlns="" id="{AB91DA1F-67D1-4639-B97E-9CEB780FC00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56" name="Text Box 175">
          <a:extLst>
            <a:ext uri="{FF2B5EF4-FFF2-40B4-BE49-F238E27FC236}">
              <a16:creationId xmlns:a16="http://schemas.microsoft.com/office/drawing/2014/main" xmlns="" id="{578299C3-DB30-481F-9406-EE302CCF9D2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57" name="Text Box 176">
          <a:extLst>
            <a:ext uri="{FF2B5EF4-FFF2-40B4-BE49-F238E27FC236}">
              <a16:creationId xmlns:a16="http://schemas.microsoft.com/office/drawing/2014/main" xmlns="" id="{FE75A93E-3484-4564-8911-E313EB9D7C4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58" name="Text Box 177">
          <a:extLst>
            <a:ext uri="{FF2B5EF4-FFF2-40B4-BE49-F238E27FC236}">
              <a16:creationId xmlns:a16="http://schemas.microsoft.com/office/drawing/2014/main" xmlns="" id="{3F2D83A7-7442-464D-A75C-0653A27336A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59" name="Text Box 178">
          <a:extLst>
            <a:ext uri="{FF2B5EF4-FFF2-40B4-BE49-F238E27FC236}">
              <a16:creationId xmlns:a16="http://schemas.microsoft.com/office/drawing/2014/main" xmlns="" id="{E041B209-6A62-47D0-B73F-CA26F8D7E7E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60" name="Text Box 179">
          <a:extLst>
            <a:ext uri="{FF2B5EF4-FFF2-40B4-BE49-F238E27FC236}">
              <a16:creationId xmlns:a16="http://schemas.microsoft.com/office/drawing/2014/main" xmlns="" id="{D380D0E0-250D-4FE4-A988-9F27545ADCF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61" name="Text Box 180">
          <a:extLst>
            <a:ext uri="{FF2B5EF4-FFF2-40B4-BE49-F238E27FC236}">
              <a16:creationId xmlns:a16="http://schemas.microsoft.com/office/drawing/2014/main" xmlns="" id="{578AE4D4-5391-42B1-B796-460EEADDC49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62" name="Text Box 181">
          <a:extLst>
            <a:ext uri="{FF2B5EF4-FFF2-40B4-BE49-F238E27FC236}">
              <a16:creationId xmlns:a16="http://schemas.microsoft.com/office/drawing/2014/main" xmlns="" id="{1B0CD16F-99C8-4266-A823-FD898274B97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63" name="Text Box 182">
          <a:extLst>
            <a:ext uri="{FF2B5EF4-FFF2-40B4-BE49-F238E27FC236}">
              <a16:creationId xmlns:a16="http://schemas.microsoft.com/office/drawing/2014/main" xmlns="" id="{A82CD1DF-350F-42A0-8A05-FEC1E863F42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64" name="Text Box 183">
          <a:extLst>
            <a:ext uri="{FF2B5EF4-FFF2-40B4-BE49-F238E27FC236}">
              <a16:creationId xmlns:a16="http://schemas.microsoft.com/office/drawing/2014/main" xmlns="" id="{6BC63A90-7072-476C-A597-F6693FF7F48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65" name="Text Box 184">
          <a:extLst>
            <a:ext uri="{FF2B5EF4-FFF2-40B4-BE49-F238E27FC236}">
              <a16:creationId xmlns:a16="http://schemas.microsoft.com/office/drawing/2014/main" xmlns="" id="{13BC6198-34D5-417A-91DD-B84C8AA2FC4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66" name="Text Box 185">
          <a:extLst>
            <a:ext uri="{FF2B5EF4-FFF2-40B4-BE49-F238E27FC236}">
              <a16:creationId xmlns:a16="http://schemas.microsoft.com/office/drawing/2014/main" xmlns="" id="{26897818-BFDF-4FF6-B306-920B9870869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67" name="Text Box 186">
          <a:extLst>
            <a:ext uri="{FF2B5EF4-FFF2-40B4-BE49-F238E27FC236}">
              <a16:creationId xmlns:a16="http://schemas.microsoft.com/office/drawing/2014/main" xmlns="" id="{080704CE-1C1E-4B54-81A6-69E91F4A39F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68" name="Text Box 187">
          <a:extLst>
            <a:ext uri="{FF2B5EF4-FFF2-40B4-BE49-F238E27FC236}">
              <a16:creationId xmlns:a16="http://schemas.microsoft.com/office/drawing/2014/main" xmlns="" id="{E83C13B0-3963-4A65-BC17-91863CF4358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69" name="Text Box 188">
          <a:extLst>
            <a:ext uri="{FF2B5EF4-FFF2-40B4-BE49-F238E27FC236}">
              <a16:creationId xmlns:a16="http://schemas.microsoft.com/office/drawing/2014/main" xmlns="" id="{087901D3-9FF3-4592-9A75-4A22F9B9ADE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70" name="Text Box 189">
          <a:extLst>
            <a:ext uri="{FF2B5EF4-FFF2-40B4-BE49-F238E27FC236}">
              <a16:creationId xmlns:a16="http://schemas.microsoft.com/office/drawing/2014/main" xmlns="" id="{EF0BC41E-7062-4B5F-8ECB-77C1FAB1412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71" name="Text Box 190">
          <a:extLst>
            <a:ext uri="{FF2B5EF4-FFF2-40B4-BE49-F238E27FC236}">
              <a16:creationId xmlns:a16="http://schemas.microsoft.com/office/drawing/2014/main" xmlns="" id="{F5DD9244-65B1-4251-9AEB-03BDAE365C9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72" name="Text Box 191">
          <a:extLst>
            <a:ext uri="{FF2B5EF4-FFF2-40B4-BE49-F238E27FC236}">
              <a16:creationId xmlns:a16="http://schemas.microsoft.com/office/drawing/2014/main" xmlns="" id="{AC6F5564-2A69-4DCE-A9E3-66FDA2184EC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73" name="Text Box 192">
          <a:extLst>
            <a:ext uri="{FF2B5EF4-FFF2-40B4-BE49-F238E27FC236}">
              <a16:creationId xmlns:a16="http://schemas.microsoft.com/office/drawing/2014/main" xmlns="" id="{810869F8-B76C-49AF-B73A-F7D3581B56B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74" name="Text Box 194">
          <a:extLst>
            <a:ext uri="{FF2B5EF4-FFF2-40B4-BE49-F238E27FC236}">
              <a16:creationId xmlns:a16="http://schemas.microsoft.com/office/drawing/2014/main" xmlns="" id="{0BAB727B-ED6C-4D49-BCE6-B06CF6A9DC3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75" name="Text Box 195">
          <a:extLst>
            <a:ext uri="{FF2B5EF4-FFF2-40B4-BE49-F238E27FC236}">
              <a16:creationId xmlns:a16="http://schemas.microsoft.com/office/drawing/2014/main" xmlns="" id="{D0151AED-770C-4C86-BE55-75ACF954F59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376" name="Text Box 2">
          <a:extLst>
            <a:ext uri="{FF2B5EF4-FFF2-40B4-BE49-F238E27FC236}">
              <a16:creationId xmlns:a16="http://schemas.microsoft.com/office/drawing/2014/main" xmlns="" id="{C0F4D354-FC66-483D-A24A-B835A411D340}"/>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77" name="Text Box 3">
          <a:extLst>
            <a:ext uri="{FF2B5EF4-FFF2-40B4-BE49-F238E27FC236}">
              <a16:creationId xmlns:a16="http://schemas.microsoft.com/office/drawing/2014/main" xmlns="" id="{AEE3EAF6-7C84-4D5F-8358-232ED4FF317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78" name="Text Box 4">
          <a:extLst>
            <a:ext uri="{FF2B5EF4-FFF2-40B4-BE49-F238E27FC236}">
              <a16:creationId xmlns:a16="http://schemas.microsoft.com/office/drawing/2014/main" xmlns="" id="{66A5EAAB-F926-4AF4-A2C0-008F80CF8B0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79" name="Text Box 5">
          <a:extLst>
            <a:ext uri="{FF2B5EF4-FFF2-40B4-BE49-F238E27FC236}">
              <a16:creationId xmlns:a16="http://schemas.microsoft.com/office/drawing/2014/main" xmlns="" id="{8B6A2E72-ED4E-4664-9EBA-6D55BB56FFF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80" name="Text Box 6">
          <a:extLst>
            <a:ext uri="{FF2B5EF4-FFF2-40B4-BE49-F238E27FC236}">
              <a16:creationId xmlns:a16="http://schemas.microsoft.com/office/drawing/2014/main" xmlns="" id="{2F3DE21C-155C-44F4-B865-3F407431C76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81" name="Text Box 7">
          <a:extLst>
            <a:ext uri="{FF2B5EF4-FFF2-40B4-BE49-F238E27FC236}">
              <a16:creationId xmlns:a16="http://schemas.microsoft.com/office/drawing/2014/main" xmlns="" id="{25F64D4F-72F6-46D1-AAEF-2874E50127C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82" name="Text Box 8">
          <a:extLst>
            <a:ext uri="{FF2B5EF4-FFF2-40B4-BE49-F238E27FC236}">
              <a16:creationId xmlns:a16="http://schemas.microsoft.com/office/drawing/2014/main" xmlns="" id="{03B2C8CC-6EC5-4076-8085-1302493F91B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83" name="Text Box 9">
          <a:extLst>
            <a:ext uri="{FF2B5EF4-FFF2-40B4-BE49-F238E27FC236}">
              <a16:creationId xmlns:a16="http://schemas.microsoft.com/office/drawing/2014/main" xmlns="" id="{2B07E3C3-8105-457A-998E-92B103CF471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84" name="Text Box 10">
          <a:extLst>
            <a:ext uri="{FF2B5EF4-FFF2-40B4-BE49-F238E27FC236}">
              <a16:creationId xmlns:a16="http://schemas.microsoft.com/office/drawing/2014/main" xmlns="" id="{B65008E3-C58D-4803-82CF-6E046FB4738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85" name="Text Box 11">
          <a:extLst>
            <a:ext uri="{FF2B5EF4-FFF2-40B4-BE49-F238E27FC236}">
              <a16:creationId xmlns:a16="http://schemas.microsoft.com/office/drawing/2014/main" xmlns="" id="{2034DA74-EBA8-4A34-96F0-918DCA3D6EA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86" name="Text Box 12">
          <a:extLst>
            <a:ext uri="{FF2B5EF4-FFF2-40B4-BE49-F238E27FC236}">
              <a16:creationId xmlns:a16="http://schemas.microsoft.com/office/drawing/2014/main" xmlns="" id="{C22478F0-4047-4552-A220-D058A9BA6E6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87" name="Text Box 13">
          <a:extLst>
            <a:ext uri="{FF2B5EF4-FFF2-40B4-BE49-F238E27FC236}">
              <a16:creationId xmlns:a16="http://schemas.microsoft.com/office/drawing/2014/main" xmlns="" id="{8AE366A3-A83C-4E5D-9316-2599CEDAAFC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88" name="Text Box 14">
          <a:extLst>
            <a:ext uri="{FF2B5EF4-FFF2-40B4-BE49-F238E27FC236}">
              <a16:creationId xmlns:a16="http://schemas.microsoft.com/office/drawing/2014/main" xmlns="" id="{57C4CEB9-21EB-46CC-B267-B7426AB850A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89" name="Text Box 15">
          <a:extLst>
            <a:ext uri="{FF2B5EF4-FFF2-40B4-BE49-F238E27FC236}">
              <a16:creationId xmlns:a16="http://schemas.microsoft.com/office/drawing/2014/main" xmlns="" id="{C5C4E17A-CD16-4EA8-91DD-EE0DBD6E17A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90" name="Text Box 16">
          <a:extLst>
            <a:ext uri="{FF2B5EF4-FFF2-40B4-BE49-F238E27FC236}">
              <a16:creationId xmlns:a16="http://schemas.microsoft.com/office/drawing/2014/main" xmlns="" id="{D5BC416B-EC45-4FB9-A978-FC8960BAA55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91" name="Text Box 17">
          <a:extLst>
            <a:ext uri="{FF2B5EF4-FFF2-40B4-BE49-F238E27FC236}">
              <a16:creationId xmlns:a16="http://schemas.microsoft.com/office/drawing/2014/main" xmlns="" id="{F803D8C2-96B6-4060-969C-390F53B92FA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392" name="Text Box 18">
          <a:extLst>
            <a:ext uri="{FF2B5EF4-FFF2-40B4-BE49-F238E27FC236}">
              <a16:creationId xmlns:a16="http://schemas.microsoft.com/office/drawing/2014/main" xmlns="" id="{2463874B-05D3-4425-BA8B-55C8BF0EC077}"/>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393" name="Text Box 19">
          <a:extLst>
            <a:ext uri="{FF2B5EF4-FFF2-40B4-BE49-F238E27FC236}">
              <a16:creationId xmlns:a16="http://schemas.microsoft.com/office/drawing/2014/main" xmlns="" id="{CC94F081-4C5E-44C5-8A13-FA1A801635B7}"/>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94" name="Text Box 20">
          <a:extLst>
            <a:ext uri="{FF2B5EF4-FFF2-40B4-BE49-F238E27FC236}">
              <a16:creationId xmlns:a16="http://schemas.microsoft.com/office/drawing/2014/main" xmlns="" id="{7997E1DA-9CDF-427D-A702-A78A7EA5FF3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95" name="Text Box 21">
          <a:extLst>
            <a:ext uri="{FF2B5EF4-FFF2-40B4-BE49-F238E27FC236}">
              <a16:creationId xmlns:a16="http://schemas.microsoft.com/office/drawing/2014/main" xmlns="" id="{24265C4B-E92C-4734-B0A7-60FEC930473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396" name="Text Box 22">
          <a:extLst>
            <a:ext uri="{FF2B5EF4-FFF2-40B4-BE49-F238E27FC236}">
              <a16:creationId xmlns:a16="http://schemas.microsoft.com/office/drawing/2014/main" xmlns="" id="{3C0A74F6-389D-402B-8FBB-1BC90B8C40B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97" name="Text Box 23">
          <a:extLst>
            <a:ext uri="{FF2B5EF4-FFF2-40B4-BE49-F238E27FC236}">
              <a16:creationId xmlns:a16="http://schemas.microsoft.com/office/drawing/2014/main" xmlns="" id="{347B4F1D-69C2-4A5A-8C04-5A48E98351C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98" name="Text Box 24">
          <a:extLst>
            <a:ext uri="{FF2B5EF4-FFF2-40B4-BE49-F238E27FC236}">
              <a16:creationId xmlns:a16="http://schemas.microsoft.com/office/drawing/2014/main" xmlns="" id="{A77591C5-F033-4E53-8460-B51C110F1A8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399" name="Text Box 25">
          <a:extLst>
            <a:ext uri="{FF2B5EF4-FFF2-40B4-BE49-F238E27FC236}">
              <a16:creationId xmlns:a16="http://schemas.microsoft.com/office/drawing/2014/main" xmlns="" id="{689F3A4D-3A9E-437F-80D5-EB01F076F37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00" name="Text Box 26">
          <a:extLst>
            <a:ext uri="{FF2B5EF4-FFF2-40B4-BE49-F238E27FC236}">
              <a16:creationId xmlns:a16="http://schemas.microsoft.com/office/drawing/2014/main" xmlns="" id="{8F42C15A-53F7-4495-9C15-E25D40EB8B4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01" name="Text Box 27">
          <a:extLst>
            <a:ext uri="{FF2B5EF4-FFF2-40B4-BE49-F238E27FC236}">
              <a16:creationId xmlns:a16="http://schemas.microsoft.com/office/drawing/2014/main" xmlns="" id="{020428ED-08CF-4480-840E-56B6C0A3917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02" name="Text Box 28">
          <a:extLst>
            <a:ext uri="{FF2B5EF4-FFF2-40B4-BE49-F238E27FC236}">
              <a16:creationId xmlns:a16="http://schemas.microsoft.com/office/drawing/2014/main" xmlns="" id="{29867C72-9A63-402E-AF20-979F7A99C73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03" name="Text Box 29">
          <a:extLst>
            <a:ext uri="{FF2B5EF4-FFF2-40B4-BE49-F238E27FC236}">
              <a16:creationId xmlns:a16="http://schemas.microsoft.com/office/drawing/2014/main" xmlns="" id="{B352A7A9-C6C3-481D-A621-7B38D004B75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04" name="Text Box 30">
          <a:extLst>
            <a:ext uri="{FF2B5EF4-FFF2-40B4-BE49-F238E27FC236}">
              <a16:creationId xmlns:a16="http://schemas.microsoft.com/office/drawing/2014/main" xmlns="" id="{09B44F42-F2A5-4625-A4E6-769A31E6398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05" name="Text Box 31">
          <a:extLst>
            <a:ext uri="{FF2B5EF4-FFF2-40B4-BE49-F238E27FC236}">
              <a16:creationId xmlns:a16="http://schemas.microsoft.com/office/drawing/2014/main" xmlns="" id="{9E9FCB62-72CA-45A8-822B-227998F6838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06" name="Text Box 32">
          <a:extLst>
            <a:ext uri="{FF2B5EF4-FFF2-40B4-BE49-F238E27FC236}">
              <a16:creationId xmlns:a16="http://schemas.microsoft.com/office/drawing/2014/main" xmlns="" id="{F2262085-65B2-41AF-8A46-5F947E1B3F5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07" name="Text Box 33">
          <a:extLst>
            <a:ext uri="{FF2B5EF4-FFF2-40B4-BE49-F238E27FC236}">
              <a16:creationId xmlns:a16="http://schemas.microsoft.com/office/drawing/2014/main" xmlns="" id="{BCC02CB4-BC65-444D-87B6-042982F963B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08" name="Text Box 34">
          <a:extLst>
            <a:ext uri="{FF2B5EF4-FFF2-40B4-BE49-F238E27FC236}">
              <a16:creationId xmlns:a16="http://schemas.microsoft.com/office/drawing/2014/main" xmlns="" id="{292B2622-F299-43E0-BD18-A4171BB0C3B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09" name="Text Box 35">
          <a:extLst>
            <a:ext uri="{FF2B5EF4-FFF2-40B4-BE49-F238E27FC236}">
              <a16:creationId xmlns:a16="http://schemas.microsoft.com/office/drawing/2014/main" xmlns="" id="{501E321B-3A0E-4740-9B9A-8DEE32159C8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10" name="Text Box 36">
          <a:extLst>
            <a:ext uri="{FF2B5EF4-FFF2-40B4-BE49-F238E27FC236}">
              <a16:creationId xmlns:a16="http://schemas.microsoft.com/office/drawing/2014/main" xmlns="" id="{F1925A36-81F2-49AF-A87C-3F9157E1CB9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11" name="Text Box 37">
          <a:extLst>
            <a:ext uri="{FF2B5EF4-FFF2-40B4-BE49-F238E27FC236}">
              <a16:creationId xmlns:a16="http://schemas.microsoft.com/office/drawing/2014/main" xmlns="" id="{4C13AD55-4B78-400B-828A-C2A7A129A4C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12" name="Text Box 38">
          <a:extLst>
            <a:ext uri="{FF2B5EF4-FFF2-40B4-BE49-F238E27FC236}">
              <a16:creationId xmlns:a16="http://schemas.microsoft.com/office/drawing/2014/main" xmlns="" id="{B937AD4A-994C-4A56-946F-CABBC3E9508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13" name="Text Box 39">
          <a:extLst>
            <a:ext uri="{FF2B5EF4-FFF2-40B4-BE49-F238E27FC236}">
              <a16:creationId xmlns:a16="http://schemas.microsoft.com/office/drawing/2014/main" xmlns="" id="{8AF7CB97-BF39-4CB9-AABD-C213A41A9F6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14" name="Text Box 40">
          <a:extLst>
            <a:ext uri="{FF2B5EF4-FFF2-40B4-BE49-F238E27FC236}">
              <a16:creationId xmlns:a16="http://schemas.microsoft.com/office/drawing/2014/main" xmlns="" id="{940350D7-16A6-4D7C-89AA-1698617E835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15" name="Text Box 41">
          <a:extLst>
            <a:ext uri="{FF2B5EF4-FFF2-40B4-BE49-F238E27FC236}">
              <a16:creationId xmlns:a16="http://schemas.microsoft.com/office/drawing/2014/main" xmlns="" id="{E1AF7E2B-DBB5-4891-975B-89153AC5C1C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16" name="Text Box 42">
          <a:extLst>
            <a:ext uri="{FF2B5EF4-FFF2-40B4-BE49-F238E27FC236}">
              <a16:creationId xmlns:a16="http://schemas.microsoft.com/office/drawing/2014/main" xmlns="" id="{95019860-8425-41A2-B7F2-8A6D179FB08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17" name="Text Box 43">
          <a:extLst>
            <a:ext uri="{FF2B5EF4-FFF2-40B4-BE49-F238E27FC236}">
              <a16:creationId xmlns:a16="http://schemas.microsoft.com/office/drawing/2014/main" xmlns="" id="{6077AFB6-FF89-4249-BC5B-0C70C830464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18" name="Text Box 44">
          <a:extLst>
            <a:ext uri="{FF2B5EF4-FFF2-40B4-BE49-F238E27FC236}">
              <a16:creationId xmlns:a16="http://schemas.microsoft.com/office/drawing/2014/main" xmlns="" id="{2C32F69D-BAEB-4271-A170-CB824FFDBD1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19" name="Text Box 45">
          <a:extLst>
            <a:ext uri="{FF2B5EF4-FFF2-40B4-BE49-F238E27FC236}">
              <a16:creationId xmlns:a16="http://schemas.microsoft.com/office/drawing/2014/main" xmlns="" id="{56FCB1A2-35F6-4FC8-A21D-99FB4B53637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20" name="Text Box 46">
          <a:extLst>
            <a:ext uri="{FF2B5EF4-FFF2-40B4-BE49-F238E27FC236}">
              <a16:creationId xmlns:a16="http://schemas.microsoft.com/office/drawing/2014/main" xmlns="" id="{18C59239-BFE0-4FEB-BD87-E5785F773FA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21" name="Text Box 47">
          <a:extLst>
            <a:ext uri="{FF2B5EF4-FFF2-40B4-BE49-F238E27FC236}">
              <a16:creationId xmlns:a16="http://schemas.microsoft.com/office/drawing/2014/main" xmlns="" id="{2B7F41EA-0529-4C1C-976D-314A47A99FC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22" name="Text Box 48">
          <a:extLst>
            <a:ext uri="{FF2B5EF4-FFF2-40B4-BE49-F238E27FC236}">
              <a16:creationId xmlns:a16="http://schemas.microsoft.com/office/drawing/2014/main" xmlns="" id="{D59E25F5-749D-4260-A564-C8A204496E7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23" name="Text Box 49">
          <a:extLst>
            <a:ext uri="{FF2B5EF4-FFF2-40B4-BE49-F238E27FC236}">
              <a16:creationId xmlns:a16="http://schemas.microsoft.com/office/drawing/2014/main" xmlns="" id="{78D32F30-506E-4F36-B489-3E1B9D19110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424" name="Text Box 50">
          <a:extLst>
            <a:ext uri="{FF2B5EF4-FFF2-40B4-BE49-F238E27FC236}">
              <a16:creationId xmlns:a16="http://schemas.microsoft.com/office/drawing/2014/main" xmlns="" id="{DBB7023D-7B0A-45AF-9F09-3A7FFD17C2D9}"/>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425" name="Text Box 51">
          <a:extLst>
            <a:ext uri="{FF2B5EF4-FFF2-40B4-BE49-F238E27FC236}">
              <a16:creationId xmlns:a16="http://schemas.microsoft.com/office/drawing/2014/main" xmlns="" id="{60EF0F4E-5F45-4A45-8C1C-2AB7018A6C39}"/>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26" name="Text Box 52">
          <a:extLst>
            <a:ext uri="{FF2B5EF4-FFF2-40B4-BE49-F238E27FC236}">
              <a16:creationId xmlns:a16="http://schemas.microsoft.com/office/drawing/2014/main" xmlns="" id="{D607B348-3DA4-4F64-A85F-8731020512D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27" name="Text Box 53">
          <a:extLst>
            <a:ext uri="{FF2B5EF4-FFF2-40B4-BE49-F238E27FC236}">
              <a16:creationId xmlns:a16="http://schemas.microsoft.com/office/drawing/2014/main" xmlns="" id="{989DDC26-41BA-4206-A28B-68EF2652F22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28" name="Text Box 54">
          <a:extLst>
            <a:ext uri="{FF2B5EF4-FFF2-40B4-BE49-F238E27FC236}">
              <a16:creationId xmlns:a16="http://schemas.microsoft.com/office/drawing/2014/main" xmlns="" id="{3F7DB3CE-3847-45F1-9151-7B84ECC800A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29" name="Text Box 55">
          <a:extLst>
            <a:ext uri="{FF2B5EF4-FFF2-40B4-BE49-F238E27FC236}">
              <a16:creationId xmlns:a16="http://schemas.microsoft.com/office/drawing/2014/main" xmlns="" id="{C41AE4B1-8137-4ADD-AEF3-5FE93865545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30" name="Text Box 56">
          <a:extLst>
            <a:ext uri="{FF2B5EF4-FFF2-40B4-BE49-F238E27FC236}">
              <a16:creationId xmlns:a16="http://schemas.microsoft.com/office/drawing/2014/main" xmlns="" id="{28F2D50D-4FB1-4783-8AE7-9F2C4AE905EA}"/>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31" name="Text Box 57">
          <a:extLst>
            <a:ext uri="{FF2B5EF4-FFF2-40B4-BE49-F238E27FC236}">
              <a16:creationId xmlns:a16="http://schemas.microsoft.com/office/drawing/2014/main" xmlns="" id="{651545DC-1286-4F5A-8A30-B0DC0F5A960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32" name="Text Box 58">
          <a:extLst>
            <a:ext uri="{FF2B5EF4-FFF2-40B4-BE49-F238E27FC236}">
              <a16:creationId xmlns:a16="http://schemas.microsoft.com/office/drawing/2014/main" xmlns="" id="{71288841-9320-46B3-97CF-ED9680EB89A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33" name="Text Box 59">
          <a:extLst>
            <a:ext uri="{FF2B5EF4-FFF2-40B4-BE49-F238E27FC236}">
              <a16:creationId xmlns:a16="http://schemas.microsoft.com/office/drawing/2014/main" xmlns="" id="{B5C98CBB-6B39-45C6-B319-D857073F9BE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34" name="Text Box 60">
          <a:extLst>
            <a:ext uri="{FF2B5EF4-FFF2-40B4-BE49-F238E27FC236}">
              <a16:creationId xmlns:a16="http://schemas.microsoft.com/office/drawing/2014/main" xmlns="" id="{83367BDC-5FFC-4A93-B28C-A7A42617C89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35" name="Text Box 61">
          <a:extLst>
            <a:ext uri="{FF2B5EF4-FFF2-40B4-BE49-F238E27FC236}">
              <a16:creationId xmlns:a16="http://schemas.microsoft.com/office/drawing/2014/main" xmlns="" id="{3708C530-27BC-4F42-89AF-07A66DA9AF7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36" name="Text Box 62">
          <a:extLst>
            <a:ext uri="{FF2B5EF4-FFF2-40B4-BE49-F238E27FC236}">
              <a16:creationId xmlns:a16="http://schemas.microsoft.com/office/drawing/2014/main" xmlns="" id="{BEDCD3E4-6F16-463A-B4E4-C6A1D057D42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37" name="Text Box 63">
          <a:extLst>
            <a:ext uri="{FF2B5EF4-FFF2-40B4-BE49-F238E27FC236}">
              <a16:creationId xmlns:a16="http://schemas.microsoft.com/office/drawing/2014/main" xmlns="" id="{1637BB65-ED6E-4351-9C3A-0370CA30448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38" name="Text Box 64">
          <a:extLst>
            <a:ext uri="{FF2B5EF4-FFF2-40B4-BE49-F238E27FC236}">
              <a16:creationId xmlns:a16="http://schemas.microsoft.com/office/drawing/2014/main" xmlns="" id="{1D4BF4FE-752D-4222-8192-15D200D2A5B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39" name="Text Box 65">
          <a:extLst>
            <a:ext uri="{FF2B5EF4-FFF2-40B4-BE49-F238E27FC236}">
              <a16:creationId xmlns:a16="http://schemas.microsoft.com/office/drawing/2014/main" xmlns="" id="{7E8D6C40-1A7A-462A-85F7-129816555BF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40" name="Text Box 66">
          <a:extLst>
            <a:ext uri="{FF2B5EF4-FFF2-40B4-BE49-F238E27FC236}">
              <a16:creationId xmlns:a16="http://schemas.microsoft.com/office/drawing/2014/main" xmlns="" id="{FC267542-F590-4399-B778-4D60415C1206}"/>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441" name="Text Box 67">
          <a:extLst>
            <a:ext uri="{FF2B5EF4-FFF2-40B4-BE49-F238E27FC236}">
              <a16:creationId xmlns:a16="http://schemas.microsoft.com/office/drawing/2014/main" xmlns="" id="{C0500A08-C99D-4BF1-925A-DDB412BF260E}"/>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442" name="Text Box 68">
          <a:extLst>
            <a:ext uri="{FF2B5EF4-FFF2-40B4-BE49-F238E27FC236}">
              <a16:creationId xmlns:a16="http://schemas.microsoft.com/office/drawing/2014/main" xmlns="" id="{7F43BA79-5A23-4CB8-8F8A-70D9E69A6189}"/>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43" name="Text Box 69">
          <a:extLst>
            <a:ext uri="{FF2B5EF4-FFF2-40B4-BE49-F238E27FC236}">
              <a16:creationId xmlns:a16="http://schemas.microsoft.com/office/drawing/2014/main" xmlns="" id="{EEEB505E-39CC-41CB-B55C-96C983DFBE5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44" name="Text Box 70">
          <a:extLst>
            <a:ext uri="{FF2B5EF4-FFF2-40B4-BE49-F238E27FC236}">
              <a16:creationId xmlns:a16="http://schemas.microsoft.com/office/drawing/2014/main" xmlns="" id="{6AD2119A-9A5F-4116-906E-FB96A65BE6F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45" name="Text Box 71">
          <a:extLst>
            <a:ext uri="{FF2B5EF4-FFF2-40B4-BE49-F238E27FC236}">
              <a16:creationId xmlns:a16="http://schemas.microsoft.com/office/drawing/2014/main" xmlns="" id="{C8955681-42EE-481E-B4F7-39C1B779033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46" name="Text Box 72">
          <a:extLst>
            <a:ext uri="{FF2B5EF4-FFF2-40B4-BE49-F238E27FC236}">
              <a16:creationId xmlns:a16="http://schemas.microsoft.com/office/drawing/2014/main" xmlns="" id="{4A05F128-B176-4CE9-B5DD-A1E9ECB11AB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47" name="Text Box 73">
          <a:extLst>
            <a:ext uri="{FF2B5EF4-FFF2-40B4-BE49-F238E27FC236}">
              <a16:creationId xmlns:a16="http://schemas.microsoft.com/office/drawing/2014/main" xmlns="" id="{7F603C3D-5902-41E1-8D78-5012F899EE3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48" name="Text Box 74">
          <a:extLst>
            <a:ext uri="{FF2B5EF4-FFF2-40B4-BE49-F238E27FC236}">
              <a16:creationId xmlns:a16="http://schemas.microsoft.com/office/drawing/2014/main" xmlns="" id="{306C7871-4C0D-44EF-8226-63F6CC18C33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49" name="Text Box 75">
          <a:extLst>
            <a:ext uri="{FF2B5EF4-FFF2-40B4-BE49-F238E27FC236}">
              <a16:creationId xmlns:a16="http://schemas.microsoft.com/office/drawing/2014/main" xmlns="" id="{63CE1E1E-6BB8-4A02-AEB4-E5654555250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50" name="Text Box 76">
          <a:extLst>
            <a:ext uri="{FF2B5EF4-FFF2-40B4-BE49-F238E27FC236}">
              <a16:creationId xmlns:a16="http://schemas.microsoft.com/office/drawing/2014/main" xmlns="" id="{DA7A627D-C7BB-4C78-9E33-A4D673204AE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51" name="Text Box 77">
          <a:extLst>
            <a:ext uri="{FF2B5EF4-FFF2-40B4-BE49-F238E27FC236}">
              <a16:creationId xmlns:a16="http://schemas.microsoft.com/office/drawing/2014/main" xmlns="" id="{45F15CFB-45CE-4112-9A20-BB932516E71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52" name="Text Box 78">
          <a:extLst>
            <a:ext uri="{FF2B5EF4-FFF2-40B4-BE49-F238E27FC236}">
              <a16:creationId xmlns:a16="http://schemas.microsoft.com/office/drawing/2014/main" xmlns="" id="{E074DE16-909D-4002-82D7-3A95D3AAE48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53" name="Text Box 79">
          <a:extLst>
            <a:ext uri="{FF2B5EF4-FFF2-40B4-BE49-F238E27FC236}">
              <a16:creationId xmlns:a16="http://schemas.microsoft.com/office/drawing/2014/main" xmlns="" id="{9BBFA79D-8D38-4012-BBCE-08191605F19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54" name="Text Box 80">
          <a:extLst>
            <a:ext uri="{FF2B5EF4-FFF2-40B4-BE49-F238E27FC236}">
              <a16:creationId xmlns:a16="http://schemas.microsoft.com/office/drawing/2014/main" xmlns="" id="{D00BA2E2-AF17-4C90-95D7-CF55ACC2264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55" name="Text Box 81">
          <a:extLst>
            <a:ext uri="{FF2B5EF4-FFF2-40B4-BE49-F238E27FC236}">
              <a16:creationId xmlns:a16="http://schemas.microsoft.com/office/drawing/2014/main" xmlns="" id="{54433576-46AC-4AC1-BE95-E5EC1B8A90A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56" name="Text Box 82">
          <a:extLst>
            <a:ext uri="{FF2B5EF4-FFF2-40B4-BE49-F238E27FC236}">
              <a16:creationId xmlns:a16="http://schemas.microsoft.com/office/drawing/2014/main" xmlns="" id="{D845B549-93F7-45C9-9A62-18635A1C2F5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57" name="Text Box 83">
          <a:extLst>
            <a:ext uri="{FF2B5EF4-FFF2-40B4-BE49-F238E27FC236}">
              <a16:creationId xmlns:a16="http://schemas.microsoft.com/office/drawing/2014/main" xmlns="" id="{EF30D9E0-7746-432D-ADA0-AE47EB98C11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58" name="Text Box 84">
          <a:extLst>
            <a:ext uri="{FF2B5EF4-FFF2-40B4-BE49-F238E27FC236}">
              <a16:creationId xmlns:a16="http://schemas.microsoft.com/office/drawing/2014/main" xmlns="" id="{F40814B9-C115-4B0C-8242-AF5C26ED2E8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59" name="Text Box 85">
          <a:extLst>
            <a:ext uri="{FF2B5EF4-FFF2-40B4-BE49-F238E27FC236}">
              <a16:creationId xmlns:a16="http://schemas.microsoft.com/office/drawing/2014/main" xmlns="" id="{75D6868B-9252-4D67-BAC0-763D323A60F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60" name="Text Box 86">
          <a:extLst>
            <a:ext uri="{FF2B5EF4-FFF2-40B4-BE49-F238E27FC236}">
              <a16:creationId xmlns:a16="http://schemas.microsoft.com/office/drawing/2014/main" xmlns="" id="{12A05FF2-2596-4889-A85A-80AD74748A6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61" name="Text Box 87">
          <a:extLst>
            <a:ext uri="{FF2B5EF4-FFF2-40B4-BE49-F238E27FC236}">
              <a16:creationId xmlns:a16="http://schemas.microsoft.com/office/drawing/2014/main" xmlns="" id="{A7B5547D-4701-42A4-97EB-96D15C8D907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62" name="Text Box 88">
          <a:extLst>
            <a:ext uri="{FF2B5EF4-FFF2-40B4-BE49-F238E27FC236}">
              <a16:creationId xmlns:a16="http://schemas.microsoft.com/office/drawing/2014/main" xmlns="" id="{63C63EB1-C780-4896-8066-5F2938B4515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63" name="Text Box 89">
          <a:extLst>
            <a:ext uri="{FF2B5EF4-FFF2-40B4-BE49-F238E27FC236}">
              <a16:creationId xmlns:a16="http://schemas.microsoft.com/office/drawing/2014/main" xmlns="" id="{38BAA510-00FE-4697-92E1-18C1D7BCE91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64" name="Text Box 90">
          <a:extLst>
            <a:ext uri="{FF2B5EF4-FFF2-40B4-BE49-F238E27FC236}">
              <a16:creationId xmlns:a16="http://schemas.microsoft.com/office/drawing/2014/main" xmlns="" id="{E2A250C7-C96A-448E-906B-ACFD64E13AF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65" name="Text Box 91">
          <a:extLst>
            <a:ext uri="{FF2B5EF4-FFF2-40B4-BE49-F238E27FC236}">
              <a16:creationId xmlns:a16="http://schemas.microsoft.com/office/drawing/2014/main" xmlns="" id="{35A4A25A-1BD4-49FB-A9DD-3F1B9475FF8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66" name="Text Box 92">
          <a:extLst>
            <a:ext uri="{FF2B5EF4-FFF2-40B4-BE49-F238E27FC236}">
              <a16:creationId xmlns:a16="http://schemas.microsoft.com/office/drawing/2014/main" xmlns="" id="{58E8133E-5962-4C9A-ABF7-8E963350599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67" name="Text Box 93">
          <a:extLst>
            <a:ext uri="{FF2B5EF4-FFF2-40B4-BE49-F238E27FC236}">
              <a16:creationId xmlns:a16="http://schemas.microsoft.com/office/drawing/2014/main" xmlns="" id="{2CC3BB16-6116-40EF-830B-4D3AF9135C4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68" name="Text Box 94">
          <a:extLst>
            <a:ext uri="{FF2B5EF4-FFF2-40B4-BE49-F238E27FC236}">
              <a16:creationId xmlns:a16="http://schemas.microsoft.com/office/drawing/2014/main" xmlns="" id="{1D541C9F-57A7-4767-8547-498CC0FD616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69" name="Text Box 95">
          <a:extLst>
            <a:ext uri="{FF2B5EF4-FFF2-40B4-BE49-F238E27FC236}">
              <a16:creationId xmlns:a16="http://schemas.microsoft.com/office/drawing/2014/main" xmlns="" id="{41CC9F1D-D4C4-400F-A039-B60E54F3B8B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70" name="Text Box 96">
          <a:extLst>
            <a:ext uri="{FF2B5EF4-FFF2-40B4-BE49-F238E27FC236}">
              <a16:creationId xmlns:a16="http://schemas.microsoft.com/office/drawing/2014/main" xmlns="" id="{9146C739-E85F-46C8-A608-4D5CFB2D44B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71" name="Text Box 97">
          <a:extLst>
            <a:ext uri="{FF2B5EF4-FFF2-40B4-BE49-F238E27FC236}">
              <a16:creationId xmlns:a16="http://schemas.microsoft.com/office/drawing/2014/main" xmlns="" id="{2075E384-5B1D-4D05-B9A9-8FBB30D63480}"/>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72" name="Text Box 98">
          <a:extLst>
            <a:ext uri="{FF2B5EF4-FFF2-40B4-BE49-F238E27FC236}">
              <a16:creationId xmlns:a16="http://schemas.microsoft.com/office/drawing/2014/main" xmlns="" id="{29453C5A-8033-4856-BB4C-FA32648D8368}"/>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473" name="Text Box 99">
          <a:extLst>
            <a:ext uri="{FF2B5EF4-FFF2-40B4-BE49-F238E27FC236}">
              <a16:creationId xmlns:a16="http://schemas.microsoft.com/office/drawing/2014/main" xmlns="" id="{282C92B3-F99B-45E6-8763-8D23A225ED17}"/>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474" name="Text Box 100">
          <a:extLst>
            <a:ext uri="{FF2B5EF4-FFF2-40B4-BE49-F238E27FC236}">
              <a16:creationId xmlns:a16="http://schemas.microsoft.com/office/drawing/2014/main" xmlns="" id="{DF23616B-C515-4C49-B87A-D0EF1C48A24C}"/>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75" name="Text Box 101">
          <a:extLst>
            <a:ext uri="{FF2B5EF4-FFF2-40B4-BE49-F238E27FC236}">
              <a16:creationId xmlns:a16="http://schemas.microsoft.com/office/drawing/2014/main" xmlns="" id="{63546D30-EDED-4492-B353-3B3D165F8BA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76" name="Text Box 102">
          <a:extLst>
            <a:ext uri="{FF2B5EF4-FFF2-40B4-BE49-F238E27FC236}">
              <a16:creationId xmlns:a16="http://schemas.microsoft.com/office/drawing/2014/main" xmlns="" id="{6269A5D7-839C-4A59-8B91-1D26C5926C8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77" name="Text Box 103">
          <a:extLst>
            <a:ext uri="{FF2B5EF4-FFF2-40B4-BE49-F238E27FC236}">
              <a16:creationId xmlns:a16="http://schemas.microsoft.com/office/drawing/2014/main" xmlns="" id="{243CF9F5-31FF-490C-97A9-AB2A14C882E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78" name="Text Box 104">
          <a:extLst>
            <a:ext uri="{FF2B5EF4-FFF2-40B4-BE49-F238E27FC236}">
              <a16:creationId xmlns:a16="http://schemas.microsoft.com/office/drawing/2014/main" xmlns="" id="{B77EEE9A-D860-4AA3-B815-75DC728D93E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79" name="Text Box 105">
          <a:extLst>
            <a:ext uri="{FF2B5EF4-FFF2-40B4-BE49-F238E27FC236}">
              <a16:creationId xmlns:a16="http://schemas.microsoft.com/office/drawing/2014/main" xmlns="" id="{9F87B021-16A2-4FEB-BE14-B98F6DD16D25}"/>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80" name="Text Box 106">
          <a:extLst>
            <a:ext uri="{FF2B5EF4-FFF2-40B4-BE49-F238E27FC236}">
              <a16:creationId xmlns:a16="http://schemas.microsoft.com/office/drawing/2014/main" xmlns="" id="{AB754D0B-29E7-4D9A-8826-2A994B822C3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81" name="Text Box 107">
          <a:extLst>
            <a:ext uri="{FF2B5EF4-FFF2-40B4-BE49-F238E27FC236}">
              <a16:creationId xmlns:a16="http://schemas.microsoft.com/office/drawing/2014/main" xmlns="" id="{4347DE44-3630-447C-87FE-F3D74634023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82" name="Text Box 108">
          <a:extLst>
            <a:ext uri="{FF2B5EF4-FFF2-40B4-BE49-F238E27FC236}">
              <a16:creationId xmlns:a16="http://schemas.microsoft.com/office/drawing/2014/main" xmlns="" id="{9AD320DC-13B1-4811-8937-552FA181F01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83" name="Text Box 109">
          <a:extLst>
            <a:ext uri="{FF2B5EF4-FFF2-40B4-BE49-F238E27FC236}">
              <a16:creationId xmlns:a16="http://schemas.microsoft.com/office/drawing/2014/main" xmlns="" id="{4C61B736-361D-4EEB-8B8D-C161E455A5F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84" name="Text Box 110">
          <a:extLst>
            <a:ext uri="{FF2B5EF4-FFF2-40B4-BE49-F238E27FC236}">
              <a16:creationId xmlns:a16="http://schemas.microsoft.com/office/drawing/2014/main" xmlns="" id="{F614AE65-196A-4CF4-95CC-E05C20D0F82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85" name="Text Box 111">
          <a:extLst>
            <a:ext uri="{FF2B5EF4-FFF2-40B4-BE49-F238E27FC236}">
              <a16:creationId xmlns:a16="http://schemas.microsoft.com/office/drawing/2014/main" xmlns="" id="{3BDB9DC0-6679-48C7-A3AF-07576E63F37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86" name="Text Box 112">
          <a:extLst>
            <a:ext uri="{FF2B5EF4-FFF2-40B4-BE49-F238E27FC236}">
              <a16:creationId xmlns:a16="http://schemas.microsoft.com/office/drawing/2014/main" xmlns="" id="{6684EBC8-F7EE-494F-B57C-B2647FCA120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87" name="Text Box 113">
          <a:extLst>
            <a:ext uri="{FF2B5EF4-FFF2-40B4-BE49-F238E27FC236}">
              <a16:creationId xmlns:a16="http://schemas.microsoft.com/office/drawing/2014/main" xmlns="" id="{2947A61E-EC29-4349-9B58-D4DCF80E789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88" name="Text Box 114">
          <a:extLst>
            <a:ext uri="{FF2B5EF4-FFF2-40B4-BE49-F238E27FC236}">
              <a16:creationId xmlns:a16="http://schemas.microsoft.com/office/drawing/2014/main" xmlns="" id="{FC12F092-6E70-42D1-A0AF-E9B1E88B9EA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89" name="Text Box 115">
          <a:extLst>
            <a:ext uri="{FF2B5EF4-FFF2-40B4-BE49-F238E27FC236}">
              <a16:creationId xmlns:a16="http://schemas.microsoft.com/office/drawing/2014/main" xmlns="" id="{7E7F2ABC-9FC4-42B1-8D9C-322ED5A1A8C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490" name="Text Box 116">
          <a:extLst>
            <a:ext uri="{FF2B5EF4-FFF2-40B4-BE49-F238E27FC236}">
              <a16:creationId xmlns:a16="http://schemas.microsoft.com/office/drawing/2014/main" xmlns="" id="{BE1846A3-0BA9-4A69-8095-85857F2027FA}"/>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491" name="Text Box 117">
          <a:extLst>
            <a:ext uri="{FF2B5EF4-FFF2-40B4-BE49-F238E27FC236}">
              <a16:creationId xmlns:a16="http://schemas.microsoft.com/office/drawing/2014/main" xmlns="" id="{B7B0E9A7-A7DA-4AFC-914D-B6E2EEF4731E}"/>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92" name="Text Box 118">
          <a:extLst>
            <a:ext uri="{FF2B5EF4-FFF2-40B4-BE49-F238E27FC236}">
              <a16:creationId xmlns:a16="http://schemas.microsoft.com/office/drawing/2014/main" xmlns="" id="{C958F1AB-9074-42D2-9A11-949B7DA72F8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93" name="Text Box 119">
          <a:extLst>
            <a:ext uri="{FF2B5EF4-FFF2-40B4-BE49-F238E27FC236}">
              <a16:creationId xmlns:a16="http://schemas.microsoft.com/office/drawing/2014/main" xmlns="" id="{838EA5DB-7446-4A7C-95C2-C8CB40B1CA1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94" name="Text Box 120">
          <a:extLst>
            <a:ext uri="{FF2B5EF4-FFF2-40B4-BE49-F238E27FC236}">
              <a16:creationId xmlns:a16="http://schemas.microsoft.com/office/drawing/2014/main" xmlns="" id="{E7E80DB2-D8C9-4D83-8991-A06E8984231F}"/>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95" name="Text Box 121">
          <a:extLst>
            <a:ext uri="{FF2B5EF4-FFF2-40B4-BE49-F238E27FC236}">
              <a16:creationId xmlns:a16="http://schemas.microsoft.com/office/drawing/2014/main" xmlns="" id="{E26CCB24-10A1-432D-849A-D1613A649AD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96" name="Text Box 122">
          <a:extLst>
            <a:ext uri="{FF2B5EF4-FFF2-40B4-BE49-F238E27FC236}">
              <a16:creationId xmlns:a16="http://schemas.microsoft.com/office/drawing/2014/main" xmlns="" id="{61AEE395-BCD2-4CBB-9520-BA582B9A18E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497" name="Text Box 123">
          <a:extLst>
            <a:ext uri="{FF2B5EF4-FFF2-40B4-BE49-F238E27FC236}">
              <a16:creationId xmlns:a16="http://schemas.microsoft.com/office/drawing/2014/main" xmlns="" id="{B6C60B6E-98F8-4365-89A9-AF43365BF21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98" name="Text Box 124">
          <a:extLst>
            <a:ext uri="{FF2B5EF4-FFF2-40B4-BE49-F238E27FC236}">
              <a16:creationId xmlns:a16="http://schemas.microsoft.com/office/drawing/2014/main" xmlns="" id="{32DEED21-5CA6-469B-8E7C-27EE8F18F49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499" name="Text Box 125">
          <a:extLst>
            <a:ext uri="{FF2B5EF4-FFF2-40B4-BE49-F238E27FC236}">
              <a16:creationId xmlns:a16="http://schemas.microsoft.com/office/drawing/2014/main" xmlns="" id="{BFF7F051-20A6-43A0-A86F-51E78C52B990}"/>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00" name="Text Box 126">
          <a:extLst>
            <a:ext uri="{FF2B5EF4-FFF2-40B4-BE49-F238E27FC236}">
              <a16:creationId xmlns:a16="http://schemas.microsoft.com/office/drawing/2014/main" xmlns="" id="{542131E3-EA20-44F7-8E09-3EE70F5721F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01" name="Text Box 127">
          <a:extLst>
            <a:ext uri="{FF2B5EF4-FFF2-40B4-BE49-F238E27FC236}">
              <a16:creationId xmlns:a16="http://schemas.microsoft.com/office/drawing/2014/main" xmlns="" id="{17DD7102-E8B0-42A5-8EF1-95B45B8AEE1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02" name="Text Box 128">
          <a:extLst>
            <a:ext uri="{FF2B5EF4-FFF2-40B4-BE49-F238E27FC236}">
              <a16:creationId xmlns:a16="http://schemas.microsoft.com/office/drawing/2014/main" xmlns="" id="{7D6BFABD-5B9A-4ADD-B176-8AA8C8EAE2E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03" name="Text Box 129">
          <a:extLst>
            <a:ext uri="{FF2B5EF4-FFF2-40B4-BE49-F238E27FC236}">
              <a16:creationId xmlns:a16="http://schemas.microsoft.com/office/drawing/2014/main" xmlns="" id="{E95DC2D4-C612-4D7A-9726-2606F042636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04" name="Text Box 130">
          <a:extLst>
            <a:ext uri="{FF2B5EF4-FFF2-40B4-BE49-F238E27FC236}">
              <a16:creationId xmlns:a16="http://schemas.microsoft.com/office/drawing/2014/main" xmlns="" id="{BD0BE8AB-C731-4CE2-8D35-C3EBB27DDA5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05" name="Text Box 131">
          <a:extLst>
            <a:ext uri="{FF2B5EF4-FFF2-40B4-BE49-F238E27FC236}">
              <a16:creationId xmlns:a16="http://schemas.microsoft.com/office/drawing/2014/main" xmlns="" id="{44B7DB72-49E6-4E2C-980E-2BD17C9E0A4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06" name="Text Box 132">
          <a:extLst>
            <a:ext uri="{FF2B5EF4-FFF2-40B4-BE49-F238E27FC236}">
              <a16:creationId xmlns:a16="http://schemas.microsoft.com/office/drawing/2014/main" xmlns="" id="{0E7A765C-27A3-4FA3-9197-8DB6F8C8FF0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07" name="Text Box 133">
          <a:extLst>
            <a:ext uri="{FF2B5EF4-FFF2-40B4-BE49-F238E27FC236}">
              <a16:creationId xmlns:a16="http://schemas.microsoft.com/office/drawing/2014/main" xmlns="" id="{49B07126-79B6-4CEC-9466-B3169F47555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08" name="Text Box 134">
          <a:extLst>
            <a:ext uri="{FF2B5EF4-FFF2-40B4-BE49-F238E27FC236}">
              <a16:creationId xmlns:a16="http://schemas.microsoft.com/office/drawing/2014/main" xmlns="" id="{68A2822F-BDC7-4252-B79A-44E6D032481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09" name="Text Box 135">
          <a:extLst>
            <a:ext uri="{FF2B5EF4-FFF2-40B4-BE49-F238E27FC236}">
              <a16:creationId xmlns:a16="http://schemas.microsoft.com/office/drawing/2014/main" xmlns="" id="{4459A9A7-3371-471A-A410-C7E71D68F0D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10" name="Text Box 136">
          <a:extLst>
            <a:ext uri="{FF2B5EF4-FFF2-40B4-BE49-F238E27FC236}">
              <a16:creationId xmlns:a16="http://schemas.microsoft.com/office/drawing/2014/main" xmlns="" id="{9940DF37-3455-41C6-8F3B-D5FC988A683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11" name="Text Box 137">
          <a:extLst>
            <a:ext uri="{FF2B5EF4-FFF2-40B4-BE49-F238E27FC236}">
              <a16:creationId xmlns:a16="http://schemas.microsoft.com/office/drawing/2014/main" xmlns="" id="{5A9EB589-1A76-45E8-9847-C5AA7CF0A154}"/>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12" name="Text Box 138">
          <a:extLst>
            <a:ext uri="{FF2B5EF4-FFF2-40B4-BE49-F238E27FC236}">
              <a16:creationId xmlns:a16="http://schemas.microsoft.com/office/drawing/2014/main" xmlns="" id="{866AAD7C-31EA-40E5-B4EA-322C80EF608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13" name="Text Box 139">
          <a:extLst>
            <a:ext uri="{FF2B5EF4-FFF2-40B4-BE49-F238E27FC236}">
              <a16:creationId xmlns:a16="http://schemas.microsoft.com/office/drawing/2014/main" xmlns="" id="{73366B97-DDDF-4F66-B209-E22D8655FCE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14" name="Text Box 140">
          <a:extLst>
            <a:ext uri="{FF2B5EF4-FFF2-40B4-BE49-F238E27FC236}">
              <a16:creationId xmlns:a16="http://schemas.microsoft.com/office/drawing/2014/main" xmlns="" id="{0DBA314E-B55B-4718-AC5D-721ADC9A551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15" name="Text Box 141">
          <a:extLst>
            <a:ext uri="{FF2B5EF4-FFF2-40B4-BE49-F238E27FC236}">
              <a16:creationId xmlns:a16="http://schemas.microsoft.com/office/drawing/2014/main" xmlns="" id="{C0178BBA-5850-47B1-8DCC-E557FDC1B63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16" name="Text Box 142">
          <a:extLst>
            <a:ext uri="{FF2B5EF4-FFF2-40B4-BE49-F238E27FC236}">
              <a16:creationId xmlns:a16="http://schemas.microsoft.com/office/drawing/2014/main" xmlns="" id="{D69ADDFF-E3B2-480D-A26F-E89FBE2E0AA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17" name="Text Box 143">
          <a:extLst>
            <a:ext uri="{FF2B5EF4-FFF2-40B4-BE49-F238E27FC236}">
              <a16:creationId xmlns:a16="http://schemas.microsoft.com/office/drawing/2014/main" xmlns="" id="{D113CC95-9E29-4A7F-AD60-BA8838BB90A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18" name="Text Box 144">
          <a:extLst>
            <a:ext uri="{FF2B5EF4-FFF2-40B4-BE49-F238E27FC236}">
              <a16:creationId xmlns:a16="http://schemas.microsoft.com/office/drawing/2014/main" xmlns="" id="{C6DF857F-3108-4897-A7FB-A2CD3566633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19" name="Text Box 145">
          <a:extLst>
            <a:ext uri="{FF2B5EF4-FFF2-40B4-BE49-F238E27FC236}">
              <a16:creationId xmlns:a16="http://schemas.microsoft.com/office/drawing/2014/main" xmlns="" id="{27053158-44F4-4052-9378-0397F8CEB62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20" name="Text Box 146">
          <a:extLst>
            <a:ext uri="{FF2B5EF4-FFF2-40B4-BE49-F238E27FC236}">
              <a16:creationId xmlns:a16="http://schemas.microsoft.com/office/drawing/2014/main" xmlns="" id="{B4EAD4C9-D99E-49C3-8CB0-B782600B5DD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21" name="Text Box 147">
          <a:extLst>
            <a:ext uri="{FF2B5EF4-FFF2-40B4-BE49-F238E27FC236}">
              <a16:creationId xmlns:a16="http://schemas.microsoft.com/office/drawing/2014/main" xmlns="" id="{43713735-2BCA-4FC9-B9C7-5BD4599E835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522" name="Text Box 148">
          <a:extLst>
            <a:ext uri="{FF2B5EF4-FFF2-40B4-BE49-F238E27FC236}">
              <a16:creationId xmlns:a16="http://schemas.microsoft.com/office/drawing/2014/main" xmlns="" id="{AE9EECB0-DF5E-4C83-88C8-926E0BD955F7}"/>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523" name="Text Box 149">
          <a:extLst>
            <a:ext uri="{FF2B5EF4-FFF2-40B4-BE49-F238E27FC236}">
              <a16:creationId xmlns:a16="http://schemas.microsoft.com/office/drawing/2014/main" xmlns="" id="{5DD13968-F1A4-462F-B2C0-47B8EB8EB8CD}"/>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24" name="Text Box 150">
          <a:extLst>
            <a:ext uri="{FF2B5EF4-FFF2-40B4-BE49-F238E27FC236}">
              <a16:creationId xmlns:a16="http://schemas.microsoft.com/office/drawing/2014/main" xmlns="" id="{120A90EA-D138-4195-AA1B-092011E0689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25" name="Text Box 151">
          <a:extLst>
            <a:ext uri="{FF2B5EF4-FFF2-40B4-BE49-F238E27FC236}">
              <a16:creationId xmlns:a16="http://schemas.microsoft.com/office/drawing/2014/main" xmlns="" id="{DCE2AEEE-86B1-43EF-AC4D-DDF616F2FCE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26" name="Text Box 152">
          <a:extLst>
            <a:ext uri="{FF2B5EF4-FFF2-40B4-BE49-F238E27FC236}">
              <a16:creationId xmlns:a16="http://schemas.microsoft.com/office/drawing/2014/main" xmlns="" id="{E765CD18-F101-46FA-B537-1C5DECFB87D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27" name="Text Box 153">
          <a:extLst>
            <a:ext uri="{FF2B5EF4-FFF2-40B4-BE49-F238E27FC236}">
              <a16:creationId xmlns:a16="http://schemas.microsoft.com/office/drawing/2014/main" xmlns="" id="{6B7221FA-B602-4F84-99DB-C1752F578B23}"/>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28" name="Text Box 154">
          <a:extLst>
            <a:ext uri="{FF2B5EF4-FFF2-40B4-BE49-F238E27FC236}">
              <a16:creationId xmlns:a16="http://schemas.microsoft.com/office/drawing/2014/main" xmlns="" id="{6B0CE592-BCF4-45F6-BA98-A88F1B9B3C61}"/>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29" name="Text Box 155">
          <a:extLst>
            <a:ext uri="{FF2B5EF4-FFF2-40B4-BE49-F238E27FC236}">
              <a16:creationId xmlns:a16="http://schemas.microsoft.com/office/drawing/2014/main" xmlns="" id="{D396CAA3-6777-4720-8D6B-C9586012244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30" name="Text Box 156">
          <a:extLst>
            <a:ext uri="{FF2B5EF4-FFF2-40B4-BE49-F238E27FC236}">
              <a16:creationId xmlns:a16="http://schemas.microsoft.com/office/drawing/2014/main" xmlns="" id="{78ECDA29-E7F1-4750-B0DA-70397BE5F3E9}"/>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31" name="Text Box 157">
          <a:extLst>
            <a:ext uri="{FF2B5EF4-FFF2-40B4-BE49-F238E27FC236}">
              <a16:creationId xmlns:a16="http://schemas.microsoft.com/office/drawing/2014/main" xmlns="" id="{E1BE5CC2-C03D-410C-A535-2DD0053F624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32" name="Text Box 158">
          <a:extLst>
            <a:ext uri="{FF2B5EF4-FFF2-40B4-BE49-F238E27FC236}">
              <a16:creationId xmlns:a16="http://schemas.microsoft.com/office/drawing/2014/main" xmlns="" id="{E36D3C40-4B1F-49B9-95E8-04EA4009A97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33" name="Text Box 159">
          <a:extLst>
            <a:ext uri="{FF2B5EF4-FFF2-40B4-BE49-F238E27FC236}">
              <a16:creationId xmlns:a16="http://schemas.microsoft.com/office/drawing/2014/main" xmlns="" id="{56566928-F443-43F3-A199-D1EDC22A032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34" name="Text Box 160">
          <a:extLst>
            <a:ext uri="{FF2B5EF4-FFF2-40B4-BE49-F238E27FC236}">
              <a16:creationId xmlns:a16="http://schemas.microsoft.com/office/drawing/2014/main" xmlns="" id="{5C046A5D-51CA-4304-A82D-583FB0F6F9B7}"/>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35" name="Text Box 161">
          <a:extLst>
            <a:ext uri="{FF2B5EF4-FFF2-40B4-BE49-F238E27FC236}">
              <a16:creationId xmlns:a16="http://schemas.microsoft.com/office/drawing/2014/main" xmlns="" id="{05E46ECB-3225-4FCE-ACBF-AEC3FB915711}"/>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36" name="Text Box 162">
          <a:extLst>
            <a:ext uri="{FF2B5EF4-FFF2-40B4-BE49-F238E27FC236}">
              <a16:creationId xmlns:a16="http://schemas.microsoft.com/office/drawing/2014/main" xmlns="" id="{C98742D6-098A-490E-AB62-14E655DBE80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37" name="Text Box 163">
          <a:extLst>
            <a:ext uri="{FF2B5EF4-FFF2-40B4-BE49-F238E27FC236}">
              <a16:creationId xmlns:a16="http://schemas.microsoft.com/office/drawing/2014/main" xmlns="" id="{915E210D-787E-4E07-A4C0-6DCAC3149D7B}"/>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38" name="Text Box 164">
          <a:extLst>
            <a:ext uri="{FF2B5EF4-FFF2-40B4-BE49-F238E27FC236}">
              <a16:creationId xmlns:a16="http://schemas.microsoft.com/office/drawing/2014/main" xmlns="" id="{DA7E920D-8B44-4F53-A3F0-A015D14CF92D}"/>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539" name="Text Box 165">
          <a:extLst>
            <a:ext uri="{FF2B5EF4-FFF2-40B4-BE49-F238E27FC236}">
              <a16:creationId xmlns:a16="http://schemas.microsoft.com/office/drawing/2014/main" xmlns="" id="{7FF989C1-DFDD-49CE-A77C-AAF7A3EA070C}"/>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196850</xdr:colOff>
      <xdr:row>12</xdr:row>
      <xdr:rowOff>0</xdr:rowOff>
    </xdr:from>
    <xdr:to>
      <xdr:col>1</xdr:col>
      <xdr:colOff>273050</xdr:colOff>
      <xdr:row>12</xdr:row>
      <xdr:rowOff>419100</xdr:rowOff>
    </xdr:to>
    <xdr:sp macro="" textlink="">
      <xdr:nvSpPr>
        <xdr:cNvPr id="6540" name="Text Box 166">
          <a:extLst>
            <a:ext uri="{FF2B5EF4-FFF2-40B4-BE49-F238E27FC236}">
              <a16:creationId xmlns:a16="http://schemas.microsoft.com/office/drawing/2014/main" xmlns="" id="{B643E546-E40B-4458-BAA3-B237A30094B1}"/>
            </a:ext>
          </a:extLst>
        </xdr:cNvPr>
        <xdr:cNvSpPr txBox="1">
          <a:spLocks noChangeArrowheads="1"/>
        </xdr:cNvSpPr>
      </xdr:nvSpPr>
      <xdr:spPr bwMode="auto">
        <a:xfrm>
          <a:off x="539750" y="4476750"/>
          <a:ext cx="76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41" name="Text Box 167">
          <a:extLst>
            <a:ext uri="{FF2B5EF4-FFF2-40B4-BE49-F238E27FC236}">
              <a16:creationId xmlns:a16="http://schemas.microsoft.com/office/drawing/2014/main" xmlns="" id="{A49035AA-3901-42FA-A834-A29ABD522AA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42" name="Text Box 168">
          <a:extLst>
            <a:ext uri="{FF2B5EF4-FFF2-40B4-BE49-F238E27FC236}">
              <a16:creationId xmlns:a16="http://schemas.microsoft.com/office/drawing/2014/main" xmlns="" id="{E804F959-4A28-40F8-92DB-3244E86FA31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43" name="Text Box 169">
          <a:extLst>
            <a:ext uri="{FF2B5EF4-FFF2-40B4-BE49-F238E27FC236}">
              <a16:creationId xmlns:a16="http://schemas.microsoft.com/office/drawing/2014/main" xmlns="" id="{36A63DFA-C4EF-4BA4-AC4E-9F0E9D5F92CE}"/>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44" name="Text Box 170">
          <a:extLst>
            <a:ext uri="{FF2B5EF4-FFF2-40B4-BE49-F238E27FC236}">
              <a16:creationId xmlns:a16="http://schemas.microsoft.com/office/drawing/2014/main" xmlns="" id="{AC6032CF-79CB-4F55-AD00-3352765FC8F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45" name="Text Box 171">
          <a:extLst>
            <a:ext uri="{FF2B5EF4-FFF2-40B4-BE49-F238E27FC236}">
              <a16:creationId xmlns:a16="http://schemas.microsoft.com/office/drawing/2014/main" xmlns="" id="{5C1A1D4A-EFFF-4385-A298-1F5E876B86B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46" name="Text Box 172">
          <a:extLst>
            <a:ext uri="{FF2B5EF4-FFF2-40B4-BE49-F238E27FC236}">
              <a16:creationId xmlns:a16="http://schemas.microsoft.com/office/drawing/2014/main" xmlns="" id="{5E852AED-4650-4991-8CC5-CB136F129D6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47" name="Text Box 173">
          <a:extLst>
            <a:ext uri="{FF2B5EF4-FFF2-40B4-BE49-F238E27FC236}">
              <a16:creationId xmlns:a16="http://schemas.microsoft.com/office/drawing/2014/main" xmlns="" id="{8D2F8EB7-C021-45A1-93F2-FB0FC2F64398}"/>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48" name="Text Box 174">
          <a:extLst>
            <a:ext uri="{FF2B5EF4-FFF2-40B4-BE49-F238E27FC236}">
              <a16:creationId xmlns:a16="http://schemas.microsoft.com/office/drawing/2014/main" xmlns="" id="{96629C28-5BB3-47D9-843B-C2FDADDA42E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49" name="Text Box 175">
          <a:extLst>
            <a:ext uri="{FF2B5EF4-FFF2-40B4-BE49-F238E27FC236}">
              <a16:creationId xmlns:a16="http://schemas.microsoft.com/office/drawing/2014/main" xmlns="" id="{79B21F3F-DBBF-4EB5-ABF0-09827C5E67FB}"/>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50" name="Text Box 176">
          <a:extLst>
            <a:ext uri="{FF2B5EF4-FFF2-40B4-BE49-F238E27FC236}">
              <a16:creationId xmlns:a16="http://schemas.microsoft.com/office/drawing/2014/main" xmlns="" id="{D4BD92F8-98DF-48FA-839B-6985B63AFE2A}"/>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51" name="Text Box 177">
          <a:extLst>
            <a:ext uri="{FF2B5EF4-FFF2-40B4-BE49-F238E27FC236}">
              <a16:creationId xmlns:a16="http://schemas.microsoft.com/office/drawing/2014/main" xmlns="" id="{EAD77D98-06C0-4EB0-A1EF-4DE96BCB547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52" name="Text Box 178">
          <a:extLst>
            <a:ext uri="{FF2B5EF4-FFF2-40B4-BE49-F238E27FC236}">
              <a16:creationId xmlns:a16="http://schemas.microsoft.com/office/drawing/2014/main" xmlns="" id="{3E63DE7C-73D9-44E6-8A38-15C57F4D2D2C}"/>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53" name="Text Box 179">
          <a:extLst>
            <a:ext uri="{FF2B5EF4-FFF2-40B4-BE49-F238E27FC236}">
              <a16:creationId xmlns:a16="http://schemas.microsoft.com/office/drawing/2014/main" xmlns="" id="{6060DEF4-6D03-443A-A465-58C565F475E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54" name="Text Box 180">
          <a:extLst>
            <a:ext uri="{FF2B5EF4-FFF2-40B4-BE49-F238E27FC236}">
              <a16:creationId xmlns:a16="http://schemas.microsoft.com/office/drawing/2014/main" xmlns="" id="{79BFAD36-1A23-4ABF-ACE5-C8359A0309DE}"/>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55" name="Text Box 181">
          <a:extLst>
            <a:ext uri="{FF2B5EF4-FFF2-40B4-BE49-F238E27FC236}">
              <a16:creationId xmlns:a16="http://schemas.microsoft.com/office/drawing/2014/main" xmlns="" id="{20767EAF-FE91-4FCB-8412-76D875E61C3F}"/>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56" name="Text Box 182">
          <a:extLst>
            <a:ext uri="{FF2B5EF4-FFF2-40B4-BE49-F238E27FC236}">
              <a16:creationId xmlns:a16="http://schemas.microsoft.com/office/drawing/2014/main" xmlns="" id="{5244F464-89E1-4EAD-A80E-E3314FAE4CD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57" name="Text Box 183">
          <a:extLst>
            <a:ext uri="{FF2B5EF4-FFF2-40B4-BE49-F238E27FC236}">
              <a16:creationId xmlns:a16="http://schemas.microsoft.com/office/drawing/2014/main" xmlns="" id="{A743B9DE-E759-4AC2-A3A2-B448777844CD}"/>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58" name="Text Box 184">
          <a:extLst>
            <a:ext uri="{FF2B5EF4-FFF2-40B4-BE49-F238E27FC236}">
              <a16:creationId xmlns:a16="http://schemas.microsoft.com/office/drawing/2014/main" xmlns="" id="{4D63AD96-8E7C-4463-A3F6-BAD33EADE84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59" name="Text Box 185">
          <a:extLst>
            <a:ext uri="{FF2B5EF4-FFF2-40B4-BE49-F238E27FC236}">
              <a16:creationId xmlns:a16="http://schemas.microsoft.com/office/drawing/2014/main" xmlns="" id="{96A2AACC-D91D-469C-BECC-424C95435612}"/>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60" name="Text Box 186">
          <a:extLst>
            <a:ext uri="{FF2B5EF4-FFF2-40B4-BE49-F238E27FC236}">
              <a16:creationId xmlns:a16="http://schemas.microsoft.com/office/drawing/2014/main" xmlns="" id="{53B9170A-266B-4CBE-89D1-9BF9ABCA13E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61" name="Text Box 187">
          <a:extLst>
            <a:ext uri="{FF2B5EF4-FFF2-40B4-BE49-F238E27FC236}">
              <a16:creationId xmlns:a16="http://schemas.microsoft.com/office/drawing/2014/main" xmlns="" id="{5E3F86C1-1875-41D6-9839-BEF9607B1E07}"/>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62" name="Text Box 188">
          <a:extLst>
            <a:ext uri="{FF2B5EF4-FFF2-40B4-BE49-F238E27FC236}">
              <a16:creationId xmlns:a16="http://schemas.microsoft.com/office/drawing/2014/main" xmlns="" id="{9F66FF83-6B2F-472F-9D8D-7EC41604BA65}"/>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63" name="Text Box 189">
          <a:extLst>
            <a:ext uri="{FF2B5EF4-FFF2-40B4-BE49-F238E27FC236}">
              <a16:creationId xmlns:a16="http://schemas.microsoft.com/office/drawing/2014/main" xmlns="" id="{D8B6E2ED-B9ED-4E58-A8A8-80A8909C8F72}"/>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64" name="Text Box 190">
          <a:extLst>
            <a:ext uri="{FF2B5EF4-FFF2-40B4-BE49-F238E27FC236}">
              <a16:creationId xmlns:a16="http://schemas.microsoft.com/office/drawing/2014/main" xmlns="" id="{F1F2F481-D946-4A83-9B61-25A58EC4AAC4}"/>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65" name="Text Box 191">
          <a:extLst>
            <a:ext uri="{FF2B5EF4-FFF2-40B4-BE49-F238E27FC236}">
              <a16:creationId xmlns:a16="http://schemas.microsoft.com/office/drawing/2014/main" xmlns="" id="{E3F2DB53-DD96-4A6E-A141-9935CA7184A6}"/>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xdr:row>
      <xdr:rowOff>0</xdr:rowOff>
    </xdr:from>
    <xdr:to>
      <xdr:col>1</xdr:col>
      <xdr:colOff>349250</xdr:colOff>
      <xdr:row>12</xdr:row>
      <xdr:rowOff>419100</xdr:rowOff>
    </xdr:to>
    <xdr:sp macro="" textlink="">
      <xdr:nvSpPr>
        <xdr:cNvPr id="6566" name="Text Box 192">
          <a:extLst>
            <a:ext uri="{FF2B5EF4-FFF2-40B4-BE49-F238E27FC236}">
              <a16:creationId xmlns:a16="http://schemas.microsoft.com/office/drawing/2014/main" xmlns="" id="{A4187FEE-80D6-4AE7-8559-861AA3AD0CF3}"/>
            </a:ext>
          </a:extLst>
        </xdr:cNvPr>
        <xdr:cNvSpPr txBox="1">
          <a:spLocks noChangeArrowheads="1"/>
        </xdr:cNvSpPr>
      </xdr:nvSpPr>
      <xdr:spPr bwMode="auto">
        <a:xfrm>
          <a:off x="59055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67" name="Text Box 194">
          <a:extLst>
            <a:ext uri="{FF2B5EF4-FFF2-40B4-BE49-F238E27FC236}">
              <a16:creationId xmlns:a16="http://schemas.microsoft.com/office/drawing/2014/main" xmlns="" id="{BE633311-6070-447A-AD7D-250C094A83A9}"/>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xdr:row>
      <xdr:rowOff>0</xdr:rowOff>
    </xdr:from>
    <xdr:to>
      <xdr:col>1</xdr:col>
      <xdr:colOff>292100</xdr:colOff>
      <xdr:row>12</xdr:row>
      <xdr:rowOff>419100</xdr:rowOff>
    </xdr:to>
    <xdr:sp macro="" textlink="">
      <xdr:nvSpPr>
        <xdr:cNvPr id="6568" name="Text Box 195">
          <a:extLst>
            <a:ext uri="{FF2B5EF4-FFF2-40B4-BE49-F238E27FC236}">
              <a16:creationId xmlns:a16="http://schemas.microsoft.com/office/drawing/2014/main" xmlns="" id="{03D6FF7B-70C3-45DA-835F-0B78933B1A6C}"/>
            </a:ext>
          </a:extLst>
        </xdr:cNvPr>
        <xdr:cNvSpPr txBox="1">
          <a:spLocks noChangeArrowheads="1"/>
        </xdr:cNvSpPr>
      </xdr:nvSpPr>
      <xdr:spPr bwMode="auto">
        <a:xfrm>
          <a:off x="533400" y="4476750"/>
          <a:ext cx="10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838200</xdr:colOff>
      <xdr:row>12</xdr:row>
      <xdr:rowOff>0</xdr:rowOff>
    </xdr:from>
    <xdr:to>
      <xdr:col>4</xdr:col>
      <xdr:colOff>74386</xdr:colOff>
      <xdr:row>12</xdr:row>
      <xdr:rowOff>431800</xdr:rowOff>
    </xdr:to>
    <xdr:sp macro="" textlink="">
      <xdr:nvSpPr>
        <xdr:cNvPr id="6569" name="Text Box 2">
          <a:extLst>
            <a:ext uri="{FF2B5EF4-FFF2-40B4-BE49-F238E27FC236}">
              <a16:creationId xmlns:a16="http://schemas.microsoft.com/office/drawing/2014/main" xmlns="" id="{65CEDD37-B9F1-4EF6-A0E1-B1BDB2241015}"/>
            </a:ext>
          </a:extLst>
        </xdr:cNvPr>
        <xdr:cNvSpPr txBox="1">
          <a:spLocks noChangeArrowheads="1"/>
        </xdr:cNvSpPr>
      </xdr:nvSpPr>
      <xdr:spPr bwMode="auto">
        <a:xfrm>
          <a:off x="3378200" y="4476750"/>
          <a:ext cx="74386"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zoomScale="73" zoomScaleNormal="73" workbookViewId="0">
      <pane xSplit="2" ySplit="8" topLeftCell="C9" activePane="bottomRight" state="frozen"/>
      <selection pane="topRight" activeCell="C1" sqref="C1"/>
      <selection pane="bottomLeft" activeCell="A9" sqref="A9"/>
      <selection pane="bottomRight" activeCell="G7" sqref="G7:H7"/>
    </sheetView>
  </sheetViews>
  <sheetFormatPr defaultColWidth="10" defaultRowHeight="16.5"/>
  <cols>
    <col min="1" max="1" width="4.85546875" style="79" customWidth="1"/>
    <col min="2" max="2" width="31.42578125" style="77" customWidth="1"/>
    <col min="3" max="3" width="10.42578125" style="79" customWidth="1"/>
    <col min="4" max="4" width="7.85546875" style="79" customWidth="1"/>
    <col min="5" max="5" width="8.7109375" style="79" customWidth="1"/>
    <col min="6" max="6" width="19.140625" style="79" customWidth="1"/>
    <col min="7" max="7" width="12.5703125" style="77" customWidth="1"/>
    <col min="8" max="8" width="13.5703125" style="77" customWidth="1"/>
    <col min="9" max="13" width="12" style="77" customWidth="1"/>
    <col min="14" max="14" width="11.5703125" style="77" customWidth="1"/>
    <col min="15" max="15" width="12.85546875" style="77" customWidth="1"/>
    <col min="16" max="16" width="12.140625" style="77" customWidth="1"/>
    <col min="17" max="17" width="14" style="77" customWidth="1"/>
    <col min="18" max="18" width="18.5703125" style="79" hidden="1" customWidth="1"/>
    <col min="19" max="19" width="29.140625" style="79" customWidth="1"/>
    <col min="20" max="20" width="46.7109375" style="77" customWidth="1"/>
    <col min="21" max="256" width="10" style="77"/>
    <col min="257" max="257" width="4.85546875" style="77" customWidth="1"/>
    <col min="258" max="258" width="31.42578125" style="77" customWidth="1"/>
    <col min="259" max="259" width="10.42578125" style="77" customWidth="1"/>
    <col min="260" max="260" width="7.85546875" style="77" customWidth="1"/>
    <col min="261" max="261" width="8.7109375" style="77" customWidth="1"/>
    <col min="262" max="262" width="19.140625" style="77" customWidth="1"/>
    <col min="263" max="263" width="12.5703125" style="77" customWidth="1"/>
    <col min="264" max="264" width="13.5703125" style="77" customWidth="1"/>
    <col min="265" max="269" width="12" style="77" customWidth="1"/>
    <col min="270" max="270" width="11.5703125" style="77" customWidth="1"/>
    <col min="271" max="271" width="12.85546875" style="77" customWidth="1"/>
    <col min="272" max="272" width="12.140625" style="77" customWidth="1"/>
    <col min="273" max="273" width="14" style="77" customWidth="1"/>
    <col min="274" max="275" width="23.7109375" style="77" customWidth="1"/>
    <col min="276" max="276" width="46.7109375" style="77" customWidth="1"/>
    <col min="277" max="512" width="10" style="77"/>
    <col min="513" max="513" width="4.85546875" style="77" customWidth="1"/>
    <col min="514" max="514" width="31.42578125" style="77" customWidth="1"/>
    <col min="515" max="515" width="10.42578125" style="77" customWidth="1"/>
    <col min="516" max="516" width="7.85546875" style="77" customWidth="1"/>
    <col min="517" max="517" width="8.7109375" style="77" customWidth="1"/>
    <col min="518" max="518" width="19.140625" style="77" customWidth="1"/>
    <col min="519" max="519" width="12.5703125" style="77" customWidth="1"/>
    <col min="520" max="520" width="13.5703125" style="77" customWidth="1"/>
    <col min="521" max="525" width="12" style="77" customWidth="1"/>
    <col min="526" max="526" width="11.5703125" style="77" customWidth="1"/>
    <col min="527" max="527" width="12.85546875" style="77" customWidth="1"/>
    <col min="528" max="528" width="12.140625" style="77" customWidth="1"/>
    <col min="529" max="529" width="14" style="77" customWidth="1"/>
    <col min="530" max="531" width="23.7109375" style="77" customWidth="1"/>
    <col min="532" max="532" width="46.7109375" style="77" customWidth="1"/>
    <col min="533" max="768" width="10" style="77"/>
    <col min="769" max="769" width="4.85546875" style="77" customWidth="1"/>
    <col min="770" max="770" width="31.42578125" style="77" customWidth="1"/>
    <col min="771" max="771" width="10.42578125" style="77" customWidth="1"/>
    <col min="772" max="772" width="7.85546875" style="77" customWidth="1"/>
    <col min="773" max="773" width="8.7109375" style="77" customWidth="1"/>
    <col min="774" max="774" width="19.140625" style="77" customWidth="1"/>
    <col min="775" max="775" width="12.5703125" style="77" customWidth="1"/>
    <col min="776" max="776" width="13.5703125" style="77" customWidth="1"/>
    <col min="777" max="781" width="12" style="77" customWidth="1"/>
    <col min="782" max="782" width="11.5703125" style="77" customWidth="1"/>
    <col min="783" max="783" width="12.85546875" style="77" customWidth="1"/>
    <col min="784" max="784" width="12.140625" style="77" customWidth="1"/>
    <col min="785" max="785" width="14" style="77" customWidth="1"/>
    <col min="786" max="787" width="23.7109375" style="77" customWidth="1"/>
    <col min="788" max="788" width="46.7109375" style="77" customWidth="1"/>
    <col min="789" max="1024" width="10" style="77"/>
    <col min="1025" max="1025" width="4.85546875" style="77" customWidth="1"/>
    <col min="1026" max="1026" width="31.42578125" style="77" customWidth="1"/>
    <col min="1027" max="1027" width="10.42578125" style="77" customWidth="1"/>
    <col min="1028" max="1028" width="7.85546875" style="77" customWidth="1"/>
    <col min="1029" max="1029" width="8.7109375" style="77" customWidth="1"/>
    <col min="1030" max="1030" width="19.140625" style="77" customWidth="1"/>
    <col min="1031" max="1031" width="12.5703125" style="77" customWidth="1"/>
    <col min="1032" max="1032" width="13.5703125" style="77" customWidth="1"/>
    <col min="1033" max="1037" width="12" style="77" customWidth="1"/>
    <col min="1038" max="1038" width="11.5703125" style="77" customWidth="1"/>
    <col min="1039" max="1039" width="12.85546875" style="77" customWidth="1"/>
    <col min="1040" max="1040" width="12.140625" style="77" customWidth="1"/>
    <col min="1041" max="1041" width="14" style="77" customWidth="1"/>
    <col min="1042" max="1043" width="23.7109375" style="77" customWidth="1"/>
    <col min="1044" max="1044" width="46.7109375" style="77" customWidth="1"/>
    <col min="1045" max="1280" width="10" style="77"/>
    <col min="1281" max="1281" width="4.85546875" style="77" customWidth="1"/>
    <col min="1282" max="1282" width="31.42578125" style="77" customWidth="1"/>
    <col min="1283" max="1283" width="10.42578125" style="77" customWidth="1"/>
    <col min="1284" max="1284" width="7.85546875" style="77" customWidth="1"/>
    <col min="1285" max="1285" width="8.7109375" style="77" customWidth="1"/>
    <col min="1286" max="1286" width="19.140625" style="77" customWidth="1"/>
    <col min="1287" max="1287" width="12.5703125" style="77" customWidth="1"/>
    <col min="1288" max="1288" width="13.5703125" style="77" customWidth="1"/>
    <col min="1289" max="1293" width="12" style="77" customWidth="1"/>
    <col min="1294" max="1294" width="11.5703125" style="77" customWidth="1"/>
    <col min="1295" max="1295" width="12.85546875" style="77" customWidth="1"/>
    <col min="1296" max="1296" width="12.140625" style="77" customWidth="1"/>
    <col min="1297" max="1297" width="14" style="77" customWidth="1"/>
    <col min="1298" max="1299" width="23.7109375" style="77" customWidth="1"/>
    <col min="1300" max="1300" width="46.7109375" style="77" customWidth="1"/>
    <col min="1301" max="1536" width="10" style="77"/>
    <col min="1537" max="1537" width="4.85546875" style="77" customWidth="1"/>
    <col min="1538" max="1538" width="31.42578125" style="77" customWidth="1"/>
    <col min="1539" max="1539" width="10.42578125" style="77" customWidth="1"/>
    <col min="1540" max="1540" width="7.85546875" style="77" customWidth="1"/>
    <col min="1541" max="1541" width="8.7109375" style="77" customWidth="1"/>
    <col min="1542" max="1542" width="19.140625" style="77" customWidth="1"/>
    <col min="1543" max="1543" width="12.5703125" style="77" customWidth="1"/>
    <col min="1544" max="1544" width="13.5703125" style="77" customWidth="1"/>
    <col min="1545" max="1549" width="12" style="77" customWidth="1"/>
    <col min="1550" max="1550" width="11.5703125" style="77" customWidth="1"/>
    <col min="1551" max="1551" width="12.85546875" style="77" customWidth="1"/>
    <col min="1552" max="1552" width="12.140625" style="77" customWidth="1"/>
    <col min="1553" max="1553" width="14" style="77" customWidth="1"/>
    <col min="1554" max="1555" width="23.7109375" style="77" customWidth="1"/>
    <col min="1556" max="1556" width="46.7109375" style="77" customWidth="1"/>
    <col min="1557" max="1792" width="10" style="77"/>
    <col min="1793" max="1793" width="4.85546875" style="77" customWidth="1"/>
    <col min="1794" max="1794" width="31.42578125" style="77" customWidth="1"/>
    <col min="1795" max="1795" width="10.42578125" style="77" customWidth="1"/>
    <col min="1796" max="1796" width="7.85546875" style="77" customWidth="1"/>
    <col min="1797" max="1797" width="8.7109375" style="77" customWidth="1"/>
    <col min="1798" max="1798" width="19.140625" style="77" customWidth="1"/>
    <col min="1799" max="1799" width="12.5703125" style="77" customWidth="1"/>
    <col min="1800" max="1800" width="13.5703125" style="77" customWidth="1"/>
    <col min="1801" max="1805" width="12" style="77" customWidth="1"/>
    <col min="1806" max="1806" width="11.5703125" style="77" customWidth="1"/>
    <col min="1807" max="1807" width="12.85546875" style="77" customWidth="1"/>
    <col min="1808" max="1808" width="12.140625" style="77" customWidth="1"/>
    <col min="1809" max="1809" width="14" style="77" customWidth="1"/>
    <col min="1810" max="1811" width="23.7109375" style="77" customWidth="1"/>
    <col min="1812" max="1812" width="46.7109375" style="77" customWidth="1"/>
    <col min="1813" max="2048" width="10" style="77"/>
    <col min="2049" max="2049" width="4.85546875" style="77" customWidth="1"/>
    <col min="2050" max="2050" width="31.42578125" style="77" customWidth="1"/>
    <col min="2051" max="2051" width="10.42578125" style="77" customWidth="1"/>
    <col min="2052" max="2052" width="7.85546875" style="77" customWidth="1"/>
    <col min="2053" max="2053" width="8.7109375" style="77" customWidth="1"/>
    <col min="2054" max="2054" width="19.140625" style="77" customWidth="1"/>
    <col min="2055" max="2055" width="12.5703125" style="77" customWidth="1"/>
    <col min="2056" max="2056" width="13.5703125" style="77" customWidth="1"/>
    <col min="2057" max="2061" width="12" style="77" customWidth="1"/>
    <col min="2062" max="2062" width="11.5703125" style="77" customWidth="1"/>
    <col min="2063" max="2063" width="12.85546875" style="77" customWidth="1"/>
    <col min="2064" max="2064" width="12.140625" style="77" customWidth="1"/>
    <col min="2065" max="2065" width="14" style="77" customWidth="1"/>
    <col min="2066" max="2067" width="23.7109375" style="77" customWidth="1"/>
    <col min="2068" max="2068" width="46.7109375" style="77" customWidth="1"/>
    <col min="2069" max="2304" width="10" style="77"/>
    <col min="2305" max="2305" width="4.85546875" style="77" customWidth="1"/>
    <col min="2306" max="2306" width="31.42578125" style="77" customWidth="1"/>
    <col min="2307" max="2307" width="10.42578125" style="77" customWidth="1"/>
    <col min="2308" max="2308" width="7.85546875" style="77" customWidth="1"/>
    <col min="2309" max="2309" width="8.7109375" style="77" customWidth="1"/>
    <col min="2310" max="2310" width="19.140625" style="77" customWidth="1"/>
    <col min="2311" max="2311" width="12.5703125" style="77" customWidth="1"/>
    <col min="2312" max="2312" width="13.5703125" style="77" customWidth="1"/>
    <col min="2313" max="2317" width="12" style="77" customWidth="1"/>
    <col min="2318" max="2318" width="11.5703125" style="77" customWidth="1"/>
    <col min="2319" max="2319" width="12.85546875" style="77" customWidth="1"/>
    <col min="2320" max="2320" width="12.140625" style="77" customWidth="1"/>
    <col min="2321" max="2321" width="14" style="77" customWidth="1"/>
    <col min="2322" max="2323" width="23.7109375" style="77" customWidth="1"/>
    <col min="2324" max="2324" width="46.7109375" style="77" customWidth="1"/>
    <col min="2325" max="2560" width="10" style="77"/>
    <col min="2561" max="2561" width="4.85546875" style="77" customWidth="1"/>
    <col min="2562" max="2562" width="31.42578125" style="77" customWidth="1"/>
    <col min="2563" max="2563" width="10.42578125" style="77" customWidth="1"/>
    <col min="2564" max="2564" width="7.85546875" style="77" customWidth="1"/>
    <col min="2565" max="2565" width="8.7109375" style="77" customWidth="1"/>
    <col min="2566" max="2566" width="19.140625" style="77" customWidth="1"/>
    <col min="2567" max="2567" width="12.5703125" style="77" customWidth="1"/>
    <col min="2568" max="2568" width="13.5703125" style="77" customWidth="1"/>
    <col min="2569" max="2573" width="12" style="77" customWidth="1"/>
    <col min="2574" max="2574" width="11.5703125" style="77" customWidth="1"/>
    <col min="2575" max="2575" width="12.85546875" style="77" customWidth="1"/>
    <col min="2576" max="2576" width="12.140625" style="77" customWidth="1"/>
    <col min="2577" max="2577" width="14" style="77" customWidth="1"/>
    <col min="2578" max="2579" width="23.7109375" style="77" customWidth="1"/>
    <col min="2580" max="2580" width="46.7109375" style="77" customWidth="1"/>
    <col min="2581" max="2816" width="10" style="77"/>
    <col min="2817" max="2817" width="4.85546875" style="77" customWidth="1"/>
    <col min="2818" max="2818" width="31.42578125" style="77" customWidth="1"/>
    <col min="2819" max="2819" width="10.42578125" style="77" customWidth="1"/>
    <col min="2820" max="2820" width="7.85546875" style="77" customWidth="1"/>
    <col min="2821" max="2821" width="8.7109375" style="77" customWidth="1"/>
    <col min="2822" max="2822" width="19.140625" style="77" customWidth="1"/>
    <col min="2823" max="2823" width="12.5703125" style="77" customWidth="1"/>
    <col min="2824" max="2824" width="13.5703125" style="77" customWidth="1"/>
    <col min="2825" max="2829" width="12" style="77" customWidth="1"/>
    <col min="2830" max="2830" width="11.5703125" style="77" customWidth="1"/>
    <col min="2831" max="2831" width="12.85546875" style="77" customWidth="1"/>
    <col min="2832" max="2832" width="12.140625" style="77" customWidth="1"/>
    <col min="2833" max="2833" width="14" style="77" customWidth="1"/>
    <col min="2834" max="2835" width="23.7109375" style="77" customWidth="1"/>
    <col min="2836" max="2836" width="46.7109375" style="77" customWidth="1"/>
    <col min="2837" max="3072" width="10" style="77"/>
    <col min="3073" max="3073" width="4.85546875" style="77" customWidth="1"/>
    <col min="3074" max="3074" width="31.42578125" style="77" customWidth="1"/>
    <col min="3075" max="3075" width="10.42578125" style="77" customWidth="1"/>
    <col min="3076" max="3076" width="7.85546875" style="77" customWidth="1"/>
    <col min="3077" max="3077" width="8.7109375" style="77" customWidth="1"/>
    <col min="3078" max="3078" width="19.140625" style="77" customWidth="1"/>
    <col min="3079" max="3079" width="12.5703125" style="77" customWidth="1"/>
    <col min="3080" max="3080" width="13.5703125" style="77" customWidth="1"/>
    <col min="3081" max="3085" width="12" style="77" customWidth="1"/>
    <col min="3086" max="3086" width="11.5703125" style="77" customWidth="1"/>
    <col min="3087" max="3087" width="12.85546875" style="77" customWidth="1"/>
    <col min="3088" max="3088" width="12.140625" style="77" customWidth="1"/>
    <col min="3089" max="3089" width="14" style="77" customWidth="1"/>
    <col min="3090" max="3091" width="23.7109375" style="77" customWidth="1"/>
    <col min="3092" max="3092" width="46.7109375" style="77" customWidth="1"/>
    <col min="3093" max="3328" width="10" style="77"/>
    <col min="3329" max="3329" width="4.85546875" style="77" customWidth="1"/>
    <col min="3330" max="3330" width="31.42578125" style="77" customWidth="1"/>
    <col min="3331" max="3331" width="10.42578125" style="77" customWidth="1"/>
    <col min="3332" max="3332" width="7.85546875" style="77" customWidth="1"/>
    <col min="3333" max="3333" width="8.7109375" style="77" customWidth="1"/>
    <col min="3334" max="3334" width="19.140625" style="77" customWidth="1"/>
    <col min="3335" max="3335" width="12.5703125" style="77" customWidth="1"/>
    <col min="3336" max="3336" width="13.5703125" style="77" customWidth="1"/>
    <col min="3337" max="3341" width="12" style="77" customWidth="1"/>
    <col min="3342" max="3342" width="11.5703125" style="77" customWidth="1"/>
    <col min="3343" max="3343" width="12.85546875" style="77" customWidth="1"/>
    <col min="3344" max="3344" width="12.140625" style="77" customWidth="1"/>
    <col min="3345" max="3345" width="14" style="77" customWidth="1"/>
    <col min="3346" max="3347" width="23.7109375" style="77" customWidth="1"/>
    <col min="3348" max="3348" width="46.7109375" style="77" customWidth="1"/>
    <col min="3349" max="3584" width="10" style="77"/>
    <col min="3585" max="3585" width="4.85546875" style="77" customWidth="1"/>
    <col min="3586" max="3586" width="31.42578125" style="77" customWidth="1"/>
    <col min="3587" max="3587" width="10.42578125" style="77" customWidth="1"/>
    <col min="3588" max="3588" width="7.85546875" style="77" customWidth="1"/>
    <col min="3589" max="3589" width="8.7109375" style="77" customWidth="1"/>
    <col min="3590" max="3590" width="19.140625" style="77" customWidth="1"/>
    <col min="3591" max="3591" width="12.5703125" style="77" customWidth="1"/>
    <col min="3592" max="3592" width="13.5703125" style="77" customWidth="1"/>
    <col min="3593" max="3597" width="12" style="77" customWidth="1"/>
    <col min="3598" max="3598" width="11.5703125" style="77" customWidth="1"/>
    <col min="3599" max="3599" width="12.85546875" style="77" customWidth="1"/>
    <col min="3600" max="3600" width="12.140625" style="77" customWidth="1"/>
    <col min="3601" max="3601" width="14" style="77" customWidth="1"/>
    <col min="3602" max="3603" width="23.7109375" style="77" customWidth="1"/>
    <col min="3604" max="3604" width="46.7109375" style="77" customWidth="1"/>
    <col min="3605" max="3840" width="10" style="77"/>
    <col min="3841" max="3841" width="4.85546875" style="77" customWidth="1"/>
    <col min="3842" max="3842" width="31.42578125" style="77" customWidth="1"/>
    <col min="3843" max="3843" width="10.42578125" style="77" customWidth="1"/>
    <col min="3844" max="3844" width="7.85546875" style="77" customWidth="1"/>
    <col min="3845" max="3845" width="8.7109375" style="77" customWidth="1"/>
    <col min="3846" max="3846" width="19.140625" style="77" customWidth="1"/>
    <col min="3847" max="3847" width="12.5703125" style="77" customWidth="1"/>
    <col min="3848" max="3848" width="13.5703125" style="77" customWidth="1"/>
    <col min="3849" max="3853" width="12" style="77" customWidth="1"/>
    <col min="3854" max="3854" width="11.5703125" style="77" customWidth="1"/>
    <col min="3855" max="3855" width="12.85546875" style="77" customWidth="1"/>
    <col min="3856" max="3856" width="12.140625" style="77" customWidth="1"/>
    <col min="3857" max="3857" width="14" style="77" customWidth="1"/>
    <col min="3858" max="3859" width="23.7109375" style="77" customWidth="1"/>
    <col min="3860" max="3860" width="46.7109375" style="77" customWidth="1"/>
    <col min="3861" max="4096" width="10" style="77"/>
    <col min="4097" max="4097" width="4.85546875" style="77" customWidth="1"/>
    <col min="4098" max="4098" width="31.42578125" style="77" customWidth="1"/>
    <col min="4099" max="4099" width="10.42578125" style="77" customWidth="1"/>
    <col min="4100" max="4100" width="7.85546875" style="77" customWidth="1"/>
    <col min="4101" max="4101" width="8.7109375" style="77" customWidth="1"/>
    <col min="4102" max="4102" width="19.140625" style="77" customWidth="1"/>
    <col min="4103" max="4103" width="12.5703125" style="77" customWidth="1"/>
    <col min="4104" max="4104" width="13.5703125" style="77" customWidth="1"/>
    <col min="4105" max="4109" width="12" style="77" customWidth="1"/>
    <col min="4110" max="4110" width="11.5703125" style="77" customWidth="1"/>
    <col min="4111" max="4111" width="12.85546875" style="77" customWidth="1"/>
    <col min="4112" max="4112" width="12.140625" style="77" customWidth="1"/>
    <col min="4113" max="4113" width="14" style="77" customWidth="1"/>
    <col min="4114" max="4115" width="23.7109375" style="77" customWidth="1"/>
    <col min="4116" max="4116" width="46.7109375" style="77" customWidth="1"/>
    <col min="4117" max="4352" width="10" style="77"/>
    <col min="4353" max="4353" width="4.85546875" style="77" customWidth="1"/>
    <col min="4354" max="4354" width="31.42578125" style="77" customWidth="1"/>
    <col min="4355" max="4355" width="10.42578125" style="77" customWidth="1"/>
    <col min="4356" max="4356" width="7.85546875" style="77" customWidth="1"/>
    <col min="4357" max="4357" width="8.7109375" style="77" customWidth="1"/>
    <col min="4358" max="4358" width="19.140625" style="77" customWidth="1"/>
    <col min="4359" max="4359" width="12.5703125" style="77" customWidth="1"/>
    <col min="4360" max="4360" width="13.5703125" style="77" customWidth="1"/>
    <col min="4361" max="4365" width="12" style="77" customWidth="1"/>
    <col min="4366" max="4366" width="11.5703125" style="77" customWidth="1"/>
    <col min="4367" max="4367" width="12.85546875" style="77" customWidth="1"/>
    <col min="4368" max="4368" width="12.140625" style="77" customWidth="1"/>
    <col min="4369" max="4369" width="14" style="77" customWidth="1"/>
    <col min="4370" max="4371" width="23.7109375" style="77" customWidth="1"/>
    <col min="4372" max="4372" width="46.7109375" style="77" customWidth="1"/>
    <col min="4373" max="4608" width="10" style="77"/>
    <col min="4609" max="4609" width="4.85546875" style="77" customWidth="1"/>
    <col min="4610" max="4610" width="31.42578125" style="77" customWidth="1"/>
    <col min="4611" max="4611" width="10.42578125" style="77" customWidth="1"/>
    <col min="4612" max="4612" width="7.85546875" style="77" customWidth="1"/>
    <col min="4613" max="4613" width="8.7109375" style="77" customWidth="1"/>
    <col min="4614" max="4614" width="19.140625" style="77" customWidth="1"/>
    <col min="4615" max="4615" width="12.5703125" style="77" customWidth="1"/>
    <col min="4616" max="4616" width="13.5703125" style="77" customWidth="1"/>
    <col min="4617" max="4621" width="12" style="77" customWidth="1"/>
    <col min="4622" max="4622" width="11.5703125" style="77" customWidth="1"/>
    <col min="4623" max="4623" width="12.85546875" style="77" customWidth="1"/>
    <col min="4624" max="4624" width="12.140625" style="77" customWidth="1"/>
    <col min="4625" max="4625" width="14" style="77" customWidth="1"/>
    <col min="4626" max="4627" width="23.7109375" style="77" customWidth="1"/>
    <col min="4628" max="4628" width="46.7109375" style="77" customWidth="1"/>
    <col min="4629" max="4864" width="10" style="77"/>
    <col min="4865" max="4865" width="4.85546875" style="77" customWidth="1"/>
    <col min="4866" max="4866" width="31.42578125" style="77" customWidth="1"/>
    <col min="4867" max="4867" width="10.42578125" style="77" customWidth="1"/>
    <col min="4868" max="4868" width="7.85546875" style="77" customWidth="1"/>
    <col min="4869" max="4869" width="8.7109375" style="77" customWidth="1"/>
    <col min="4870" max="4870" width="19.140625" style="77" customWidth="1"/>
    <col min="4871" max="4871" width="12.5703125" style="77" customWidth="1"/>
    <col min="4872" max="4872" width="13.5703125" style="77" customWidth="1"/>
    <col min="4873" max="4877" width="12" style="77" customWidth="1"/>
    <col min="4878" max="4878" width="11.5703125" style="77" customWidth="1"/>
    <col min="4879" max="4879" width="12.85546875" style="77" customWidth="1"/>
    <col min="4880" max="4880" width="12.140625" style="77" customWidth="1"/>
    <col min="4881" max="4881" width="14" style="77" customWidth="1"/>
    <col min="4882" max="4883" width="23.7109375" style="77" customWidth="1"/>
    <col min="4884" max="4884" width="46.7109375" style="77" customWidth="1"/>
    <col min="4885" max="5120" width="10" style="77"/>
    <col min="5121" max="5121" width="4.85546875" style="77" customWidth="1"/>
    <col min="5122" max="5122" width="31.42578125" style="77" customWidth="1"/>
    <col min="5123" max="5123" width="10.42578125" style="77" customWidth="1"/>
    <col min="5124" max="5124" width="7.85546875" style="77" customWidth="1"/>
    <col min="5125" max="5125" width="8.7109375" style="77" customWidth="1"/>
    <col min="5126" max="5126" width="19.140625" style="77" customWidth="1"/>
    <col min="5127" max="5127" width="12.5703125" style="77" customWidth="1"/>
    <col min="5128" max="5128" width="13.5703125" style="77" customWidth="1"/>
    <col min="5129" max="5133" width="12" style="77" customWidth="1"/>
    <col min="5134" max="5134" width="11.5703125" style="77" customWidth="1"/>
    <col min="5135" max="5135" width="12.85546875" style="77" customWidth="1"/>
    <col min="5136" max="5136" width="12.140625" style="77" customWidth="1"/>
    <col min="5137" max="5137" width="14" style="77" customWidth="1"/>
    <col min="5138" max="5139" width="23.7109375" style="77" customWidth="1"/>
    <col min="5140" max="5140" width="46.7109375" style="77" customWidth="1"/>
    <col min="5141" max="5376" width="10" style="77"/>
    <col min="5377" max="5377" width="4.85546875" style="77" customWidth="1"/>
    <col min="5378" max="5378" width="31.42578125" style="77" customWidth="1"/>
    <col min="5379" max="5379" width="10.42578125" style="77" customWidth="1"/>
    <col min="5380" max="5380" width="7.85546875" style="77" customWidth="1"/>
    <col min="5381" max="5381" width="8.7109375" style="77" customWidth="1"/>
    <col min="5382" max="5382" width="19.140625" style="77" customWidth="1"/>
    <col min="5383" max="5383" width="12.5703125" style="77" customWidth="1"/>
    <col min="5384" max="5384" width="13.5703125" style="77" customWidth="1"/>
    <col min="5385" max="5389" width="12" style="77" customWidth="1"/>
    <col min="5390" max="5390" width="11.5703125" style="77" customWidth="1"/>
    <col min="5391" max="5391" width="12.85546875" style="77" customWidth="1"/>
    <col min="5392" max="5392" width="12.140625" style="77" customWidth="1"/>
    <col min="5393" max="5393" width="14" style="77" customWidth="1"/>
    <col min="5394" max="5395" width="23.7109375" style="77" customWidth="1"/>
    <col min="5396" max="5396" width="46.7109375" style="77" customWidth="1"/>
    <col min="5397" max="5632" width="10" style="77"/>
    <col min="5633" max="5633" width="4.85546875" style="77" customWidth="1"/>
    <col min="5634" max="5634" width="31.42578125" style="77" customWidth="1"/>
    <col min="5635" max="5635" width="10.42578125" style="77" customWidth="1"/>
    <col min="5636" max="5636" width="7.85546875" style="77" customWidth="1"/>
    <col min="5637" max="5637" width="8.7109375" style="77" customWidth="1"/>
    <col min="5638" max="5638" width="19.140625" style="77" customWidth="1"/>
    <col min="5639" max="5639" width="12.5703125" style="77" customWidth="1"/>
    <col min="5640" max="5640" width="13.5703125" style="77" customWidth="1"/>
    <col min="5641" max="5645" width="12" style="77" customWidth="1"/>
    <col min="5646" max="5646" width="11.5703125" style="77" customWidth="1"/>
    <col min="5647" max="5647" width="12.85546875" style="77" customWidth="1"/>
    <col min="5648" max="5648" width="12.140625" style="77" customWidth="1"/>
    <col min="5649" max="5649" width="14" style="77" customWidth="1"/>
    <col min="5650" max="5651" width="23.7109375" style="77" customWidth="1"/>
    <col min="5652" max="5652" width="46.7109375" style="77" customWidth="1"/>
    <col min="5653" max="5888" width="10" style="77"/>
    <col min="5889" max="5889" width="4.85546875" style="77" customWidth="1"/>
    <col min="5890" max="5890" width="31.42578125" style="77" customWidth="1"/>
    <col min="5891" max="5891" width="10.42578125" style="77" customWidth="1"/>
    <col min="5892" max="5892" width="7.85546875" style="77" customWidth="1"/>
    <col min="5893" max="5893" width="8.7109375" style="77" customWidth="1"/>
    <col min="5894" max="5894" width="19.140625" style="77" customWidth="1"/>
    <col min="5895" max="5895" width="12.5703125" style="77" customWidth="1"/>
    <col min="5896" max="5896" width="13.5703125" style="77" customWidth="1"/>
    <col min="5897" max="5901" width="12" style="77" customWidth="1"/>
    <col min="5902" max="5902" width="11.5703125" style="77" customWidth="1"/>
    <col min="5903" max="5903" width="12.85546875" style="77" customWidth="1"/>
    <col min="5904" max="5904" width="12.140625" style="77" customWidth="1"/>
    <col min="5905" max="5905" width="14" style="77" customWidth="1"/>
    <col min="5906" max="5907" width="23.7109375" style="77" customWidth="1"/>
    <col min="5908" max="5908" width="46.7109375" style="77" customWidth="1"/>
    <col min="5909" max="6144" width="10" style="77"/>
    <col min="6145" max="6145" width="4.85546875" style="77" customWidth="1"/>
    <col min="6146" max="6146" width="31.42578125" style="77" customWidth="1"/>
    <col min="6147" max="6147" width="10.42578125" style="77" customWidth="1"/>
    <col min="6148" max="6148" width="7.85546875" style="77" customWidth="1"/>
    <col min="6149" max="6149" width="8.7109375" style="77" customWidth="1"/>
    <col min="6150" max="6150" width="19.140625" style="77" customWidth="1"/>
    <col min="6151" max="6151" width="12.5703125" style="77" customWidth="1"/>
    <col min="6152" max="6152" width="13.5703125" style="77" customWidth="1"/>
    <col min="6153" max="6157" width="12" style="77" customWidth="1"/>
    <col min="6158" max="6158" width="11.5703125" style="77" customWidth="1"/>
    <col min="6159" max="6159" width="12.85546875" style="77" customWidth="1"/>
    <col min="6160" max="6160" width="12.140625" style="77" customWidth="1"/>
    <col min="6161" max="6161" width="14" style="77" customWidth="1"/>
    <col min="6162" max="6163" width="23.7109375" style="77" customWidth="1"/>
    <col min="6164" max="6164" width="46.7109375" style="77" customWidth="1"/>
    <col min="6165" max="6400" width="10" style="77"/>
    <col min="6401" max="6401" width="4.85546875" style="77" customWidth="1"/>
    <col min="6402" max="6402" width="31.42578125" style="77" customWidth="1"/>
    <col min="6403" max="6403" width="10.42578125" style="77" customWidth="1"/>
    <col min="6404" max="6404" width="7.85546875" style="77" customWidth="1"/>
    <col min="6405" max="6405" width="8.7109375" style="77" customWidth="1"/>
    <col min="6406" max="6406" width="19.140625" style="77" customWidth="1"/>
    <col min="6407" max="6407" width="12.5703125" style="77" customWidth="1"/>
    <col min="6408" max="6408" width="13.5703125" style="77" customWidth="1"/>
    <col min="6409" max="6413" width="12" style="77" customWidth="1"/>
    <col min="6414" max="6414" width="11.5703125" style="77" customWidth="1"/>
    <col min="6415" max="6415" width="12.85546875" style="77" customWidth="1"/>
    <col min="6416" max="6416" width="12.140625" style="77" customWidth="1"/>
    <col min="6417" max="6417" width="14" style="77" customWidth="1"/>
    <col min="6418" max="6419" width="23.7109375" style="77" customWidth="1"/>
    <col min="6420" max="6420" width="46.7109375" style="77" customWidth="1"/>
    <col min="6421" max="6656" width="10" style="77"/>
    <col min="6657" max="6657" width="4.85546875" style="77" customWidth="1"/>
    <col min="6658" max="6658" width="31.42578125" style="77" customWidth="1"/>
    <col min="6659" max="6659" width="10.42578125" style="77" customWidth="1"/>
    <col min="6660" max="6660" width="7.85546875" style="77" customWidth="1"/>
    <col min="6661" max="6661" width="8.7109375" style="77" customWidth="1"/>
    <col min="6662" max="6662" width="19.140625" style="77" customWidth="1"/>
    <col min="6663" max="6663" width="12.5703125" style="77" customWidth="1"/>
    <col min="6664" max="6664" width="13.5703125" style="77" customWidth="1"/>
    <col min="6665" max="6669" width="12" style="77" customWidth="1"/>
    <col min="6670" max="6670" width="11.5703125" style="77" customWidth="1"/>
    <col min="6671" max="6671" width="12.85546875" style="77" customWidth="1"/>
    <col min="6672" max="6672" width="12.140625" style="77" customWidth="1"/>
    <col min="6673" max="6673" width="14" style="77" customWidth="1"/>
    <col min="6674" max="6675" width="23.7109375" style="77" customWidth="1"/>
    <col min="6676" max="6676" width="46.7109375" style="77" customWidth="1"/>
    <col min="6677" max="6912" width="10" style="77"/>
    <col min="6913" max="6913" width="4.85546875" style="77" customWidth="1"/>
    <col min="6914" max="6914" width="31.42578125" style="77" customWidth="1"/>
    <col min="6915" max="6915" width="10.42578125" style="77" customWidth="1"/>
    <col min="6916" max="6916" width="7.85546875" style="77" customWidth="1"/>
    <col min="6917" max="6917" width="8.7109375" style="77" customWidth="1"/>
    <col min="6918" max="6918" width="19.140625" style="77" customWidth="1"/>
    <col min="6919" max="6919" width="12.5703125" style="77" customWidth="1"/>
    <col min="6920" max="6920" width="13.5703125" style="77" customWidth="1"/>
    <col min="6921" max="6925" width="12" style="77" customWidth="1"/>
    <col min="6926" max="6926" width="11.5703125" style="77" customWidth="1"/>
    <col min="6927" max="6927" width="12.85546875" style="77" customWidth="1"/>
    <col min="6928" max="6928" width="12.140625" style="77" customWidth="1"/>
    <col min="6929" max="6929" width="14" style="77" customWidth="1"/>
    <col min="6930" max="6931" width="23.7109375" style="77" customWidth="1"/>
    <col min="6932" max="6932" width="46.7109375" style="77" customWidth="1"/>
    <col min="6933" max="7168" width="10" style="77"/>
    <col min="7169" max="7169" width="4.85546875" style="77" customWidth="1"/>
    <col min="7170" max="7170" width="31.42578125" style="77" customWidth="1"/>
    <col min="7171" max="7171" width="10.42578125" style="77" customWidth="1"/>
    <col min="7172" max="7172" width="7.85546875" style="77" customWidth="1"/>
    <col min="7173" max="7173" width="8.7109375" style="77" customWidth="1"/>
    <col min="7174" max="7174" width="19.140625" style="77" customWidth="1"/>
    <col min="7175" max="7175" width="12.5703125" style="77" customWidth="1"/>
    <col min="7176" max="7176" width="13.5703125" style="77" customWidth="1"/>
    <col min="7177" max="7181" width="12" style="77" customWidth="1"/>
    <col min="7182" max="7182" width="11.5703125" style="77" customWidth="1"/>
    <col min="7183" max="7183" width="12.85546875" style="77" customWidth="1"/>
    <col min="7184" max="7184" width="12.140625" style="77" customWidth="1"/>
    <col min="7185" max="7185" width="14" style="77" customWidth="1"/>
    <col min="7186" max="7187" width="23.7109375" style="77" customWidth="1"/>
    <col min="7188" max="7188" width="46.7109375" style="77" customWidth="1"/>
    <col min="7189" max="7424" width="10" style="77"/>
    <col min="7425" max="7425" width="4.85546875" style="77" customWidth="1"/>
    <col min="7426" max="7426" width="31.42578125" style="77" customWidth="1"/>
    <col min="7427" max="7427" width="10.42578125" style="77" customWidth="1"/>
    <col min="7428" max="7428" width="7.85546875" style="77" customWidth="1"/>
    <col min="7429" max="7429" width="8.7109375" style="77" customWidth="1"/>
    <col min="7430" max="7430" width="19.140625" style="77" customWidth="1"/>
    <col min="7431" max="7431" width="12.5703125" style="77" customWidth="1"/>
    <col min="7432" max="7432" width="13.5703125" style="77" customWidth="1"/>
    <col min="7433" max="7437" width="12" style="77" customWidth="1"/>
    <col min="7438" max="7438" width="11.5703125" style="77" customWidth="1"/>
    <col min="7439" max="7439" width="12.85546875" style="77" customWidth="1"/>
    <col min="7440" max="7440" width="12.140625" style="77" customWidth="1"/>
    <col min="7441" max="7441" width="14" style="77" customWidth="1"/>
    <col min="7442" max="7443" width="23.7109375" style="77" customWidth="1"/>
    <col min="7444" max="7444" width="46.7109375" style="77" customWidth="1"/>
    <col min="7445" max="7680" width="10" style="77"/>
    <col min="7681" max="7681" width="4.85546875" style="77" customWidth="1"/>
    <col min="7682" max="7682" width="31.42578125" style="77" customWidth="1"/>
    <col min="7683" max="7683" width="10.42578125" style="77" customWidth="1"/>
    <col min="7684" max="7684" width="7.85546875" style="77" customWidth="1"/>
    <col min="7685" max="7685" width="8.7109375" style="77" customWidth="1"/>
    <col min="7686" max="7686" width="19.140625" style="77" customWidth="1"/>
    <col min="7687" max="7687" width="12.5703125" style="77" customWidth="1"/>
    <col min="7688" max="7688" width="13.5703125" style="77" customWidth="1"/>
    <col min="7689" max="7693" width="12" style="77" customWidth="1"/>
    <col min="7694" max="7694" width="11.5703125" style="77" customWidth="1"/>
    <col min="7695" max="7695" width="12.85546875" style="77" customWidth="1"/>
    <col min="7696" max="7696" width="12.140625" style="77" customWidth="1"/>
    <col min="7697" max="7697" width="14" style="77" customWidth="1"/>
    <col min="7698" max="7699" width="23.7109375" style="77" customWidth="1"/>
    <col min="7700" max="7700" width="46.7109375" style="77" customWidth="1"/>
    <col min="7701" max="7936" width="10" style="77"/>
    <col min="7937" max="7937" width="4.85546875" style="77" customWidth="1"/>
    <col min="7938" max="7938" width="31.42578125" style="77" customWidth="1"/>
    <col min="7939" max="7939" width="10.42578125" style="77" customWidth="1"/>
    <col min="7940" max="7940" width="7.85546875" style="77" customWidth="1"/>
    <col min="7941" max="7941" width="8.7109375" style="77" customWidth="1"/>
    <col min="7942" max="7942" width="19.140625" style="77" customWidth="1"/>
    <col min="7943" max="7943" width="12.5703125" style="77" customWidth="1"/>
    <col min="7944" max="7944" width="13.5703125" style="77" customWidth="1"/>
    <col min="7945" max="7949" width="12" style="77" customWidth="1"/>
    <col min="7950" max="7950" width="11.5703125" style="77" customWidth="1"/>
    <col min="7951" max="7951" width="12.85546875" style="77" customWidth="1"/>
    <col min="7952" max="7952" width="12.140625" style="77" customWidth="1"/>
    <col min="7953" max="7953" width="14" style="77" customWidth="1"/>
    <col min="7954" max="7955" width="23.7109375" style="77" customWidth="1"/>
    <col min="7956" max="7956" width="46.7109375" style="77" customWidth="1"/>
    <col min="7957" max="8192" width="10" style="77"/>
    <col min="8193" max="8193" width="4.85546875" style="77" customWidth="1"/>
    <col min="8194" max="8194" width="31.42578125" style="77" customWidth="1"/>
    <col min="8195" max="8195" width="10.42578125" style="77" customWidth="1"/>
    <col min="8196" max="8196" width="7.85546875" style="77" customWidth="1"/>
    <col min="8197" max="8197" width="8.7109375" style="77" customWidth="1"/>
    <col min="8198" max="8198" width="19.140625" style="77" customWidth="1"/>
    <col min="8199" max="8199" width="12.5703125" style="77" customWidth="1"/>
    <col min="8200" max="8200" width="13.5703125" style="77" customWidth="1"/>
    <col min="8201" max="8205" width="12" style="77" customWidth="1"/>
    <col min="8206" max="8206" width="11.5703125" style="77" customWidth="1"/>
    <col min="8207" max="8207" width="12.85546875" style="77" customWidth="1"/>
    <col min="8208" max="8208" width="12.140625" style="77" customWidth="1"/>
    <col min="8209" max="8209" width="14" style="77" customWidth="1"/>
    <col min="8210" max="8211" width="23.7109375" style="77" customWidth="1"/>
    <col min="8212" max="8212" width="46.7109375" style="77" customWidth="1"/>
    <col min="8213" max="8448" width="10" style="77"/>
    <col min="8449" max="8449" width="4.85546875" style="77" customWidth="1"/>
    <col min="8450" max="8450" width="31.42578125" style="77" customWidth="1"/>
    <col min="8451" max="8451" width="10.42578125" style="77" customWidth="1"/>
    <col min="8452" max="8452" width="7.85546875" style="77" customWidth="1"/>
    <col min="8453" max="8453" width="8.7109375" style="77" customWidth="1"/>
    <col min="8454" max="8454" width="19.140625" style="77" customWidth="1"/>
    <col min="8455" max="8455" width="12.5703125" style="77" customWidth="1"/>
    <col min="8456" max="8456" width="13.5703125" style="77" customWidth="1"/>
    <col min="8457" max="8461" width="12" style="77" customWidth="1"/>
    <col min="8462" max="8462" width="11.5703125" style="77" customWidth="1"/>
    <col min="8463" max="8463" width="12.85546875" style="77" customWidth="1"/>
    <col min="8464" max="8464" width="12.140625" style="77" customWidth="1"/>
    <col min="8465" max="8465" width="14" style="77" customWidth="1"/>
    <col min="8466" max="8467" width="23.7109375" style="77" customWidth="1"/>
    <col min="8468" max="8468" width="46.7109375" style="77" customWidth="1"/>
    <col min="8469" max="8704" width="10" style="77"/>
    <col min="8705" max="8705" width="4.85546875" style="77" customWidth="1"/>
    <col min="8706" max="8706" width="31.42578125" style="77" customWidth="1"/>
    <col min="8707" max="8707" width="10.42578125" style="77" customWidth="1"/>
    <col min="8708" max="8708" width="7.85546875" style="77" customWidth="1"/>
    <col min="8709" max="8709" width="8.7109375" style="77" customWidth="1"/>
    <col min="8710" max="8710" width="19.140625" style="77" customWidth="1"/>
    <col min="8711" max="8711" width="12.5703125" style="77" customWidth="1"/>
    <col min="8712" max="8712" width="13.5703125" style="77" customWidth="1"/>
    <col min="8713" max="8717" width="12" style="77" customWidth="1"/>
    <col min="8718" max="8718" width="11.5703125" style="77" customWidth="1"/>
    <col min="8719" max="8719" width="12.85546875" style="77" customWidth="1"/>
    <col min="8720" max="8720" width="12.140625" style="77" customWidth="1"/>
    <col min="8721" max="8721" width="14" style="77" customWidth="1"/>
    <col min="8722" max="8723" width="23.7109375" style="77" customWidth="1"/>
    <col min="8724" max="8724" width="46.7109375" style="77" customWidth="1"/>
    <col min="8725" max="8960" width="10" style="77"/>
    <col min="8961" max="8961" width="4.85546875" style="77" customWidth="1"/>
    <col min="8962" max="8962" width="31.42578125" style="77" customWidth="1"/>
    <col min="8963" max="8963" width="10.42578125" style="77" customWidth="1"/>
    <col min="8964" max="8964" width="7.85546875" style="77" customWidth="1"/>
    <col min="8965" max="8965" width="8.7109375" style="77" customWidth="1"/>
    <col min="8966" max="8966" width="19.140625" style="77" customWidth="1"/>
    <col min="8967" max="8967" width="12.5703125" style="77" customWidth="1"/>
    <col min="8968" max="8968" width="13.5703125" style="77" customWidth="1"/>
    <col min="8969" max="8973" width="12" style="77" customWidth="1"/>
    <col min="8974" max="8974" width="11.5703125" style="77" customWidth="1"/>
    <col min="8975" max="8975" width="12.85546875" style="77" customWidth="1"/>
    <col min="8976" max="8976" width="12.140625" style="77" customWidth="1"/>
    <col min="8977" max="8977" width="14" style="77" customWidth="1"/>
    <col min="8978" max="8979" width="23.7109375" style="77" customWidth="1"/>
    <col min="8980" max="8980" width="46.7109375" style="77" customWidth="1"/>
    <col min="8981" max="9216" width="10" style="77"/>
    <col min="9217" max="9217" width="4.85546875" style="77" customWidth="1"/>
    <col min="9218" max="9218" width="31.42578125" style="77" customWidth="1"/>
    <col min="9219" max="9219" width="10.42578125" style="77" customWidth="1"/>
    <col min="9220" max="9220" width="7.85546875" style="77" customWidth="1"/>
    <col min="9221" max="9221" width="8.7109375" style="77" customWidth="1"/>
    <col min="9222" max="9222" width="19.140625" style="77" customWidth="1"/>
    <col min="9223" max="9223" width="12.5703125" style="77" customWidth="1"/>
    <col min="9224" max="9224" width="13.5703125" style="77" customWidth="1"/>
    <col min="9225" max="9229" width="12" style="77" customWidth="1"/>
    <col min="9230" max="9230" width="11.5703125" style="77" customWidth="1"/>
    <col min="9231" max="9231" width="12.85546875" style="77" customWidth="1"/>
    <col min="9232" max="9232" width="12.140625" style="77" customWidth="1"/>
    <col min="9233" max="9233" width="14" style="77" customWidth="1"/>
    <col min="9234" max="9235" width="23.7109375" style="77" customWidth="1"/>
    <col min="9236" max="9236" width="46.7109375" style="77" customWidth="1"/>
    <col min="9237" max="9472" width="10" style="77"/>
    <col min="9473" max="9473" width="4.85546875" style="77" customWidth="1"/>
    <col min="9474" max="9474" width="31.42578125" style="77" customWidth="1"/>
    <col min="9475" max="9475" width="10.42578125" style="77" customWidth="1"/>
    <col min="9476" max="9476" width="7.85546875" style="77" customWidth="1"/>
    <col min="9477" max="9477" width="8.7109375" style="77" customWidth="1"/>
    <col min="9478" max="9478" width="19.140625" style="77" customWidth="1"/>
    <col min="9479" max="9479" width="12.5703125" style="77" customWidth="1"/>
    <col min="9480" max="9480" width="13.5703125" style="77" customWidth="1"/>
    <col min="9481" max="9485" width="12" style="77" customWidth="1"/>
    <col min="9486" max="9486" width="11.5703125" style="77" customWidth="1"/>
    <col min="9487" max="9487" width="12.85546875" style="77" customWidth="1"/>
    <col min="9488" max="9488" width="12.140625" style="77" customWidth="1"/>
    <col min="9489" max="9489" width="14" style="77" customWidth="1"/>
    <col min="9490" max="9491" width="23.7109375" style="77" customWidth="1"/>
    <col min="9492" max="9492" width="46.7109375" style="77" customWidth="1"/>
    <col min="9493" max="9728" width="10" style="77"/>
    <col min="9729" max="9729" width="4.85546875" style="77" customWidth="1"/>
    <col min="9730" max="9730" width="31.42578125" style="77" customWidth="1"/>
    <col min="9731" max="9731" width="10.42578125" style="77" customWidth="1"/>
    <col min="9732" max="9732" width="7.85546875" style="77" customWidth="1"/>
    <col min="9733" max="9733" width="8.7109375" style="77" customWidth="1"/>
    <col min="9734" max="9734" width="19.140625" style="77" customWidth="1"/>
    <col min="9735" max="9735" width="12.5703125" style="77" customWidth="1"/>
    <col min="9736" max="9736" width="13.5703125" style="77" customWidth="1"/>
    <col min="9737" max="9741" width="12" style="77" customWidth="1"/>
    <col min="9742" max="9742" width="11.5703125" style="77" customWidth="1"/>
    <col min="9743" max="9743" width="12.85546875" style="77" customWidth="1"/>
    <col min="9744" max="9744" width="12.140625" style="77" customWidth="1"/>
    <col min="9745" max="9745" width="14" style="77" customWidth="1"/>
    <col min="9746" max="9747" width="23.7109375" style="77" customWidth="1"/>
    <col min="9748" max="9748" width="46.7109375" style="77" customWidth="1"/>
    <col min="9749" max="9984" width="10" style="77"/>
    <col min="9985" max="9985" width="4.85546875" style="77" customWidth="1"/>
    <col min="9986" max="9986" width="31.42578125" style="77" customWidth="1"/>
    <col min="9987" max="9987" width="10.42578125" style="77" customWidth="1"/>
    <col min="9988" max="9988" width="7.85546875" style="77" customWidth="1"/>
    <col min="9989" max="9989" width="8.7109375" style="77" customWidth="1"/>
    <col min="9990" max="9990" width="19.140625" style="77" customWidth="1"/>
    <col min="9991" max="9991" width="12.5703125" style="77" customWidth="1"/>
    <col min="9992" max="9992" width="13.5703125" style="77" customWidth="1"/>
    <col min="9993" max="9997" width="12" style="77" customWidth="1"/>
    <col min="9998" max="9998" width="11.5703125" style="77" customWidth="1"/>
    <col min="9999" max="9999" width="12.85546875" style="77" customWidth="1"/>
    <col min="10000" max="10000" width="12.140625" style="77" customWidth="1"/>
    <col min="10001" max="10001" width="14" style="77" customWidth="1"/>
    <col min="10002" max="10003" width="23.7109375" style="77" customWidth="1"/>
    <col min="10004" max="10004" width="46.7109375" style="77" customWidth="1"/>
    <col min="10005" max="10240" width="10" style="77"/>
    <col min="10241" max="10241" width="4.85546875" style="77" customWidth="1"/>
    <col min="10242" max="10242" width="31.42578125" style="77" customWidth="1"/>
    <col min="10243" max="10243" width="10.42578125" style="77" customWidth="1"/>
    <col min="10244" max="10244" width="7.85546875" style="77" customWidth="1"/>
    <col min="10245" max="10245" width="8.7109375" style="77" customWidth="1"/>
    <col min="10246" max="10246" width="19.140625" style="77" customWidth="1"/>
    <col min="10247" max="10247" width="12.5703125" style="77" customWidth="1"/>
    <col min="10248" max="10248" width="13.5703125" style="77" customWidth="1"/>
    <col min="10249" max="10253" width="12" style="77" customWidth="1"/>
    <col min="10254" max="10254" width="11.5703125" style="77" customWidth="1"/>
    <col min="10255" max="10255" width="12.85546875" style="77" customWidth="1"/>
    <col min="10256" max="10256" width="12.140625" style="77" customWidth="1"/>
    <col min="10257" max="10257" width="14" style="77" customWidth="1"/>
    <col min="10258" max="10259" width="23.7109375" style="77" customWidth="1"/>
    <col min="10260" max="10260" width="46.7109375" style="77" customWidth="1"/>
    <col min="10261" max="10496" width="10" style="77"/>
    <col min="10497" max="10497" width="4.85546875" style="77" customWidth="1"/>
    <col min="10498" max="10498" width="31.42578125" style="77" customWidth="1"/>
    <col min="10499" max="10499" width="10.42578125" style="77" customWidth="1"/>
    <col min="10500" max="10500" width="7.85546875" style="77" customWidth="1"/>
    <col min="10501" max="10501" width="8.7109375" style="77" customWidth="1"/>
    <col min="10502" max="10502" width="19.140625" style="77" customWidth="1"/>
    <col min="10503" max="10503" width="12.5703125" style="77" customWidth="1"/>
    <col min="10504" max="10504" width="13.5703125" style="77" customWidth="1"/>
    <col min="10505" max="10509" width="12" style="77" customWidth="1"/>
    <col min="10510" max="10510" width="11.5703125" style="77" customWidth="1"/>
    <col min="10511" max="10511" width="12.85546875" style="77" customWidth="1"/>
    <col min="10512" max="10512" width="12.140625" style="77" customWidth="1"/>
    <col min="10513" max="10513" width="14" style="77" customWidth="1"/>
    <col min="10514" max="10515" width="23.7109375" style="77" customWidth="1"/>
    <col min="10516" max="10516" width="46.7109375" style="77" customWidth="1"/>
    <col min="10517" max="10752" width="10" style="77"/>
    <col min="10753" max="10753" width="4.85546875" style="77" customWidth="1"/>
    <col min="10754" max="10754" width="31.42578125" style="77" customWidth="1"/>
    <col min="10755" max="10755" width="10.42578125" style="77" customWidth="1"/>
    <col min="10756" max="10756" width="7.85546875" style="77" customWidth="1"/>
    <col min="10757" max="10757" width="8.7109375" style="77" customWidth="1"/>
    <col min="10758" max="10758" width="19.140625" style="77" customWidth="1"/>
    <col min="10759" max="10759" width="12.5703125" style="77" customWidth="1"/>
    <col min="10760" max="10760" width="13.5703125" style="77" customWidth="1"/>
    <col min="10761" max="10765" width="12" style="77" customWidth="1"/>
    <col min="10766" max="10766" width="11.5703125" style="77" customWidth="1"/>
    <col min="10767" max="10767" width="12.85546875" style="77" customWidth="1"/>
    <col min="10768" max="10768" width="12.140625" style="77" customWidth="1"/>
    <col min="10769" max="10769" width="14" style="77" customWidth="1"/>
    <col min="10770" max="10771" width="23.7109375" style="77" customWidth="1"/>
    <col min="10772" max="10772" width="46.7109375" style="77" customWidth="1"/>
    <col min="10773" max="11008" width="10" style="77"/>
    <col min="11009" max="11009" width="4.85546875" style="77" customWidth="1"/>
    <col min="11010" max="11010" width="31.42578125" style="77" customWidth="1"/>
    <col min="11011" max="11011" width="10.42578125" style="77" customWidth="1"/>
    <col min="11012" max="11012" width="7.85546875" style="77" customWidth="1"/>
    <col min="11013" max="11013" width="8.7109375" style="77" customWidth="1"/>
    <col min="11014" max="11014" width="19.140625" style="77" customWidth="1"/>
    <col min="11015" max="11015" width="12.5703125" style="77" customWidth="1"/>
    <col min="11016" max="11016" width="13.5703125" style="77" customWidth="1"/>
    <col min="11017" max="11021" width="12" style="77" customWidth="1"/>
    <col min="11022" max="11022" width="11.5703125" style="77" customWidth="1"/>
    <col min="11023" max="11023" width="12.85546875" style="77" customWidth="1"/>
    <col min="11024" max="11024" width="12.140625" style="77" customWidth="1"/>
    <col min="11025" max="11025" width="14" style="77" customWidth="1"/>
    <col min="11026" max="11027" width="23.7109375" style="77" customWidth="1"/>
    <col min="11028" max="11028" width="46.7109375" style="77" customWidth="1"/>
    <col min="11029" max="11264" width="10" style="77"/>
    <col min="11265" max="11265" width="4.85546875" style="77" customWidth="1"/>
    <col min="11266" max="11266" width="31.42578125" style="77" customWidth="1"/>
    <col min="11267" max="11267" width="10.42578125" style="77" customWidth="1"/>
    <col min="11268" max="11268" width="7.85546875" style="77" customWidth="1"/>
    <col min="11269" max="11269" width="8.7109375" style="77" customWidth="1"/>
    <col min="11270" max="11270" width="19.140625" style="77" customWidth="1"/>
    <col min="11271" max="11271" width="12.5703125" style="77" customWidth="1"/>
    <col min="11272" max="11272" width="13.5703125" style="77" customWidth="1"/>
    <col min="11273" max="11277" width="12" style="77" customWidth="1"/>
    <col min="11278" max="11278" width="11.5703125" style="77" customWidth="1"/>
    <col min="11279" max="11279" width="12.85546875" style="77" customWidth="1"/>
    <col min="11280" max="11280" width="12.140625" style="77" customWidth="1"/>
    <col min="11281" max="11281" width="14" style="77" customWidth="1"/>
    <col min="11282" max="11283" width="23.7109375" style="77" customWidth="1"/>
    <col min="11284" max="11284" width="46.7109375" style="77" customWidth="1"/>
    <col min="11285" max="11520" width="10" style="77"/>
    <col min="11521" max="11521" width="4.85546875" style="77" customWidth="1"/>
    <col min="11522" max="11522" width="31.42578125" style="77" customWidth="1"/>
    <col min="11523" max="11523" width="10.42578125" style="77" customWidth="1"/>
    <col min="11524" max="11524" width="7.85546875" style="77" customWidth="1"/>
    <col min="11525" max="11525" width="8.7109375" style="77" customWidth="1"/>
    <col min="11526" max="11526" width="19.140625" style="77" customWidth="1"/>
    <col min="11527" max="11527" width="12.5703125" style="77" customWidth="1"/>
    <col min="11528" max="11528" width="13.5703125" style="77" customWidth="1"/>
    <col min="11529" max="11533" width="12" style="77" customWidth="1"/>
    <col min="11534" max="11534" width="11.5703125" style="77" customWidth="1"/>
    <col min="11535" max="11535" width="12.85546875" style="77" customWidth="1"/>
    <col min="11536" max="11536" width="12.140625" style="77" customWidth="1"/>
    <col min="11537" max="11537" width="14" style="77" customWidth="1"/>
    <col min="11538" max="11539" width="23.7109375" style="77" customWidth="1"/>
    <col min="11540" max="11540" width="46.7109375" style="77" customWidth="1"/>
    <col min="11541" max="11776" width="10" style="77"/>
    <col min="11777" max="11777" width="4.85546875" style="77" customWidth="1"/>
    <col min="11778" max="11778" width="31.42578125" style="77" customWidth="1"/>
    <col min="11779" max="11779" width="10.42578125" style="77" customWidth="1"/>
    <col min="11780" max="11780" width="7.85546875" style="77" customWidth="1"/>
    <col min="11781" max="11781" width="8.7109375" style="77" customWidth="1"/>
    <col min="11782" max="11782" width="19.140625" style="77" customWidth="1"/>
    <col min="11783" max="11783" width="12.5703125" style="77" customWidth="1"/>
    <col min="11784" max="11784" width="13.5703125" style="77" customWidth="1"/>
    <col min="11785" max="11789" width="12" style="77" customWidth="1"/>
    <col min="11790" max="11790" width="11.5703125" style="77" customWidth="1"/>
    <col min="11791" max="11791" width="12.85546875" style="77" customWidth="1"/>
    <col min="11792" max="11792" width="12.140625" style="77" customWidth="1"/>
    <col min="11793" max="11793" width="14" style="77" customWidth="1"/>
    <col min="11794" max="11795" width="23.7109375" style="77" customWidth="1"/>
    <col min="11796" max="11796" width="46.7109375" style="77" customWidth="1"/>
    <col min="11797" max="12032" width="10" style="77"/>
    <col min="12033" max="12033" width="4.85546875" style="77" customWidth="1"/>
    <col min="12034" max="12034" width="31.42578125" style="77" customWidth="1"/>
    <col min="12035" max="12035" width="10.42578125" style="77" customWidth="1"/>
    <col min="12036" max="12036" width="7.85546875" style="77" customWidth="1"/>
    <col min="12037" max="12037" width="8.7109375" style="77" customWidth="1"/>
    <col min="12038" max="12038" width="19.140625" style="77" customWidth="1"/>
    <col min="12039" max="12039" width="12.5703125" style="77" customWidth="1"/>
    <col min="12040" max="12040" width="13.5703125" style="77" customWidth="1"/>
    <col min="12041" max="12045" width="12" style="77" customWidth="1"/>
    <col min="12046" max="12046" width="11.5703125" style="77" customWidth="1"/>
    <col min="12047" max="12047" width="12.85546875" style="77" customWidth="1"/>
    <col min="12048" max="12048" width="12.140625" style="77" customWidth="1"/>
    <col min="12049" max="12049" width="14" style="77" customWidth="1"/>
    <col min="12050" max="12051" width="23.7109375" style="77" customWidth="1"/>
    <col min="12052" max="12052" width="46.7109375" style="77" customWidth="1"/>
    <col min="12053" max="12288" width="10" style="77"/>
    <col min="12289" max="12289" width="4.85546875" style="77" customWidth="1"/>
    <col min="12290" max="12290" width="31.42578125" style="77" customWidth="1"/>
    <col min="12291" max="12291" width="10.42578125" style="77" customWidth="1"/>
    <col min="12292" max="12292" width="7.85546875" style="77" customWidth="1"/>
    <col min="12293" max="12293" width="8.7109375" style="77" customWidth="1"/>
    <col min="12294" max="12294" width="19.140625" style="77" customWidth="1"/>
    <col min="12295" max="12295" width="12.5703125" style="77" customWidth="1"/>
    <col min="12296" max="12296" width="13.5703125" style="77" customWidth="1"/>
    <col min="12297" max="12301" width="12" style="77" customWidth="1"/>
    <col min="12302" max="12302" width="11.5703125" style="77" customWidth="1"/>
    <col min="12303" max="12303" width="12.85546875" style="77" customWidth="1"/>
    <col min="12304" max="12304" width="12.140625" style="77" customWidth="1"/>
    <col min="12305" max="12305" width="14" style="77" customWidth="1"/>
    <col min="12306" max="12307" width="23.7109375" style="77" customWidth="1"/>
    <col min="12308" max="12308" width="46.7109375" style="77" customWidth="1"/>
    <col min="12309" max="12544" width="10" style="77"/>
    <col min="12545" max="12545" width="4.85546875" style="77" customWidth="1"/>
    <col min="12546" max="12546" width="31.42578125" style="77" customWidth="1"/>
    <col min="12547" max="12547" width="10.42578125" style="77" customWidth="1"/>
    <col min="12548" max="12548" width="7.85546875" style="77" customWidth="1"/>
    <col min="12549" max="12549" width="8.7109375" style="77" customWidth="1"/>
    <col min="12550" max="12550" width="19.140625" style="77" customWidth="1"/>
    <col min="12551" max="12551" width="12.5703125" style="77" customWidth="1"/>
    <col min="12552" max="12552" width="13.5703125" style="77" customWidth="1"/>
    <col min="12553" max="12557" width="12" style="77" customWidth="1"/>
    <col min="12558" max="12558" width="11.5703125" style="77" customWidth="1"/>
    <col min="12559" max="12559" width="12.85546875" style="77" customWidth="1"/>
    <col min="12560" max="12560" width="12.140625" style="77" customWidth="1"/>
    <col min="12561" max="12561" width="14" style="77" customWidth="1"/>
    <col min="12562" max="12563" width="23.7109375" style="77" customWidth="1"/>
    <col min="12564" max="12564" width="46.7109375" style="77" customWidth="1"/>
    <col min="12565" max="12800" width="10" style="77"/>
    <col min="12801" max="12801" width="4.85546875" style="77" customWidth="1"/>
    <col min="12802" max="12802" width="31.42578125" style="77" customWidth="1"/>
    <col min="12803" max="12803" width="10.42578125" style="77" customWidth="1"/>
    <col min="12804" max="12804" width="7.85546875" style="77" customWidth="1"/>
    <col min="12805" max="12805" width="8.7109375" style="77" customWidth="1"/>
    <col min="12806" max="12806" width="19.140625" style="77" customWidth="1"/>
    <col min="12807" max="12807" width="12.5703125" style="77" customWidth="1"/>
    <col min="12808" max="12808" width="13.5703125" style="77" customWidth="1"/>
    <col min="12809" max="12813" width="12" style="77" customWidth="1"/>
    <col min="12814" max="12814" width="11.5703125" style="77" customWidth="1"/>
    <col min="12815" max="12815" width="12.85546875" style="77" customWidth="1"/>
    <col min="12816" max="12816" width="12.140625" style="77" customWidth="1"/>
    <col min="12817" max="12817" width="14" style="77" customWidth="1"/>
    <col min="12818" max="12819" width="23.7109375" style="77" customWidth="1"/>
    <col min="12820" max="12820" width="46.7109375" style="77" customWidth="1"/>
    <col min="12821" max="13056" width="10" style="77"/>
    <col min="13057" max="13057" width="4.85546875" style="77" customWidth="1"/>
    <col min="13058" max="13058" width="31.42578125" style="77" customWidth="1"/>
    <col min="13059" max="13059" width="10.42578125" style="77" customWidth="1"/>
    <col min="13060" max="13060" width="7.85546875" style="77" customWidth="1"/>
    <col min="13061" max="13061" width="8.7109375" style="77" customWidth="1"/>
    <col min="13062" max="13062" width="19.140625" style="77" customWidth="1"/>
    <col min="13063" max="13063" width="12.5703125" style="77" customWidth="1"/>
    <col min="13064" max="13064" width="13.5703125" style="77" customWidth="1"/>
    <col min="13065" max="13069" width="12" style="77" customWidth="1"/>
    <col min="13070" max="13070" width="11.5703125" style="77" customWidth="1"/>
    <col min="13071" max="13071" width="12.85546875" style="77" customWidth="1"/>
    <col min="13072" max="13072" width="12.140625" style="77" customWidth="1"/>
    <col min="13073" max="13073" width="14" style="77" customWidth="1"/>
    <col min="13074" max="13075" width="23.7109375" style="77" customWidth="1"/>
    <col min="13076" max="13076" width="46.7109375" style="77" customWidth="1"/>
    <col min="13077" max="13312" width="10" style="77"/>
    <col min="13313" max="13313" width="4.85546875" style="77" customWidth="1"/>
    <col min="13314" max="13314" width="31.42578125" style="77" customWidth="1"/>
    <col min="13315" max="13315" width="10.42578125" style="77" customWidth="1"/>
    <col min="13316" max="13316" width="7.85546875" style="77" customWidth="1"/>
    <col min="13317" max="13317" width="8.7109375" style="77" customWidth="1"/>
    <col min="13318" max="13318" width="19.140625" style="77" customWidth="1"/>
    <col min="13319" max="13319" width="12.5703125" style="77" customWidth="1"/>
    <col min="13320" max="13320" width="13.5703125" style="77" customWidth="1"/>
    <col min="13321" max="13325" width="12" style="77" customWidth="1"/>
    <col min="13326" max="13326" width="11.5703125" style="77" customWidth="1"/>
    <col min="13327" max="13327" width="12.85546875" style="77" customWidth="1"/>
    <col min="13328" max="13328" width="12.140625" style="77" customWidth="1"/>
    <col min="13329" max="13329" width="14" style="77" customWidth="1"/>
    <col min="13330" max="13331" width="23.7109375" style="77" customWidth="1"/>
    <col min="13332" max="13332" width="46.7109375" style="77" customWidth="1"/>
    <col min="13333" max="13568" width="10" style="77"/>
    <col min="13569" max="13569" width="4.85546875" style="77" customWidth="1"/>
    <col min="13570" max="13570" width="31.42578125" style="77" customWidth="1"/>
    <col min="13571" max="13571" width="10.42578125" style="77" customWidth="1"/>
    <col min="13572" max="13572" width="7.85546875" style="77" customWidth="1"/>
    <col min="13573" max="13573" width="8.7109375" style="77" customWidth="1"/>
    <col min="13574" max="13574" width="19.140625" style="77" customWidth="1"/>
    <col min="13575" max="13575" width="12.5703125" style="77" customWidth="1"/>
    <col min="13576" max="13576" width="13.5703125" style="77" customWidth="1"/>
    <col min="13577" max="13581" width="12" style="77" customWidth="1"/>
    <col min="13582" max="13582" width="11.5703125" style="77" customWidth="1"/>
    <col min="13583" max="13583" width="12.85546875" style="77" customWidth="1"/>
    <col min="13584" max="13584" width="12.140625" style="77" customWidth="1"/>
    <col min="13585" max="13585" width="14" style="77" customWidth="1"/>
    <col min="13586" max="13587" width="23.7109375" style="77" customWidth="1"/>
    <col min="13588" max="13588" width="46.7109375" style="77" customWidth="1"/>
    <col min="13589" max="13824" width="10" style="77"/>
    <col min="13825" max="13825" width="4.85546875" style="77" customWidth="1"/>
    <col min="13826" max="13826" width="31.42578125" style="77" customWidth="1"/>
    <col min="13827" max="13827" width="10.42578125" style="77" customWidth="1"/>
    <col min="13828" max="13828" width="7.85546875" style="77" customWidth="1"/>
    <col min="13829" max="13829" width="8.7109375" style="77" customWidth="1"/>
    <col min="13830" max="13830" width="19.140625" style="77" customWidth="1"/>
    <col min="13831" max="13831" width="12.5703125" style="77" customWidth="1"/>
    <col min="13832" max="13832" width="13.5703125" style="77" customWidth="1"/>
    <col min="13833" max="13837" width="12" style="77" customWidth="1"/>
    <col min="13838" max="13838" width="11.5703125" style="77" customWidth="1"/>
    <col min="13839" max="13839" width="12.85546875" style="77" customWidth="1"/>
    <col min="13840" max="13840" width="12.140625" style="77" customWidth="1"/>
    <col min="13841" max="13841" width="14" style="77" customWidth="1"/>
    <col min="13842" max="13843" width="23.7109375" style="77" customWidth="1"/>
    <col min="13844" max="13844" width="46.7109375" style="77" customWidth="1"/>
    <col min="13845" max="14080" width="10" style="77"/>
    <col min="14081" max="14081" width="4.85546875" style="77" customWidth="1"/>
    <col min="14082" max="14082" width="31.42578125" style="77" customWidth="1"/>
    <col min="14083" max="14083" width="10.42578125" style="77" customWidth="1"/>
    <col min="14084" max="14084" width="7.85546875" style="77" customWidth="1"/>
    <col min="14085" max="14085" width="8.7109375" style="77" customWidth="1"/>
    <col min="14086" max="14086" width="19.140625" style="77" customWidth="1"/>
    <col min="14087" max="14087" width="12.5703125" style="77" customWidth="1"/>
    <col min="14088" max="14088" width="13.5703125" style="77" customWidth="1"/>
    <col min="14089" max="14093" width="12" style="77" customWidth="1"/>
    <col min="14094" max="14094" width="11.5703125" style="77" customWidth="1"/>
    <col min="14095" max="14095" width="12.85546875" style="77" customWidth="1"/>
    <col min="14096" max="14096" width="12.140625" style="77" customWidth="1"/>
    <col min="14097" max="14097" width="14" style="77" customWidth="1"/>
    <col min="14098" max="14099" width="23.7109375" style="77" customWidth="1"/>
    <col min="14100" max="14100" width="46.7109375" style="77" customWidth="1"/>
    <col min="14101" max="14336" width="10" style="77"/>
    <col min="14337" max="14337" width="4.85546875" style="77" customWidth="1"/>
    <col min="14338" max="14338" width="31.42578125" style="77" customWidth="1"/>
    <col min="14339" max="14339" width="10.42578125" style="77" customWidth="1"/>
    <col min="14340" max="14340" width="7.85546875" style="77" customWidth="1"/>
    <col min="14341" max="14341" width="8.7109375" style="77" customWidth="1"/>
    <col min="14342" max="14342" width="19.140625" style="77" customWidth="1"/>
    <col min="14343" max="14343" width="12.5703125" style="77" customWidth="1"/>
    <col min="14344" max="14344" width="13.5703125" style="77" customWidth="1"/>
    <col min="14345" max="14349" width="12" style="77" customWidth="1"/>
    <col min="14350" max="14350" width="11.5703125" style="77" customWidth="1"/>
    <col min="14351" max="14351" width="12.85546875" style="77" customWidth="1"/>
    <col min="14352" max="14352" width="12.140625" style="77" customWidth="1"/>
    <col min="14353" max="14353" width="14" style="77" customWidth="1"/>
    <col min="14354" max="14355" width="23.7109375" style="77" customWidth="1"/>
    <col min="14356" max="14356" width="46.7109375" style="77" customWidth="1"/>
    <col min="14357" max="14592" width="10" style="77"/>
    <col min="14593" max="14593" width="4.85546875" style="77" customWidth="1"/>
    <col min="14594" max="14594" width="31.42578125" style="77" customWidth="1"/>
    <col min="14595" max="14595" width="10.42578125" style="77" customWidth="1"/>
    <col min="14596" max="14596" width="7.85546875" style="77" customWidth="1"/>
    <col min="14597" max="14597" width="8.7109375" style="77" customWidth="1"/>
    <col min="14598" max="14598" width="19.140625" style="77" customWidth="1"/>
    <col min="14599" max="14599" width="12.5703125" style="77" customWidth="1"/>
    <col min="14600" max="14600" width="13.5703125" style="77" customWidth="1"/>
    <col min="14601" max="14605" width="12" style="77" customWidth="1"/>
    <col min="14606" max="14606" width="11.5703125" style="77" customWidth="1"/>
    <col min="14607" max="14607" width="12.85546875" style="77" customWidth="1"/>
    <col min="14608" max="14608" width="12.140625" style="77" customWidth="1"/>
    <col min="14609" max="14609" width="14" style="77" customWidth="1"/>
    <col min="14610" max="14611" width="23.7109375" style="77" customWidth="1"/>
    <col min="14612" max="14612" width="46.7109375" style="77" customWidth="1"/>
    <col min="14613" max="14848" width="10" style="77"/>
    <col min="14849" max="14849" width="4.85546875" style="77" customWidth="1"/>
    <col min="14850" max="14850" width="31.42578125" style="77" customWidth="1"/>
    <col min="14851" max="14851" width="10.42578125" style="77" customWidth="1"/>
    <col min="14852" max="14852" width="7.85546875" style="77" customWidth="1"/>
    <col min="14853" max="14853" width="8.7109375" style="77" customWidth="1"/>
    <col min="14854" max="14854" width="19.140625" style="77" customWidth="1"/>
    <col min="14855" max="14855" width="12.5703125" style="77" customWidth="1"/>
    <col min="14856" max="14856" width="13.5703125" style="77" customWidth="1"/>
    <col min="14857" max="14861" width="12" style="77" customWidth="1"/>
    <col min="14862" max="14862" width="11.5703125" style="77" customWidth="1"/>
    <col min="14863" max="14863" width="12.85546875" style="77" customWidth="1"/>
    <col min="14864" max="14864" width="12.140625" style="77" customWidth="1"/>
    <col min="14865" max="14865" width="14" style="77" customWidth="1"/>
    <col min="14866" max="14867" width="23.7109375" style="77" customWidth="1"/>
    <col min="14868" max="14868" width="46.7109375" style="77" customWidth="1"/>
    <col min="14869" max="15104" width="10" style="77"/>
    <col min="15105" max="15105" width="4.85546875" style="77" customWidth="1"/>
    <col min="15106" max="15106" width="31.42578125" style="77" customWidth="1"/>
    <col min="15107" max="15107" width="10.42578125" style="77" customWidth="1"/>
    <col min="15108" max="15108" width="7.85546875" style="77" customWidth="1"/>
    <col min="15109" max="15109" width="8.7109375" style="77" customWidth="1"/>
    <col min="15110" max="15110" width="19.140625" style="77" customWidth="1"/>
    <col min="15111" max="15111" width="12.5703125" style="77" customWidth="1"/>
    <col min="15112" max="15112" width="13.5703125" style="77" customWidth="1"/>
    <col min="15113" max="15117" width="12" style="77" customWidth="1"/>
    <col min="15118" max="15118" width="11.5703125" style="77" customWidth="1"/>
    <col min="15119" max="15119" width="12.85546875" style="77" customWidth="1"/>
    <col min="15120" max="15120" width="12.140625" style="77" customWidth="1"/>
    <col min="15121" max="15121" width="14" style="77" customWidth="1"/>
    <col min="15122" max="15123" width="23.7109375" style="77" customWidth="1"/>
    <col min="15124" max="15124" width="46.7109375" style="77" customWidth="1"/>
    <col min="15125" max="15360" width="10" style="77"/>
    <col min="15361" max="15361" width="4.85546875" style="77" customWidth="1"/>
    <col min="15362" max="15362" width="31.42578125" style="77" customWidth="1"/>
    <col min="15363" max="15363" width="10.42578125" style="77" customWidth="1"/>
    <col min="15364" max="15364" width="7.85546875" style="77" customWidth="1"/>
    <col min="15365" max="15365" width="8.7109375" style="77" customWidth="1"/>
    <col min="15366" max="15366" width="19.140625" style="77" customWidth="1"/>
    <col min="15367" max="15367" width="12.5703125" style="77" customWidth="1"/>
    <col min="15368" max="15368" width="13.5703125" style="77" customWidth="1"/>
    <col min="15369" max="15373" width="12" style="77" customWidth="1"/>
    <col min="15374" max="15374" width="11.5703125" style="77" customWidth="1"/>
    <col min="15375" max="15375" width="12.85546875" style="77" customWidth="1"/>
    <col min="15376" max="15376" width="12.140625" style="77" customWidth="1"/>
    <col min="15377" max="15377" width="14" style="77" customWidth="1"/>
    <col min="15378" max="15379" width="23.7109375" style="77" customWidth="1"/>
    <col min="15380" max="15380" width="46.7109375" style="77" customWidth="1"/>
    <col min="15381" max="15616" width="10" style="77"/>
    <col min="15617" max="15617" width="4.85546875" style="77" customWidth="1"/>
    <col min="15618" max="15618" width="31.42578125" style="77" customWidth="1"/>
    <col min="15619" max="15619" width="10.42578125" style="77" customWidth="1"/>
    <col min="15620" max="15620" width="7.85546875" style="77" customWidth="1"/>
    <col min="15621" max="15621" width="8.7109375" style="77" customWidth="1"/>
    <col min="15622" max="15622" width="19.140625" style="77" customWidth="1"/>
    <col min="15623" max="15623" width="12.5703125" style="77" customWidth="1"/>
    <col min="15624" max="15624" width="13.5703125" style="77" customWidth="1"/>
    <col min="15625" max="15629" width="12" style="77" customWidth="1"/>
    <col min="15630" max="15630" width="11.5703125" style="77" customWidth="1"/>
    <col min="15631" max="15631" width="12.85546875" style="77" customWidth="1"/>
    <col min="15632" max="15632" width="12.140625" style="77" customWidth="1"/>
    <col min="15633" max="15633" width="14" style="77" customWidth="1"/>
    <col min="15634" max="15635" width="23.7109375" style="77" customWidth="1"/>
    <col min="15636" max="15636" width="46.7109375" style="77" customWidth="1"/>
    <col min="15637" max="15872" width="10" style="77"/>
    <col min="15873" max="15873" width="4.85546875" style="77" customWidth="1"/>
    <col min="15874" max="15874" width="31.42578125" style="77" customWidth="1"/>
    <col min="15875" max="15875" width="10.42578125" style="77" customWidth="1"/>
    <col min="15876" max="15876" width="7.85546875" style="77" customWidth="1"/>
    <col min="15877" max="15877" width="8.7109375" style="77" customWidth="1"/>
    <col min="15878" max="15878" width="19.140625" style="77" customWidth="1"/>
    <col min="15879" max="15879" width="12.5703125" style="77" customWidth="1"/>
    <col min="15880" max="15880" width="13.5703125" style="77" customWidth="1"/>
    <col min="15881" max="15885" width="12" style="77" customWidth="1"/>
    <col min="15886" max="15886" width="11.5703125" style="77" customWidth="1"/>
    <col min="15887" max="15887" width="12.85546875" style="77" customWidth="1"/>
    <col min="15888" max="15888" width="12.140625" style="77" customWidth="1"/>
    <col min="15889" max="15889" width="14" style="77" customWidth="1"/>
    <col min="15890" max="15891" width="23.7109375" style="77" customWidth="1"/>
    <col min="15892" max="15892" width="46.7109375" style="77" customWidth="1"/>
    <col min="15893" max="16128" width="10" style="77"/>
    <col min="16129" max="16129" width="4.85546875" style="77" customWidth="1"/>
    <col min="16130" max="16130" width="31.42578125" style="77" customWidth="1"/>
    <col min="16131" max="16131" width="10.42578125" style="77" customWidth="1"/>
    <col min="16132" max="16132" width="7.85546875" style="77" customWidth="1"/>
    <col min="16133" max="16133" width="8.7109375" style="77" customWidth="1"/>
    <col min="16134" max="16134" width="19.140625" style="77" customWidth="1"/>
    <col min="16135" max="16135" width="12.5703125" style="77" customWidth="1"/>
    <col min="16136" max="16136" width="13.5703125" style="77" customWidth="1"/>
    <col min="16137" max="16141" width="12" style="77" customWidth="1"/>
    <col min="16142" max="16142" width="11.5703125" style="77" customWidth="1"/>
    <col min="16143" max="16143" width="12.85546875" style="77" customWidth="1"/>
    <col min="16144" max="16144" width="12.140625" style="77" customWidth="1"/>
    <col min="16145" max="16145" width="14" style="77" customWidth="1"/>
    <col min="16146" max="16147" width="23.7109375" style="77" customWidth="1"/>
    <col min="16148" max="16148" width="46.7109375" style="77" customWidth="1"/>
    <col min="16149" max="16384" width="10" style="77"/>
  </cols>
  <sheetData>
    <row r="1" spans="1:21" ht="21.75" customHeight="1">
      <c r="A1" s="99" t="s">
        <v>130</v>
      </c>
      <c r="B1" s="99"/>
      <c r="C1" s="99"/>
      <c r="D1" s="99"/>
      <c r="E1" s="99"/>
      <c r="F1" s="99"/>
      <c r="G1" s="99"/>
      <c r="H1" s="99"/>
      <c r="I1" s="99"/>
      <c r="J1" s="99"/>
      <c r="K1" s="99"/>
      <c r="L1" s="99"/>
      <c r="M1" s="99"/>
      <c r="N1" s="99"/>
      <c r="O1" s="99"/>
      <c r="P1" s="99"/>
      <c r="Q1" s="99"/>
      <c r="R1" s="99"/>
      <c r="S1" s="99"/>
    </row>
    <row r="2" spans="1:21" ht="33" customHeight="1">
      <c r="A2" s="99" t="s">
        <v>249</v>
      </c>
      <c r="B2" s="99"/>
      <c r="C2" s="99"/>
      <c r="D2" s="99"/>
      <c r="E2" s="99"/>
      <c r="F2" s="99"/>
      <c r="G2" s="99"/>
      <c r="H2" s="99"/>
      <c r="I2" s="99"/>
      <c r="J2" s="99"/>
      <c r="K2" s="99"/>
      <c r="L2" s="99"/>
      <c r="M2" s="99"/>
      <c r="N2" s="99"/>
      <c r="O2" s="99"/>
      <c r="P2" s="99"/>
      <c r="Q2" s="99"/>
      <c r="R2" s="99"/>
      <c r="S2" s="99"/>
    </row>
    <row r="3" spans="1:21" ht="24.75" customHeight="1">
      <c r="A3" s="100" t="s">
        <v>277</v>
      </c>
      <c r="B3" s="100"/>
      <c r="C3" s="100"/>
      <c r="D3" s="100"/>
      <c r="E3" s="100"/>
      <c r="F3" s="100"/>
      <c r="G3" s="100"/>
      <c r="H3" s="100"/>
      <c r="I3" s="100"/>
      <c r="J3" s="100"/>
      <c r="K3" s="100"/>
      <c r="L3" s="100"/>
      <c r="M3" s="100"/>
      <c r="N3" s="100"/>
      <c r="O3" s="100"/>
      <c r="P3" s="100"/>
      <c r="Q3" s="100"/>
      <c r="R3" s="100"/>
      <c r="S3" s="100"/>
      <c r="T3" s="78">
        <f>O18-P18</f>
        <v>0</v>
      </c>
    </row>
    <row r="4" spans="1:21" ht="24.75" customHeight="1">
      <c r="A4" s="93"/>
      <c r="B4" s="93"/>
      <c r="C4" s="93"/>
      <c r="D4" s="93"/>
      <c r="E4" s="93"/>
      <c r="F4" s="93"/>
      <c r="G4" s="93"/>
      <c r="H4" s="93"/>
      <c r="I4" s="93"/>
      <c r="J4" s="93"/>
      <c r="K4" s="93"/>
      <c r="L4" s="93"/>
      <c r="M4" s="93"/>
      <c r="N4" s="93"/>
      <c r="O4" s="93"/>
      <c r="P4" s="93"/>
      <c r="Q4" s="93"/>
      <c r="R4" s="93"/>
      <c r="S4" s="93"/>
      <c r="T4" s="78"/>
    </row>
    <row r="5" spans="1:21">
      <c r="O5" s="102" t="s">
        <v>179</v>
      </c>
      <c r="P5" s="102"/>
      <c r="Q5" s="102"/>
    </row>
    <row r="6" spans="1:21" ht="27.75" customHeight="1">
      <c r="A6" s="95" t="s">
        <v>97</v>
      </c>
      <c r="B6" s="95" t="s">
        <v>180</v>
      </c>
      <c r="C6" s="95" t="s">
        <v>181</v>
      </c>
      <c r="D6" s="95" t="s">
        <v>182</v>
      </c>
      <c r="E6" s="95" t="s">
        <v>183</v>
      </c>
      <c r="F6" s="95" t="s">
        <v>184</v>
      </c>
      <c r="G6" s="95"/>
      <c r="H6" s="95"/>
      <c r="I6" s="95" t="s">
        <v>185</v>
      </c>
      <c r="J6" s="101" t="s">
        <v>186</v>
      </c>
      <c r="K6" s="101"/>
      <c r="L6" s="95" t="s">
        <v>187</v>
      </c>
      <c r="M6" s="96" t="s">
        <v>275</v>
      </c>
      <c r="N6" s="96" t="s">
        <v>193</v>
      </c>
      <c r="O6" s="95" t="s">
        <v>186</v>
      </c>
      <c r="P6" s="95"/>
      <c r="Q6" s="95" t="s">
        <v>188</v>
      </c>
      <c r="R6" s="95" t="s">
        <v>95</v>
      </c>
      <c r="S6" s="95" t="s">
        <v>112</v>
      </c>
    </row>
    <row r="7" spans="1:21" ht="30.75" customHeight="1">
      <c r="A7" s="95"/>
      <c r="B7" s="95"/>
      <c r="C7" s="95"/>
      <c r="D7" s="95"/>
      <c r="E7" s="95"/>
      <c r="F7" s="95" t="s">
        <v>189</v>
      </c>
      <c r="G7" s="95" t="s">
        <v>135</v>
      </c>
      <c r="H7" s="95"/>
      <c r="I7" s="95"/>
      <c r="J7" s="101"/>
      <c r="K7" s="101"/>
      <c r="L7" s="95"/>
      <c r="M7" s="97"/>
      <c r="N7" s="97"/>
      <c r="O7" s="95"/>
      <c r="P7" s="95"/>
      <c r="Q7" s="95"/>
      <c r="R7" s="95"/>
      <c r="S7" s="95"/>
    </row>
    <row r="8" spans="1:21" ht="66">
      <c r="A8" s="95"/>
      <c r="B8" s="95"/>
      <c r="C8" s="95"/>
      <c r="D8" s="95"/>
      <c r="E8" s="95"/>
      <c r="F8" s="95"/>
      <c r="G8" s="48" t="s">
        <v>190</v>
      </c>
      <c r="H8" s="48" t="s">
        <v>136</v>
      </c>
      <c r="I8" s="95"/>
      <c r="J8" s="80" t="s">
        <v>191</v>
      </c>
      <c r="K8" s="80" t="s">
        <v>192</v>
      </c>
      <c r="L8" s="95"/>
      <c r="M8" s="98"/>
      <c r="N8" s="98"/>
      <c r="O8" s="48" t="s">
        <v>191</v>
      </c>
      <c r="P8" s="48" t="s">
        <v>192</v>
      </c>
      <c r="Q8" s="95"/>
      <c r="R8" s="95"/>
      <c r="S8" s="95"/>
    </row>
    <row r="9" spans="1:21" ht="34.35" customHeight="1">
      <c r="A9" s="48"/>
      <c r="B9" s="48" t="s">
        <v>98</v>
      </c>
      <c r="C9" s="48"/>
      <c r="D9" s="48"/>
      <c r="E9" s="48"/>
      <c r="F9" s="48"/>
      <c r="G9" s="49">
        <f t="shared" ref="G9:Q9" si="0">G10+G18</f>
        <v>4393811</v>
      </c>
      <c r="H9" s="49">
        <f t="shared" si="0"/>
        <v>1436171</v>
      </c>
      <c r="I9" s="49">
        <f t="shared" si="0"/>
        <v>996324</v>
      </c>
      <c r="J9" s="49">
        <f t="shared" si="0"/>
        <v>89744</v>
      </c>
      <c r="K9" s="49">
        <f t="shared" si="0"/>
        <v>89744</v>
      </c>
      <c r="L9" s="49">
        <f t="shared" si="0"/>
        <v>996324</v>
      </c>
      <c r="M9" s="49">
        <f t="shared" si="0"/>
        <v>795478</v>
      </c>
      <c r="N9" s="49">
        <f t="shared" si="0"/>
        <v>138236</v>
      </c>
      <c r="O9" s="49">
        <f t="shared" si="0"/>
        <v>59744</v>
      </c>
      <c r="P9" s="49">
        <f t="shared" si="0"/>
        <v>59744</v>
      </c>
      <c r="Q9" s="49">
        <f t="shared" si="0"/>
        <v>138236</v>
      </c>
      <c r="R9" s="48"/>
      <c r="S9" s="90"/>
    </row>
    <row r="10" spans="1:21" s="62" customFormat="1" ht="148.5">
      <c r="A10" s="58" t="s">
        <v>0</v>
      </c>
      <c r="B10" s="59" t="s">
        <v>276</v>
      </c>
      <c r="C10" s="59"/>
      <c r="D10" s="59"/>
      <c r="E10" s="59"/>
      <c r="F10" s="60"/>
      <c r="G10" s="60">
        <f t="shared" ref="G10:Q10" si="1">SUBTOTAL(109,G12:G17)</f>
        <v>3920000</v>
      </c>
      <c r="H10" s="60">
        <f t="shared" si="1"/>
        <v>1220000</v>
      </c>
      <c r="I10" s="60">
        <f t="shared" si="1"/>
        <v>915674</v>
      </c>
      <c r="J10" s="60">
        <f t="shared" si="1"/>
        <v>72000</v>
      </c>
      <c r="K10" s="60">
        <f t="shared" si="1"/>
        <v>72000</v>
      </c>
      <c r="L10" s="60">
        <f t="shared" si="1"/>
        <v>915674</v>
      </c>
      <c r="M10" s="60">
        <f t="shared" si="1"/>
        <v>771146</v>
      </c>
      <c r="N10" s="60">
        <f t="shared" si="1"/>
        <v>81918</v>
      </c>
      <c r="O10" s="60">
        <f t="shared" si="1"/>
        <v>42000</v>
      </c>
      <c r="P10" s="60">
        <f t="shared" si="1"/>
        <v>42000</v>
      </c>
      <c r="Q10" s="60">
        <f t="shared" si="1"/>
        <v>81918</v>
      </c>
      <c r="R10" s="61"/>
      <c r="S10" s="61"/>
      <c r="T10" s="82"/>
    </row>
    <row r="11" spans="1:21" s="62" customFormat="1" ht="24.95" customHeight="1">
      <c r="A11" s="58" t="s">
        <v>272</v>
      </c>
      <c r="B11" s="59" t="s">
        <v>273</v>
      </c>
      <c r="C11" s="59"/>
      <c r="D11" s="59"/>
      <c r="E11" s="59"/>
      <c r="F11" s="60"/>
      <c r="G11" s="60"/>
      <c r="H11" s="60"/>
      <c r="I11" s="60"/>
      <c r="J11" s="60"/>
      <c r="K11" s="60"/>
      <c r="L11" s="60"/>
      <c r="M11" s="60"/>
      <c r="N11" s="60"/>
      <c r="O11" s="60"/>
      <c r="P11" s="60"/>
      <c r="Q11" s="60"/>
      <c r="R11" s="61"/>
      <c r="S11" s="61"/>
      <c r="T11" s="82"/>
    </row>
    <row r="12" spans="1:21" s="76" customFormat="1" ht="39.6" customHeight="1">
      <c r="A12" s="63">
        <v>1</v>
      </c>
      <c r="B12" s="64" t="s">
        <v>250</v>
      </c>
      <c r="C12" s="65"/>
      <c r="D12" s="66"/>
      <c r="E12" s="65"/>
      <c r="F12" s="67"/>
      <c r="G12" s="68"/>
      <c r="H12" s="68"/>
      <c r="I12" s="69">
        <v>70000</v>
      </c>
      <c r="J12" s="69">
        <v>30000</v>
      </c>
      <c r="K12" s="69"/>
      <c r="L12" s="69">
        <f>I12-J12</f>
        <v>40000</v>
      </c>
      <c r="M12" s="69">
        <v>14390</v>
      </c>
      <c r="N12" s="70"/>
      <c r="O12" s="70"/>
      <c r="P12" s="70"/>
      <c r="Q12" s="70"/>
      <c r="R12" s="75"/>
      <c r="S12" s="75"/>
      <c r="T12" s="82"/>
    </row>
    <row r="13" spans="1:21" s="76" customFormat="1" ht="252">
      <c r="A13" s="63">
        <v>2</v>
      </c>
      <c r="B13" s="64" t="s">
        <v>267</v>
      </c>
      <c r="C13" s="65" t="s">
        <v>255</v>
      </c>
      <c r="D13" s="66">
        <v>2022</v>
      </c>
      <c r="E13" s="65">
        <v>2026</v>
      </c>
      <c r="F13" s="71" t="s">
        <v>268</v>
      </c>
      <c r="G13" s="68">
        <v>3790000</v>
      </c>
      <c r="H13" s="68">
        <v>1090000</v>
      </c>
      <c r="I13" s="69">
        <v>800000</v>
      </c>
      <c r="J13" s="69">
        <v>42000</v>
      </c>
      <c r="K13" s="69"/>
      <c r="L13" s="69">
        <f>I13-J13</f>
        <v>758000</v>
      </c>
      <c r="M13" s="69">
        <f>800000-N13</f>
        <v>737256</v>
      </c>
      <c r="N13" s="70">
        <v>62744</v>
      </c>
      <c r="O13" s="70">
        <v>42000</v>
      </c>
      <c r="P13" s="70"/>
      <c r="Q13" s="70">
        <f>N13-O13</f>
        <v>20744</v>
      </c>
      <c r="R13" s="75" t="s">
        <v>83</v>
      </c>
      <c r="S13" s="11" t="s">
        <v>269</v>
      </c>
      <c r="T13" s="83" t="s">
        <v>256</v>
      </c>
      <c r="U13" s="72"/>
    </row>
    <row r="14" spans="1:21" s="62" customFormat="1" ht="24.95" customHeight="1">
      <c r="A14" s="58" t="s">
        <v>272</v>
      </c>
      <c r="B14" s="59" t="s">
        <v>274</v>
      </c>
      <c r="C14" s="59"/>
      <c r="D14" s="59"/>
      <c r="E14" s="59"/>
      <c r="F14" s="60"/>
      <c r="G14" s="60"/>
      <c r="H14" s="60"/>
      <c r="I14" s="60"/>
      <c r="J14" s="60"/>
      <c r="K14" s="60"/>
      <c r="L14" s="60"/>
      <c r="M14" s="60"/>
      <c r="N14" s="60"/>
      <c r="O14" s="60"/>
      <c r="P14" s="60"/>
      <c r="Q14" s="60"/>
      <c r="R14" s="61"/>
      <c r="S14" s="61"/>
      <c r="T14" s="82"/>
    </row>
    <row r="15" spans="1:21" s="76" customFormat="1" ht="63">
      <c r="A15" s="63">
        <v>1</v>
      </c>
      <c r="B15" s="84" t="s">
        <v>251</v>
      </c>
      <c r="C15" s="85"/>
      <c r="D15" s="66"/>
      <c r="E15" s="65"/>
      <c r="F15" s="67"/>
      <c r="G15" s="86"/>
      <c r="H15" s="86"/>
      <c r="I15" s="69">
        <v>0</v>
      </c>
      <c r="J15" s="69"/>
      <c r="K15" s="69">
        <v>30000</v>
      </c>
      <c r="L15" s="69">
        <f>I15+K15</f>
        <v>30000</v>
      </c>
      <c r="M15" s="69"/>
      <c r="N15" s="70"/>
      <c r="O15" s="70"/>
      <c r="P15" s="70">
        <v>10000</v>
      </c>
      <c r="Q15" s="74">
        <f>N15+P15</f>
        <v>10000</v>
      </c>
      <c r="R15" s="75"/>
      <c r="S15" s="11" t="s">
        <v>254</v>
      </c>
    </row>
    <row r="16" spans="1:21" s="76" customFormat="1" ht="204" customHeight="1">
      <c r="A16" s="63">
        <v>2</v>
      </c>
      <c r="B16" s="73" t="s">
        <v>252</v>
      </c>
      <c r="C16" s="71" t="s">
        <v>257</v>
      </c>
      <c r="D16" s="71">
        <v>2024</v>
      </c>
      <c r="E16" s="71">
        <v>2026</v>
      </c>
      <c r="F16" s="71" t="s">
        <v>258</v>
      </c>
      <c r="G16" s="74">
        <v>85000</v>
      </c>
      <c r="H16" s="74">
        <v>85000</v>
      </c>
      <c r="I16" s="74">
        <f>19400+1400</f>
        <v>20800</v>
      </c>
      <c r="J16" s="74"/>
      <c r="K16" s="74">
        <v>23000</v>
      </c>
      <c r="L16" s="74">
        <f>I16+K16</f>
        <v>43800</v>
      </c>
      <c r="M16" s="74">
        <f>12400+1400-N16</f>
        <v>4500</v>
      </c>
      <c r="N16" s="74">
        <f>7900+1400</f>
        <v>9300</v>
      </c>
      <c r="O16" s="74"/>
      <c r="P16" s="74">
        <v>15000</v>
      </c>
      <c r="Q16" s="74">
        <f>N16+P16</f>
        <v>24300</v>
      </c>
      <c r="R16" s="71" t="s">
        <v>259</v>
      </c>
      <c r="S16" s="38" t="s">
        <v>261</v>
      </c>
      <c r="T16" s="83" t="s">
        <v>260</v>
      </c>
      <c r="U16" s="72"/>
    </row>
    <row r="17" spans="1:21" s="76" customFormat="1" ht="204" customHeight="1">
      <c r="A17" s="63">
        <v>3</v>
      </c>
      <c r="B17" s="81" t="s">
        <v>253</v>
      </c>
      <c r="C17" s="87" t="s">
        <v>257</v>
      </c>
      <c r="D17" s="75">
        <v>2023</v>
      </c>
      <c r="E17" s="88">
        <v>2025</v>
      </c>
      <c r="F17" s="11" t="s">
        <v>262</v>
      </c>
      <c r="G17" s="68">
        <v>45000</v>
      </c>
      <c r="H17" s="68">
        <v>45000</v>
      </c>
      <c r="I17" s="68">
        <v>24874</v>
      </c>
      <c r="J17" s="70"/>
      <c r="K17" s="70">
        <v>19000</v>
      </c>
      <c r="L17" s="74">
        <f>I17+K17</f>
        <v>43874</v>
      </c>
      <c r="M17" s="89">
        <f>24250+624-N17</f>
        <v>15000</v>
      </c>
      <c r="N17" s="89">
        <f>9250+624</f>
        <v>9874</v>
      </c>
      <c r="O17" s="89"/>
      <c r="P17" s="89">
        <v>17000</v>
      </c>
      <c r="Q17" s="74">
        <f>N17+P17</f>
        <v>26874</v>
      </c>
      <c r="R17" s="71" t="s">
        <v>259</v>
      </c>
      <c r="S17" s="38" t="s">
        <v>263</v>
      </c>
      <c r="T17" s="83"/>
      <c r="U17" s="72"/>
    </row>
    <row r="18" spans="1:21" s="52" customFormat="1" ht="159.75" customHeight="1">
      <c r="A18" s="48" t="s">
        <v>41</v>
      </c>
      <c r="B18" s="59" t="s">
        <v>270</v>
      </c>
      <c r="C18" s="48"/>
      <c r="D18" s="48"/>
      <c r="E18" s="48"/>
      <c r="F18" s="49"/>
      <c r="G18" s="50">
        <f>SUBTOTAL(109,G20:G36)</f>
        <v>473811</v>
      </c>
      <c r="H18" s="50">
        <f t="shared" ref="H18:Q18" si="2">SUBTOTAL(109,H20:H36)</f>
        <v>216171</v>
      </c>
      <c r="I18" s="50">
        <f t="shared" si="2"/>
        <v>80650</v>
      </c>
      <c r="J18" s="50">
        <f t="shared" si="2"/>
        <v>17744</v>
      </c>
      <c r="K18" s="50">
        <f t="shared" si="2"/>
        <v>17744</v>
      </c>
      <c r="L18" s="50">
        <f t="shared" si="2"/>
        <v>80650</v>
      </c>
      <c r="M18" s="50">
        <f t="shared" si="2"/>
        <v>24332</v>
      </c>
      <c r="N18" s="50">
        <f t="shared" si="2"/>
        <v>56318</v>
      </c>
      <c r="O18" s="50">
        <f t="shared" si="2"/>
        <v>17744</v>
      </c>
      <c r="P18" s="50">
        <f t="shared" si="2"/>
        <v>17744</v>
      </c>
      <c r="Q18" s="50">
        <f t="shared" si="2"/>
        <v>56318</v>
      </c>
      <c r="R18" s="49"/>
      <c r="S18" s="49"/>
      <c r="T18" s="51"/>
    </row>
    <row r="19" spans="1:21" s="62" customFormat="1" ht="24.95" customHeight="1">
      <c r="A19" s="58" t="s">
        <v>272</v>
      </c>
      <c r="B19" s="59" t="s">
        <v>273</v>
      </c>
      <c r="C19" s="59"/>
      <c r="D19" s="59"/>
      <c r="E19" s="59"/>
      <c r="F19" s="60"/>
      <c r="G19" s="60"/>
      <c r="H19" s="60"/>
      <c r="I19" s="60"/>
      <c r="J19" s="60"/>
      <c r="K19" s="60"/>
      <c r="L19" s="60"/>
      <c r="M19" s="60"/>
      <c r="N19" s="60"/>
      <c r="O19" s="60"/>
      <c r="P19" s="60"/>
      <c r="Q19" s="60"/>
      <c r="R19" s="61"/>
      <c r="S19" s="61"/>
      <c r="T19" s="82"/>
    </row>
    <row r="20" spans="1:21" s="52" customFormat="1" ht="186.75" customHeight="1">
      <c r="A20" s="53">
        <v>1</v>
      </c>
      <c r="B20" s="54" t="s">
        <v>194</v>
      </c>
      <c r="C20" s="53" t="s">
        <v>195</v>
      </c>
      <c r="D20" s="53">
        <v>2023</v>
      </c>
      <c r="E20" s="53">
        <v>2025</v>
      </c>
      <c r="F20" s="55" t="s">
        <v>196</v>
      </c>
      <c r="G20" s="56">
        <v>230000</v>
      </c>
      <c r="H20" s="56">
        <v>27000</v>
      </c>
      <c r="I20" s="56">
        <v>7940</v>
      </c>
      <c r="J20" s="56">
        <v>7940</v>
      </c>
      <c r="K20" s="56"/>
      <c r="L20" s="56">
        <f t="shared" ref="L20:L36" si="3">I20-J20+K20</f>
        <v>0</v>
      </c>
      <c r="M20" s="56">
        <v>0</v>
      </c>
      <c r="N20" s="56">
        <v>7940</v>
      </c>
      <c r="O20" s="56">
        <v>7940</v>
      </c>
      <c r="P20" s="56"/>
      <c r="Q20" s="56">
        <f t="shared" ref="Q20:Q36" si="4">N20-O20+P20</f>
        <v>0</v>
      </c>
      <c r="R20" s="55" t="s">
        <v>81</v>
      </c>
      <c r="S20" s="94" t="s">
        <v>265</v>
      </c>
      <c r="T20" s="57" t="s">
        <v>197</v>
      </c>
    </row>
    <row r="21" spans="1:21" s="52" customFormat="1" ht="71.25" customHeight="1">
      <c r="A21" s="53">
        <v>2</v>
      </c>
      <c r="B21" s="54" t="s">
        <v>48</v>
      </c>
      <c r="C21" s="53" t="s">
        <v>198</v>
      </c>
      <c r="D21" s="53">
        <v>2022</v>
      </c>
      <c r="E21" s="53">
        <v>2025</v>
      </c>
      <c r="F21" s="55" t="s">
        <v>199</v>
      </c>
      <c r="G21" s="56">
        <v>26800</v>
      </c>
      <c r="H21" s="56">
        <v>21800</v>
      </c>
      <c r="I21" s="56">
        <v>21800</v>
      </c>
      <c r="J21" s="56">
        <f t="shared" ref="J21:J29" si="5">O21</f>
        <v>2570</v>
      </c>
      <c r="K21" s="56"/>
      <c r="L21" s="56">
        <f t="shared" si="3"/>
        <v>19230</v>
      </c>
      <c r="M21" s="56">
        <f>21800-N21</f>
        <v>0</v>
      </c>
      <c r="N21" s="56">
        <v>21800</v>
      </c>
      <c r="O21" s="56">
        <v>2570</v>
      </c>
      <c r="P21" s="56"/>
      <c r="Q21" s="56">
        <f t="shared" si="4"/>
        <v>19230</v>
      </c>
      <c r="R21" s="55" t="s">
        <v>81</v>
      </c>
      <c r="S21" s="55" t="s">
        <v>200</v>
      </c>
      <c r="T21" s="57" t="s">
        <v>197</v>
      </c>
    </row>
    <row r="22" spans="1:21" s="52" customFormat="1" ht="77.25" customHeight="1">
      <c r="A22" s="53">
        <v>3</v>
      </c>
      <c r="B22" s="54" t="s">
        <v>201</v>
      </c>
      <c r="C22" s="53" t="s">
        <v>202</v>
      </c>
      <c r="D22" s="53">
        <v>2023</v>
      </c>
      <c r="E22" s="53">
        <v>2025</v>
      </c>
      <c r="F22" s="55" t="s">
        <v>203</v>
      </c>
      <c r="G22" s="56">
        <v>5800</v>
      </c>
      <c r="H22" s="56">
        <v>5300</v>
      </c>
      <c r="I22" s="56">
        <v>5300</v>
      </c>
      <c r="J22" s="56">
        <f t="shared" si="5"/>
        <v>353</v>
      </c>
      <c r="K22" s="56"/>
      <c r="L22" s="56">
        <f t="shared" si="3"/>
        <v>4947</v>
      </c>
      <c r="M22" s="56">
        <f>5300-N22</f>
        <v>1900</v>
      </c>
      <c r="N22" s="56">
        <v>3400</v>
      </c>
      <c r="O22" s="56">
        <v>353</v>
      </c>
      <c r="P22" s="56"/>
      <c r="Q22" s="56">
        <f t="shared" si="4"/>
        <v>3047</v>
      </c>
      <c r="R22" s="55" t="s">
        <v>101</v>
      </c>
      <c r="S22" s="55" t="s">
        <v>204</v>
      </c>
      <c r="T22" s="57" t="s">
        <v>205</v>
      </c>
    </row>
    <row r="23" spans="1:21" s="52" customFormat="1" ht="93.75" customHeight="1">
      <c r="A23" s="53">
        <v>4</v>
      </c>
      <c r="B23" s="54" t="s">
        <v>206</v>
      </c>
      <c r="C23" s="53" t="s">
        <v>207</v>
      </c>
      <c r="D23" s="53">
        <v>2023</v>
      </c>
      <c r="E23" s="53">
        <v>2025</v>
      </c>
      <c r="F23" s="55" t="s">
        <v>208</v>
      </c>
      <c r="G23" s="56">
        <v>5500</v>
      </c>
      <c r="H23" s="56">
        <v>5000</v>
      </c>
      <c r="I23" s="56">
        <v>5000</v>
      </c>
      <c r="J23" s="56">
        <f t="shared" si="5"/>
        <v>135</v>
      </c>
      <c r="K23" s="56"/>
      <c r="L23" s="56">
        <f t="shared" si="3"/>
        <v>4865</v>
      </c>
      <c r="M23" s="56">
        <f>5000-N23</f>
        <v>2000</v>
      </c>
      <c r="N23" s="56">
        <v>3000</v>
      </c>
      <c r="O23" s="56">
        <v>135</v>
      </c>
      <c r="P23" s="56"/>
      <c r="Q23" s="56">
        <f t="shared" si="4"/>
        <v>2865</v>
      </c>
      <c r="R23" s="55" t="s">
        <v>101</v>
      </c>
      <c r="S23" s="55" t="s">
        <v>204</v>
      </c>
      <c r="T23" s="57" t="s">
        <v>205</v>
      </c>
    </row>
    <row r="24" spans="1:21" s="52" customFormat="1" ht="66">
      <c r="A24" s="53">
        <v>5</v>
      </c>
      <c r="B24" s="54" t="s">
        <v>209</v>
      </c>
      <c r="C24" s="53" t="s">
        <v>202</v>
      </c>
      <c r="D24" s="53">
        <v>2023</v>
      </c>
      <c r="E24" s="53">
        <v>2025</v>
      </c>
      <c r="F24" s="55" t="s">
        <v>210</v>
      </c>
      <c r="G24" s="56">
        <v>4000</v>
      </c>
      <c r="H24" s="56">
        <v>3500</v>
      </c>
      <c r="I24" s="56">
        <v>3500</v>
      </c>
      <c r="J24" s="56">
        <f t="shared" si="5"/>
        <v>70</v>
      </c>
      <c r="K24" s="56"/>
      <c r="L24" s="56">
        <f t="shared" si="3"/>
        <v>3430</v>
      </c>
      <c r="M24" s="56">
        <f>3500-N24</f>
        <v>3400</v>
      </c>
      <c r="N24" s="56">
        <v>100</v>
      </c>
      <c r="O24" s="56">
        <v>70</v>
      </c>
      <c r="P24" s="56"/>
      <c r="Q24" s="56">
        <f t="shared" si="4"/>
        <v>30</v>
      </c>
      <c r="R24" s="55" t="s">
        <v>101</v>
      </c>
      <c r="S24" s="55" t="s">
        <v>204</v>
      </c>
      <c r="T24" s="57"/>
    </row>
    <row r="25" spans="1:21" s="52" customFormat="1" ht="66">
      <c r="A25" s="53">
        <v>6</v>
      </c>
      <c r="B25" s="54" t="s">
        <v>50</v>
      </c>
      <c r="C25" s="53" t="s">
        <v>214</v>
      </c>
      <c r="D25" s="53">
        <v>2023</v>
      </c>
      <c r="E25" s="53">
        <v>2025</v>
      </c>
      <c r="F25" s="55" t="s">
        <v>215</v>
      </c>
      <c r="G25" s="56">
        <v>30000</v>
      </c>
      <c r="H25" s="56">
        <v>6060</v>
      </c>
      <c r="I25" s="56">
        <v>6060</v>
      </c>
      <c r="J25" s="56">
        <f t="shared" si="5"/>
        <v>4060</v>
      </c>
      <c r="K25" s="56"/>
      <c r="L25" s="56">
        <f>I25-J25+K25</f>
        <v>2000</v>
      </c>
      <c r="M25" s="56">
        <v>0</v>
      </c>
      <c r="N25" s="56">
        <v>6060</v>
      </c>
      <c r="O25" s="56">
        <v>4060</v>
      </c>
      <c r="P25" s="56"/>
      <c r="Q25" s="56">
        <f>N25-O25+P25</f>
        <v>2000</v>
      </c>
      <c r="R25" s="55" t="s">
        <v>216</v>
      </c>
      <c r="S25" s="55" t="s">
        <v>266</v>
      </c>
      <c r="T25" s="57" t="s">
        <v>217</v>
      </c>
    </row>
    <row r="26" spans="1:21" s="52" customFormat="1" ht="66">
      <c r="A26" s="53">
        <v>7</v>
      </c>
      <c r="B26" s="54" t="s">
        <v>218</v>
      </c>
      <c r="C26" s="53" t="s">
        <v>219</v>
      </c>
      <c r="D26" s="53">
        <v>2023</v>
      </c>
      <c r="E26" s="53">
        <v>2025</v>
      </c>
      <c r="F26" s="55" t="s">
        <v>220</v>
      </c>
      <c r="G26" s="56">
        <v>6000</v>
      </c>
      <c r="H26" s="56">
        <v>5000</v>
      </c>
      <c r="I26" s="56">
        <v>5000</v>
      </c>
      <c r="J26" s="56">
        <f t="shared" si="5"/>
        <v>257</v>
      </c>
      <c r="K26" s="56"/>
      <c r="L26" s="56">
        <f>I26-J26+K26</f>
        <v>4743</v>
      </c>
      <c r="M26" s="56">
        <f>5000-N26</f>
        <v>2000</v>
      </c>
      <c r="N26" s="56">
        <v>3000</v>
      </c>
      <c r="O26" s="56">
        <v>257</v>
      </c>
      <c r="P26" s="56"/>
      <c r="Q26" s="56">
        <f>N26-O26+P26</f>
        <v>2743</v>
      </c>
      <c r="R26" s="55" t="s">
        <v>216</v>
      </c>
      <c r="S26" s="55" t="s">
        <v>204</v>
      </c>
      <c r="T26" s="57" t="s">
        <v>217</v>
      </c>
    </row>
    <row r="27" spans="1:21" s="52" customFormat="1" ht="54" customHeight="1">
      <c r="A27" s="53">
        <v>8</v>
      </c>
      <c r="B27" s="54" t="s">
        <v>221</v>
      </c>
      <c r="C27" s="53" t="s">
        <v>198</v>
      </c>
      <c r="D27" s="53">
        <v>2024</v>
      </c>
      <c r="E27" s="53">
        <v>2025</v>
      </c>
      <c r="F27" s="55" t="s">
        <v>222</v>
      </c>
      <c r="G27" s="56">
        <v>4200</v>
      </c>
      <c r="H27" s="56">
        <v>2000</v>
      </c>
      <c r="I27" s="56">
        <v>2000</v>
      </c>
      <c r="J27" s="56">
        <f t="shared" si="5"/>
        <v>476</v>
      </c>
      <c r="K27" s="56"/>
      <c r="L27" s="56">
        <f>I27-J27+K27</f>
        <v>1524</v>
      </c>
      <c r="M27" s="56">
        <f>2000-N27</f>
        <v>0</v>
      </c>
      <c r="N27" s="56">
        <v>2000</v>
      </c>
      <c r="O27" s="56">
        <v>476</v>
      </c>
      <c r="P27" s="56"/>
      <c r="Q27" s="56">
        <f>N27-O27+P27</f>
        <v>1524</v>
      </c>
      <c r="R27" s="55" t="s">
        <v>216</v>
      </c>
      <c r="S27" s="55" t="s">
        <v>204</v>
      </c>
      <c r="T27" s="57" t="s">
        <v>217</v>
      </c>
    </row>
    <row r="28" spans="1:21" s="52" customFormat="1" ht="49.5">
      <c r="A28" s="53">
        <v>9</v>
      </c>
      <c r="B28" s="54" t="s">
        <v>229</v>
      </c>
      <c r="C28" s="53" t="s">
        <v>230</v>
      </c>
      <c r="D28" s="53">
        <v>2022</v>
      </c>
      <c r="E28" s="53">
        <v>2025</v>
      </c>
      <c r="F28" s="55" t="s">
        <v>231</v>
      </c>
      <c r="G28" s="56">
        <v>31000</v>
      </c>
      <c r="H28" s="56">
        <v>10000</v>
      </c>
      <c r="I28" s="56">
        <v>10000</v>
      </c>
      <c r="J28" s="56">
        <f t="shared" si="5"/>
        <v>233</v>
      </c>
      <c r="K28" s="56"/>
      <c r="L28" s="56">
        <f>I28-J28+K28</f>
        <v>9767</v>
      </c>
      <c r="M28" s="56">
        <f>10000-N28</f>
        <v>4632</v>
      </c>
      <c r="N28" s="56">
        <v>5368</v>
      </c>
      <c r="O28" s="56">
        <v>233</v>
      </c>
      <c r="P28" s="56"/>
      <c r="Q28" s="56">
        <f>N28-O28+P28</f>
        <v>5135</v>
      </c>
      <c r="R28" s="55" t="s">
        <v>232</v>
      </c>
      <c r="S28" s="55" t="s">
        <v>264</v>
      </c>
      <c r="T28" s="57" t="s">
        <v>233</v>
      </c>
    </row>
    <row r="29" spans="1:21" s="52" customFormat="1" ht="49.5">
      <c r="A29" s="53">
        <v>10</v>
      </c>
      <c r="B29" s="54" t="s">
        <v>242</v>
      </c>
      <c r="C29" s="53" t="s">
        <v>243</v>
      </c>
      <c r="D29" s="53">
        <v>2021</v>
      </c>
      <c r="E29" s="53">
        <v>2024</v>
      </c>
      <c r="F29" s="55" t="s">
        <v>244</v>
      </c>
      <c r="G29" s="56">
        <v>14825</v>
      </c>
      <c r="H29" s="56">
        <f>G29</f>
        <v>14825</v>
      </c>
      <c r="I29" s="56">
        <v>1650</v>
      </c>
      <c r="J29" s="56">
        <f t="shared" si="5"/>
        <v>1650</v>
      </c>
      <c r="K29" s="56"/>
      <c r="L29" s="56"/>
      <c r="M29" s="56">
        <f>1650-N29</f>
        <v>0</v>
      </c>
      <c r="N29" s="56">
        <v>1650</v>
      </c>
      <c r="O29" s="56">
        <v>1650</v>
      </c>
      <c r="P29" s="56"/>
      <c r="Q29" s="56">
        <f>N29-O29+P29</f>
        <v>0</v>
      </c>
      <c r="R29" s="55" t="s">
        <v>245</v>
      </c>
      <c r="S29" s="55" t="s">
        <v>246</v>
      </c>
      <c r="T29" s="57" t="s">
        <v>247</v>
      </c>
    </row>
    <row r="30" spans="1:21" s="62" customFormat="1" ht="24.95" customHeight="1">
      <c r="A30" s="58" t="s">
        <v>272</v>
      </c>
      <c r="B30" s="59" t="s">
        <v>274</v>
      </c>
      <c r="C30" s="59"/>
      <c r="D30" s="59"/>
      <c r="E30" s="59"/>
      <c r="F30" s="60"/>
      <c r="G30" s="60"/>
      <c r="H30" s="60"/>
      <c r="I30" s="60"/>
      <c r="J30" s="60"/>
      <c r="K30" s="60"/>
      <c r="L30" s="60"/>
      <c r="M30" s="60"/>
      <c r="N30" s="60"/>
      <c r="O30" s="60"/>
      <c r="P30" s="60"/>
      <c r="Q30" s="60"/>
      <c r="R30" s="61"/>
      <c r="S30" s="61"/>
      <c r="T30" s="82"/>
    </row>
    <row r="31" spans="1:21" s="52" customFormat="1" ht="66">
      <c r="A31" s="53">
        <v>1</v>
      </c>
      <c r="B31" s="54" t="s">
        <v>223</v>
      </c>
      <c r="C31" s="53" t="s">
        <v>198</v>
      </c>
      <c r="D31" s="53">
        <v>2023</v>
      </c>
      <c r="E31" s="53">
        <v>2025</v>
      </c>
      <c r="F31" s="55" t="s">
        <v>224</v>
      </c>
      <c r="G31" s="56">
        <v>2600</v>
      </c>
      <c r="H31" s="56">
        <f>G31</f>
        <v>2600</v>
      </c>
      <c r="I31" s="56">
        <v>2400</v>
      </c>
      <c r="J31" s="56"/>
      <c r="K31" s="56">
        <f t="shared" ref="K31:K36" si="6">P31</f>
        <v>141</v>
      </c>
      <c r="L31" s="56">
        <f>I31-J31+K31</f>
        <v>2541</v>
      </c>
      <c r="M31" s="56">
        <v>400</v>
      </c>
      <c r="N31" s="56">
        <v>2000</v>
      </c>
      <c r="O31" s="56"/>
      <c r="P31" s="56">
        <v>141</v>
      </c>
      <c r="Q31" s="56">
        <f>N31-O31+P31</f>
        <v>2141</v>
      </c>
      <c r="R31" s="55" t="s">
        <v>216</v>
      </c>
      <c r="S31" s="55" t="s">
        <v>225</v>
      </c>
      <c r="T31" s="57" t="s">
        <v>217</v>
      </c>
    </row>
    <row r="32" spans="1:21" s="52" customFormat="1" ht="82.5">
      <c r="A32" s="53">
        <v>2</v>
      </c>
      <c r="B32" s="54" t="s">
        <v>234</v>
      </c>
      <c r="C32" s="53" t="s">
        <v>230</v>
      </c>
      <c r="D32" s="53">
        <v>2022</v>
      </c>
      <c r="E32" s="53">
        <v>2025</v>
      </c>
      <c r="F32" s="55" t="s">
        <v>235</v>
      </c>
      <c r="G32" s="56">
        <v>12000</v>
      </c>
      <c r="H32" s="56">
        <f>G32</f>
        <v>12000</v>
      </c>
      <c r="I32" s="56">
        <v>10000</v>
      </c>
      <c r="J32" s="56"/>
      <c r="K32" s="56">
        <f t="shared" si="6"/>
        <v>233</v>
      </c>
      <c r="L32" s="56">
        <f>I32-J32+K32</f>
        <v>10233</v>
      </c>
      <c r="M32" s="56">
        <v>10000</v>
      </c>
      <c r="N32" s="56">
        <v>0</v>
      </c>
      <c r="O32" s="56"/>
      <c r="P32" s="56">
        <v>233</v>
      </c>
      <c r="Q32" s="56">
        <f>N32-O32+P32</f>
        <v>233</v>
      </c>
      <c r="R32" s="55" t="s">
        <v>232</v>
      </c>
      <c r="S32" s="55" t="s">
        <v>236</v>
      </c>
      <c r="T32" s="57" t="s">
        <v>233</v>
      </c>
    </row>
    <row r="33" spans="1:20" s="52" customFormat="1" ht="66">
      <c r="A33" s="53">
        <v>3</v>
      </c>
      <c r="B33" s="54" t="s">
        <v>23</v>
      </c>
      <c r="C33" s="53" t="s">
        <v>202</v>
      </c>
      <c r="D33" s="53">
        <v>2023</v>
      </c>
      <c r="E33" s="53">
        <v>2025</v>
      </c>
      <c r="F33" s="55" t="s">
        <v>211</v>
      </c>
      <c r="G33" s="56">
        <v>15000</v>
      </c>
      <c r="H33" s="56">
        <f>G33</f>
        <v>15000</v>
      </c>
      <c r="I33" s="56">
        <v>0</v>
      </c>
      <c r="J33" s="56"/>
      <c r="K33" s="56">
        <f t="shared" si="6"/>
        <v>5000</v>
      </c>
      <c r="L33" s="56">
        <f t="shared" si="3"/>
        <v>5000</v>
      </c>
      <c r="M33" s="56">
        <v>0</v>
      </c>
      <c r="N33" s="56">
        <v>0</v>
      </c>
      <c r="O33" s="56"/>
      <c r="P33" s="56">
        <v>5000</v>
      </c>
      <c r="Q33" s="56">
        <f t="shared" si="4"/>
        <v>5000</v>
      </c>
      <c r="R33" s="55" t="s">
        <v>101</v>
      </c>
      <c r="S33" s="55" t="s">
        <v>212</v>
      </c>
      <c r="T33" s="57" t="s">
        <v>213</v>
      </c>
    </row>
    <row r="34" spans="1:20" s="52" customFormat="1" ht="49.5">
      <c r="A34" s="53">
        <v>4</v>
      </c>
      <c r="B34" s="54" t="s">
        <v>56</v>
      </c>
      <c r="C34" s="53" t="s">
        <v>226</v>
      </c>
      <c r="D34" s="53">
        <v>2023</v>
      </c>
      <c r="E34" s="53">
        <v>2025</v>
      </c>
      <c r="F34" s="55" t="s">
        <v>227</v>
      </c>
      <c r="G34" s="56">
        <v>5386</v>
      </c>
      <c r="H34" s="56">
        <f>G34</f>
        <v>5386</v>
      </c>
      <c r="I34" s="56">
        <v>0</v>
      </c>
      <c r="J34" s="56"/>
      <c r="K34" s="56">
        <f t="shared" si="6"/>
        <v>971</v>
      </c>
      <c r="L34" s="56">
        <f t="shared" si="3"/>
        <v>971</v>
      </c>
      <c r="M34" s="56">
        <v>0</v>
      </c>
      <c r="N34" s="56">
        <v>0</v>
      </c>
      <c r="O34" s="56"/>
      <c r="P34" s="56">
        <v>971</v>
      </c>
      <c r="Q34" s="56">
        <f t="shared" si="4"/>
        <v>971</v>
      </c>
      <c r="R34" s="55" t="s">
        <v>216</v>
      </c>
      <c r="S34" s="55" t="s">
        <v>228</v>
      </c>
      <c r="T34" s="57" t="s">
        <v>217</v>
      </c>
    </row>
    <row r="35" spans="1:20" s="52" customFormat="1" ht="72" customHeight="1">
      <c r="A35" s="53">
        <v>5</v>
      </c>
      <c r="B35" s="54" t="s">
        <v>21</v>
      </c>
      <c r="C35" s="53" t="s">
        <v>195</v>
      </c>
      <c r="D35" s="53">
        <v>2021</v>
      </c>
      <c r="E35" s="53">
        <v>2025</v>
      </c>
      <c r="F35" s="55" t="s">
        <v>237</v>
      </c>
      <c r="G35" s="56">
        <v>24500</v>
      </c>
      <c r="H35" s="56">
        <v>24500</v>
      </c>
      <c r="I35" s="56">
        <v>0</v>
      </c>
      <c r="J35" s="56"/>
      <c r="K35" s="56">
        <f t="shared" si="6"/>
        <v>5500</v>
      </c>
      <c r="L35" s="56">
        <f t="shared" si="3"/>
        <v>5500</v>
      </c>
      <c r="M35" s="56">
        <v>0</v>
      </c>
      <c r="N35" s="56">
        <v>0</v>
      </c>
      <c r="O35" s="56"/>
      <c r="P35" s="56">
        <v>5500</v>
      </c>
      <c r="Q35" s="56">
        <f t="shared" si="4"/>
        <v>5500</v>
      </c>
      <c r="R35" s="55" t="s">
        <v>100</v>
      </c>
      <c r="S35" s="55" t="s">
        <v>238</v>
      </c>
      <c r="T35" s="57" t="s">
        <v>239</v>
      </c>
    </row>
    <row r="36" spans="1:20" s="52" customFormat="1" ht="82.5">
      <c r="A36" s="53">
        <v>6</v>
      </c>
      <c r="B36" s="54" t="s">
        <v>24</v>
      </c>
      <c r="C36" s="53" t="s">
        <v>195</v>
      </c>
      <c r="D36" s="53">
        <v>2022</v>
      </c>
      <c r="E36" s="53">
        <v>2025</v>
      </c>
      <c r="F36" s="55" t="s">
        <v>240</v>
      </c>
      <c r="G36" s="56">
        <v>56200</v>
      </c>
      <c r="H36" s="56">
        <f>G36</f>
        <v>56200</v>
      </c>
      <c r="I36" s="56">
        <v>0</v>
      </c>
      <c r="J36" s="56"/>
      <c r="K36" s="56">
        <f t="shared" si="6"/>
        <v>5899</v>
      </c>
      <c r="L36" s="56">
        <f t="shared" si="3"/>
        <v>5899</v>
      </c>
      <c r="M36" s="56">
        <v>0</v>
      </c>
      <c r="N36" s="56">
        <v>0</v>
      </c>
      <c r="O36" s="56"/>
      <c r="P36" s="56">
        <f>4899+2000-1000</f>
        <v>5899</v>
      </c>
      <c r="Q36" s="56">
        <f t="shared" si="4"/>
        <v>5899</v>
      </c>
      <c r="R36" s="55" t="s">
        <v>100</v>
      </c>
      <c r="S36" s="55" t="s">
        <v>241</v>
      </c>
      <c r="T36" s="57"/>
    </row>
  </sheetData>
  <mergeCells count="21">
    <mergeCell ref="R6:R8"/>
    <mergeCell ref="S6:S8"/>
    <mergeCell ref="F7:F8"/>
    <mergeCell ref="G7:H7"/>
    <mergeCell ref="A1:S1"/>
    <mergeCell ref="A2:S2"/>
    <mergeCell ref="A3:S3"/>
    <mergeCell ref="I6:I8"/>
    <mergeCell ref="J6:K7"/>
    <mergeCell ref="L6:L8"/>
    <mergeCell ref="O6:P7"/>
    <mergeCell ref="Q6:Q8"/>
    <mergeCell ref="O5:Q5"/>
    <mergeCell ref="A6:A8"/>
    <mergeCell ref="B6:B8"/>
    <mergeCell ref="C6:C8"/>
    <mergeCell ref="D6:D8"/>
    <mergeCell ref="E6:E8"/>
    <mergeCell ref="F6:H6"/>
    <mergeCell ref="N6:N8"/>
    <mergeCell ref="M6:M8"/>
  </mergeCells>
  <pageMargins left="0.39370078740157483" right="0.23622047244094491" top="0.51181102362204722" bottom="0.51181102362204722" header="0.31496062992125984" footer="0.31496062992125984"/>
  <pageSetup paperSize="9" scale="55" fitToHeight="0" orientation="landscape" verticalDpi="0" r:id="rId1"/>
  <headerFooter differentFirst="1">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workbookViewId="0">
      <selection activeCell="B18" sqref="B18"/>
    </sheetView>
  </sheetViews>
  <sheetFormatPr defaultColWidth="9.28515625" defaultRowHeight="15.75"/>
  <cols>
    <col min="1" max="1" width="5.85546875" style="1" customWidth="1"/>
    <col min="2" max="2" width="37.85546875" style="15" customWidth="1"/>
    <col min="3" max="3" width="12" style="17" customWidth="1"/>
    <col min="4" max="4" width="11.5703125" style="17" customWidth="1"/>
    <col min="5" max="6" width="12.42578125" style="17" customWidth="1"/>
    <col min="7" max="7" width="10.140625" style="17" hidden="1" customWidth="1"/>
    <col min="8" max="8" width="5.7109375" style="17" hidden="1" customWidth="1"/>
    <col min="9" max="10" width="0" style="32" hidden="1" customWidth="1"/>
    <col min="11" max="11" width="11.42578125" style="15" hidden="1" customWidth="1"/>
    <col min="12" max="12" width="11.42578125" style="15" bestFit="1" customWidth="1"/>
    <col min="13" max="13" width="9.28515625" style="15"/>
    <col min="14" max="14" width="10.42578125" style="15" bestFit="1" customWidth="1"/>
    <col min="15" max="16384" width="9.28515625" style="15"/>
  </cols>
  <sheetData>
    <row r="1" spans="1:14" ht="15" customHeight="1">
      <c r="A1" s="103" t="s">
        <v>131</v>
      </c>
      <c r="B1" s="103"/>
      <c r="C1" s="103"/>
      <c r="D1" s="103"/>
      <c r="E1" s="103"/>
      <c r="F1" s="103"/>
      <c r="G1" s="45"/>
      <c r="H1" s="45"/>
    </row>
    <row r="2" spans="1:14" ht="39" customHeight="1">
      <c r="A2" s="103" t="s">
        <v>172</v>
      </c>
      <c r="B2" s="103"/>
      <c r="C2" s="103"/>
      <c r="D2" s="103"/>
      <c r="E2" s="103"/>
      <c r="F2" s="103"/>
      <c r="G2" s="45"/>
      <c r="H2" s="45"/>
      <c r="I2" s="30"/>
      <c r="J2" s="30"/>
      <c r="K2" s="15">
        <v>210526</v>
      </c>
    </row>
    <row r="3" spans="1:14">
      <c r="A3" s="105" t="s">
        <v>278</v>
      </c>
      <c r="B3" s="105"/>
      <c r="C3" s="105"/>
      <c r="D3" s="105"/>
      <c r="E3" s="105"/>
      <c r="F3" s="105"/>
      <c r="G3" s="45"/>
      <c r="H3" s="45"/>
      <c r="I3" s="30"/>
      <c r="J3" s="30"/>
    </row>
    <row r="4" spans="1:14">
      <c r="A4" s="92"/>
      <c r="B4" s="92"/>
      <c r="C4" s="92"/>
      <c r="D4" s="92"/>
      <c r="E4" s="92"/>
      <c r="F4" s="92"/>
      <c r="G4" s="91"/>
      <c r="H4" s="91"/>
      <c r="I4" s="30"/>
      <c r="J4" s="30"/>
    </row>
    <row r="5" spans="1:14" ht="15.6" customHeight="1">
      <c r="D5" s="104" t="s">
        <v>107</v>
      </c>
      <c r="E5" s="104"/>
      <c r="F5" s="104"/>
      <c r="I5" s="31"/>
      <c r="J5" s="31"/>
    </row>
    <row r="6" spans="1:14" s="16" customFormat="1" ht="45">
      <c r="A6" s="2" t="s">
        <v>97</v>
      </c>
      <c r="B6" s="18" t="s">
        <v>121</v>
      </c>
      <c r="C6" s="19" t="s">
        <v>96</v>
      </c>
      <c r="D6" s="19" t="s">
        <v>113</v>
      </c>
      <c r="E6" s="19" t="s">
        <v>109</v>
      </c>
      <c r="F6" s="19" t="s">
        <v>112</v>
      </c>
      <c r="G6" s="17" t="s">
        <v>171</v>
      </c>
      <c r="H6" s="17"/>
      <c r="I6" s="17" t="s">
        <v>110</v>
      </c>
      <c r="J6" s="17"/>
    </row>
    <row r="7" spans="1:14" s="36" customFormat="1" hidden="1">
      <c r="A7" s="3"/>
      <c r="B7" s="20" t="s">
        <v>98</v>
      </c>
      <c r="C7" s="21">
        <f>C8+C21</f>
        <v>3114252.9350000001</v>
      </c>
      <c r="D7" s="21">
        <f>D8+D21</f>
        <v>247261.61764705883</v>
      </c>
      <c r="E7" s="21">
        <f>E8+E21</f>
        <v>2866991.3173529413</v>
      </c>
      <c r="F7" s="21"/>
      <c r="G7" s="35"/>
      <c r="H7" s="35"/>
      <c r="I7" s="35"/>
      <c r="J7" s="35"/>
    </row>
    <row r="8" spans="1:14" s="36" customFormat="1">
      <c r="A8" s="3"/>
      <c r="B8" s="20" t="s">
        <v>173</v>
      </c>
      <c r="C8" s="21">
        <f>C9+C10</f>
        <v>1411617.9350000001</v>
      </c>
      <c r="D8" s="21">
        <f>D9+D10</f>
        <v>247261.61764705883</v>
      </c>
      <c r="E8" s="21">
        <f>E9+E10</f>
        <v>1164356.3173529413</v>
      </c>
      <c r="F8" s="21"/>
      <c r="G8" s="35"/>
      <c r="H8" s="35"/>
      <c r="I8" s="35"/>
      <c r="J8" s="35"/>
    </row>
    <row r="9" spans="1:14" s="36" customFormat="1" ht="30">
      <c r="A9" s="3" t="s">
        <v>0</v>
      </c>
      <c r="B9" s="34" t="s">
        <v>128</v>
      </c>
      <c r="C9" s="21">
        <v>707442</v>
      </c>
      <c r="D9" s="21">
        <v>0</v>
      </c>
      <c r="E9" s="21">
        <v>707442</v>
      </c>
      <c r="F9" s="19" t="s">
        <v>176</v>
      </c>
      <c r="G9" s="35"/>
      <c r="H9" s="35"/>
      <c r="I9" s="35"/>
      <c r="J9" s="35"/>
    </row>
    <row r="10" spans="1:14" ht="60">
      <c r="A10" s="3" t="s">
        <v>41</v>
      </c>
      <c r="B10" s="34" t="s">
        <v>129</v>
      </c>
      <c r="C10" s="21">
        <f>C11+C15+C18</f>
        <v>704175.93500000006</v>
      </c>
      <c r="D10" s="21">
        <f>D11+D15+D18</f>
        <v>247261.61764705883</v>
      </c>
      <c r="E10" s="21">
        <f>E11+E15+E18</f>
        <v>456914.31735294114</v>
      </c>
      <c r="F10" s="19" t="s">
        <v>177</v>
      </c>
      <c r="G10" s="47">
        <f>G11+G15+G18</f>
        <v>184270</v>
      </c>
      <c r="H10" s="46">
        <f>G10/C10*100</f>
        <v>26.168176281116452</v>
      </c>
    </row>
    <row r="11" spans="1:14" ht="31.5">
      <c r="A11" s="23" t="s">
        <v>125</v>
      </c>
      <c r="B11" s="24" t="s">
        <v>1</v>
      </c>
      <c r="C11" s="21">
        <f>C12+C13+C14</f>
        <v>460526</v>
      </c>
      <c r="D11" s="21">
        <f>D12+D13+D14</f>
        <v>210526</v>
      </c>
      <c r="E11" s="21">
        <f>E12+E13+E14</f>
        <v>250000</v>
      </c>
      <c r="F11" s="21"/>
      <c r="G11" s="47">
        <v>122909</v>
      </c>
      <c r="H11" s="46">
        <f>G11/C11*100</f>
        <v>26.688829729483242</v>
      </c>
      <c r="I11" s="21">
        <f>I12+I13+I14</f>
        <v>210526</v>
      </c>
      <c r="J11" s="21">
        <f>J12+J13+J14</f>
        <v>250000</v>
      </c>
    </row>
    <row r="12" spans="1:14">
      <c r="A12" s="2" t="s">
        <v>6</v>
      </c>
      <c r="B12" s="22" t="s">
        <v>3</v>
      </c>
      <c r="C12" s="19">
        <v>69079</v>
      </c>
      <c r="D12" s="19">
        <f>'3. DAT'!M10</f>
        <v>31580</v>
      </c>
      <c r="E12" s="19">
        <f>C12-D12</f>
        <v>37499</v>
      </c>
      <c r="F12" s="19"/>
      <c r="I12" s="32">
        <v>31580</v>
      </c>
      <c r="J12" s="32">
        <f>C12-I12</f>
        <v>37499</v>
      </c>
      <c r="K12" s="29">
        <f>C12/$C$11*100</f>
        <v>15.000021714300605</v>
      </c>
      <c r="L12" s="15">
        <f>$K$2*15/100</f>
        <v>31578.9</v>
      </c>
    </row>
    <row r="13" spans="1:14">
      <c r="A13" s="2" t="s">
        <v>6</v>
      </c>
      <c r="B13" s="22" t="s">
        <v>5</v>
      </c>
      <c r="C13" s="19">
        <v>214447</v>
      </c>
      <c r="D13" s="19">
        <f>'3. DAT'!M11</f>
        <v>98947</v>
      </c>
      <c r="E13" s="19">
        <f>C13-D13</f>
        <v>115500</v>
      </c>
      <c r="F13" s="19"/>
      <c r="I13" s="32">
        <v>98947</v>
      </c>
      <c r="J13" s="32">
        <f>C13-I13</f>
        <v>115500</v>
      </c>
      <c r="K13" s="28">
        <f>C13/$C$11*100</f>
        <v>46.565666216456833</v>
      </c>
      <c r="L13" s="15">
        <f>$K$2*47/100</f>
        <v>98947.22</v>
      </c>
      <c r="M13" s="15">
        <v>98947</v>
      </c>
      <c r="N13" s="15">
        <f>M13/K2*100</f>
        <v>46.999895499843248</v>
      </c>
    </row>
    <row r="14" spans="1:14" ht="30">
      <c r="A14" s="2" t="s">
        <v>6</v>
      </c>
      <c r="B14" s="22" t="s">
        <v>17</v>
      </c>
      <c r="C14" s="19">
        <v>177000</v>
      </c>
      <c r="D14" s="19">
        <f>'3. DAT'!M21</f>
        <v>79999</v>
      </c>
      <c r="E14" s="19">
        <f>C14-D14</f>
        <v>97001</v>
      </c>
      <c r="F14" s="19"/>
      <c r="I14" s="32">
        <v>79999</v>
      </c>
      <c r="J14" s="32">
        <f>C14-I14</f>
        <v>97001</v>
      </c>
      <c r="K14" s="29">
        <v>80000</v>
      </c>
      <c r="L14" s="15">
        <f>$K$2*38/100</f>
        <v>79999.88</v>
      </c>
    </row>
    <row r="15" spans="1:14" ht="47.25">
      <c r="A15" s="23" t="s">
        <v>126</v>
      </c>
      <c r="B15" s="24" t="s">
        <v>42</v>
      </c>
      <c r="C15" s="21">
        <f>C16+C17</f>
        <v>180649.935</v>
      </c>
      <c r="D15" s="21">
        <f>D16+D17</f>
        <v>18681.5</v>
      </c>
      <c r="E15" s="21">
        <f>E16+E17</f>
        <v>161968.435</v>
      </c>
      <c r="F15" s="21"/>
      <c r="G15" s="35">
        <v>61361</v>
      </c>
      <c r="H15" s="46">
        <f>G15/C15*100</f>
        <v>33.966798825584966</v>
      </c>
    </row>
    <row r="16" spans="1:14">
      <c r="A16" s="2" t="s">
        <v>6</v>
      </c>
      <c r="B16" s="22" t="s">
        <v>3</v>
      </c>
      <c r="C16" s="19">
        <v>27098</v>
      </c>
      <c r="D16" s="19">
        <f>'3. DAT'!M47</f>
        <v>2802</v>
      </c>
      <c r="E16" s="19">
        <f t="shared" ref="E16:E20" si="0">C16-D16</f>
        <v>24296</v>
      </c>
      <c r="F16" s="19"/>
    </row>
    <row r="17" spans="1:8">
      <c r="A17" s="2" t="s">
        <v>6</v>
      </c>
      <c r="B17" s="22" t="s">
        <v>45</v>
      </c>
      <c r="C17" s="19">
        <v>153551.935</v>
      </c>
      <c r="D17" s="19">
        <f>'3. DAT'!M48</f>
        <v>15879.5</v>
      </c>
      <c r="E17" s="19">
        <f t="shared" si="0"/>
        <v>137672.435</v>
      </c>
      <c r="F17" s="19"/>
    </row>
    <row r="18" spans="1:8" ht="47.25">
      <c r="A18" s="23" t="s">
        <v>127</v>
      </c>
      <c r="B18" s="24" t="s">
        <v>71</v>
      </c>
      <c r="C18" s="21">
        <f>C19+C20</f>
        <v>63000</v>
      </c>
      <c r="D18" s="21">
        <f>D19+D20</f>
        <v>18054.117647058825</v>
      </c>
      <c r="E18" s="21">
        <f>E19+E20</f>
        <v>44945.882352941175</v>
      </c>
      <c r="F18" s="21"/>
      <c r="G18" s="35">
        <v>0</v>
      </c>
      <c r="H18" s="21">
        <f>G18/C18*100</f>
        <v>0</v>
      </c>
    </row>
    <row r="19" spans="1:8">
      <c r="A19" s="2" t="s">
        <v>6</v>
      </c>
      <c r="B19" s="22" t="s">
        <v>3</v>
      </c>
      <c r="C19" s="19">
        <v>9450</v>
      </c>
      <c r="D19" s="19">
        <f>'3. DAT'!M74</f>
        <v>2708.1176470588234</v>
      </c>
      <c r="E19" s="19">
        <f t="shared" si="0"/>
        <v>6741.8823529411766</v>
      </c>
      <c r="F19" s="19"/>
    </row>
    <row r="20" spans="1:8" ht="30">
      <c r="A20" s="2" t="s">
        <v>6</v>
      </c>
      <c r="B20" s="22" t="s">
        <v>74</v>
      </c>
      <c r="C20" s="19">
        <v>53550</v>
      </c>
      <c r="D20" s="19">
        <f>'3. DAT'!M75</f>
        <v>15346</v>
      </c>
      <c r="E20" s="19">
        <f t="shared" si="0"/>
        <v>38204</v>
      </c>
      <c r="F20" s="19"/>
    </row>
    <row r="21" spans="1:8" ht="28.5" hidden="1">
      <c r="A21" s="3" t="s">
        <v>174</v>
      </c>
      <c r="B21" s="34" t="s">
        <v>175</v>
      </c>
      <c r="C21" s="21">
        <v>1702635</v>
      </c>
      <c r="D21" s="21"/>
      <c r="E21" s="21">
        <f>C21</f>
        <v>1702635</v>
      </c>
      <c r="F21" s="21" t="s">
        <v>176</v>
      </c>
    </row>
    <row r="22" spans="1:8">
      <c r="A22" s="2"/>
      <c r="B22" s="22"/>
      <c r="C22" s="19"/>
      <c r="D22" s="19"/>
      <c r="E22" s="19"/>
      <c r="F22" s="19"/>
    </row>
  </sheetData>
  <mergeCells count="4">
    <mergeCell ref="A1:F1"/>
    <mergeCell ref="A2:F2"/>
    <mergeCell ref="D5:F5"/>
    <mergeCell ref="A3:F3"/>
  </mergeCells>
  <pageMargins left="0.95" right="0.7" top="0.75" bottom="0.75" header="0.3" footer="0.3"/>
  <pageSetup paperSize="9"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2"/>
  <sheetViews>
    <sheetView tabSelected="1" zoomScale="70" zoomScaleNormal="70" workbookViewId="0">
      <pane xSplit="3" ySplit="7" topLeftCell="D8" activePane="bottomRight" state="frozen"/>
      <selection activeCell="H29" sqref="H29"/>
      <selection pane="topRight" activeCell="H29" sqref="H29"/>
      <selection pane="bottomLeft" activeCell="H29" sqref="H29"/>
      <selection pane="bottomRight" activeCell="H10" sqref="H10"/>
    </sheetView>
  </sheetViews>
  <sheetFormatPr defaultColWidth="9.28515625" defaultRowHeight="15.75"/>
  <cols>
    <col min="1" max="1" width="5.28515625" style="1" customWidth="1"/>
    <col min="2" max="2" width="27.140625" style="7" customWidth="1"/>
    <col min="3" max="3" width="21.42578125" style="1" hidden="1" customWidth="1"/>
    <col min="4" max="4" width="17.5703125" style="1" customWidth="1"/>
    <col min="5" max="5" width="12.42578125" style="37" customWidth="1"/>
    <col min="6" max="8" width="10.5703125" style="37" customWidth="1"/>
    <col min="9" max="9" width="9.28515625" style="7" hidden="1" customWidth="1"/>
    <col min="10" max="10" width="9.85546875" style="7" customWidth="1"/>
    <col min="11" max="12" width="11.140625" style="7" hidden="1" customWidth="1"/>
    <col min="13" max="13" width="13.42578125" style="26" customWidth="1"/>
    <col min="14" max="14" width="11" style="26" customWidth="1"/>
    <col min="15" max="15" width="34.85546875" style="7" customWidth="1"/>
    <col min="16" max="16" width="12.7109375" style="7" bestFit="1" customWidth="1"/>
    <col min="17" max="17" width="43.85546875" style="7" customWidth="1"/>
    <col min="18" max="16384" width="9.28515625" style="7"/>
  </cols>
  <sheetData>
    <row r="1" spans="1:16" ht="18.75">
      <c r="A1" s="106" t="s">
        <v>178</v>
      </c>
      <c r="B1" s="106"/>
      <c r="C1" s="106"/>
      <c r="D1" s="106"/>
      <c r="E1" s="106"/>
      <c r="F1" s="106"/>
      <c r="G1" s="106"/>
      <c r="H1" s="106"/>
      <c r="I1" s="106"/>
      <c r="J1" s="106"/>
      <c r="K1" s="106"/>
      <c r="L1" s="106"/>
      <c r="M1" s="106"/>
      <c r="N1" s="106"/>
      <c r="O1" s="106"/>
    </row>
    <row r="2" spans="1:16" ht="18.75">
      <c r="A2" s="106" t="s">
        <v>248</v>
      </c>
      <c r="B2" s="106"/>
      <c r="C2" s="106"/>
      <c r="D2" s="106"/>
      <c r="E2" s="106"/>
      <c r="F2" s="106"/>
      <c r="G2" s="106"/>
      <c r="H2" s="106"/>
      <c r="I2" s="106"/>
      <c r="J2" s="106"/>
      <c r="K2" s="106"/>
      <c r="L2" s="106"/>
      <c r="M2" s="106"/>
      <c r="N2" s="106"/>
      <c r="O2" s="106"/>
      <c r="P2" s="26">
        <f>'2.TH Dat'!I14-M21</f>
        <v>0</v>
      </c>
    </row>
    <row r="3" spans="1:16" ht="18.75">
      <c r="A3" s="106" t="s">
        <v>108</v>
      </c>
      <c r="B3" s="106"/>
      <c r="C3" s="106"/>
      <c r="D3" s="106"/>
      <c r="E3" s="106"/>
      <c r="F3" s="106"/>
      <c r="G3" s="106"/>
      <c r="H3" s="106"/>
      <c r="I3" s="106"/>
      <c r="J3" s="106"/>
      <c r="K3" s="106"/>
      <c r="L3" s="106"/>
      <c r="M3" s="106"/>
      <c r="N3" s="106"/>
      <c r="O3" s="106"/>
    </row>
    <row r="4" spans="1:16" ht="18.75">
      <c r="A4" s="108" t="s">
        <v>279</v>
      </c>
      <c r="B4" s="108"/>
      <c r="C4" s="108"/>
      <c r="D4" s="108"/>
      <c r="E4" s="108"/>
      <c r="F4" s="108"/>
      <c r="G4" s="108"/>
      <c r="H4" s="108"/>
      <c r="I4" s="108"/>
      <c r="J4" s="108"/>
      <c r="K4" s="108"/>
      <c r="L4" s="108"/>
      <c r="M4" s="108"/>
      <c r="N4" s="108"/>
      <c r="O4" s="108"/>
    </row>
    <row r="5" spans="1:16">
      <c r="K5" s="109" t="s">
        <v>107</v>
      </c>
      <c r="L5" s="109"/>
      <c r="M5" s="109"/>
      <c r="N5" s="109"/>
      <c r="O5" s="109"/>
    </row>
    <row r="6" spans="1:16" s="1" customFormat="1" ht="31.5">
      <c r="A6" s="110" t="s">
        <v>97</v>
      </c>
      <c r="B6" s="110" t="s">
        <v>94</v>
      </c>
      <c r="C6" s="3" t="s">
        <v>95</v>
      </c>
      <c r="D6" s="110" t="s">
        <v>133</v>
      </c>
      <c r="E6" s="110"/>
      <c r="F6" s="110"/>
      <c r="G6" s="110" t="s">
        <v>162</v>
      </c>
      <c r="H6" s="110" t="s">
        <v>163</v>
      </c>
      <c r="I6" s="3" t="s">
        <v>99</v>
      </c>
      <c r="J6" s="110" t="s">
        <v>96</v>
      </c>
      <c r="K6" s="110" t="s">
        <v>111</v>
      </c>
      <c r="L6" s="110" t="s">
        <v>159</v>
      </c>
      <c r="M6" s="110" t="s">
        <v>113</v>
      </c>
      <c r="N6" s="111" t="s">
        <v>109</v>
      </c>
      <c r="O6" s="110" t="s">
        <v>112</v>
      </c>
    </row>
    <row r="7" spans="1:16" s="1" customFormat="1" ht="47.25">
      <c r="A7" s="110"/>
      <c r="B7" s="110"/>
      <c r="C7" s="3"/>
      <c r="D7" s="3" t="s">
        <v>134</v>
      </c>
      <c r="E7" s="112" t="s">
        <v>135</v>
      </c>
      <c r="F7" s="112" t="s">
        <v>136</v>
      </c>
      <c r="G7" s="110"/>
      <c r="H7" s="110"/>
      <c r="I7" s="3"/>
      <c r="J7" s="110"/>
      <c r="K7" s="110"/>
      <c r="L7" s="110"/>
      <c r="M7" s="110"/>
      <c r="N7" s="111"/>
      <c r="O7" s="110"/>
    </row>
    <row r="8" spans="1:16">
      <c r="A8" s="3"/>
      <c r="B8" s="3" t="s">
        <v>98</v>
      </c>
      <c r="C8" s="2"/>
      <c r="D8" s="2"/>
      <c r="E8" s="27"/>
      <c r="F8" s="27"/>
      <c r="G8" s="27"/>
      <c r="H8" s="27"/>
      <c r="I8" s="6">
        <v>808000</v>
      </c>
      <c r="J8" s="6">
        <f>J9+J46+J73</f>
        <v>704175.93500000006</v>
      </c>
      <c r="K8" s="6"/>
      <c r="L8" s="6"/>
      <c r="M8" s="6">
        <f>M9+M46+M73</f>
        <v>247261.61764705883</v>
      </c>
      <c r="N8" s="6">
        <f>N9+N46+N73</f>
        <v>456914.31735294114</v>
      </c>
      <c r="O8" s="6"/>
    </row>
    <row r="9" spans="1:16" ht="31.5">
      <c r="A9" s="3" t="s">
        <v>0</v>
      </c>
      <c r="B9" s="4" t="s">
        <v>1</v>
      </c>
      <c r="C9" s="2"/>
      <c r="D9" s="2"/>
      <c r="E9" s="27"/>
      <c r="F9" s="27"/>
      <c r="G9" s="27"/>
      <c r="H9" s="27"/>
      <c r="I9" s="8">
        <f>I10+I11+I21</f>
        <v>500000</v>
      </c>
      <c r="J9" s="8">
        <f>J10+J11+J21</f>
        <v>460526</v>
      </c>
      <c r="K9" s="8"/>
      <c r="L9" s="8"/>
      <c r="M9" s="8">
        <f>M10+M11+M21</f>
        <v>210526</v>
      </c>
      <c r="N9" s="8">
        <f>N10+N11+N21</f>
        <v>250000</v>
      </c>
      <c r="O9" s="8"/>
    </row>
    <row r="10" spans="1:16" ht="31.5">
      <c r="A10" s="3" t="s">
        <v>2</v>
      </c>
      <c r="B10" s="4" t="s">
        <v>3</v>
      </c>
      <c r="C10" s="2"/>
      <c r="D10" s="2"/>
      <c r="E10" s="27"/>
      <c r="F10" s="27"/>
      <c r="G10" s="27"/>
      <c r="H10" s="27"/>
      <c r="I10" s="6">
        <v>75000</v>
      </c>
      <c r="J10" s="6">
        <v>69079</v>
      </c>
      <c r="K10" s="6"/>
      <c r="L10" s="6"/>
      <c r="M10" s="6">
        <v>31580</v>
      </c>
      <c r="N10" s="12">
        <f>J10-M10</f>
        <v>37499</v>
      </c>
      <c r="O10" s="6"/>
    </row>
    <row r="11" spans="1:16" ht="31.5">
      <c r="A11" s="3" t="s">
        <v>4</v>
      </c>
      <c r="B11" s="4" t="s">
        <v>5</v>
      </c>
      <c r="C11" s="2"/>
      <c r="D11" s="2"/>
      <c r="E11" s="27"/>
      <c r="F11" s="27"/>
      <c r="G11" s="27"/>
      <c r="H11" s="27"/>
      <c r="I11" s="8">
        <f t="shared" ref="I11:N11" si="0">SUM(I12:I20)</f>
        <v>235000</v>
      </c>
      <c r="J11" s="8">
        <f t="shared" si="0"/>
        <v>214447</v>
      </c>
      <c r="K11" s="8">
        <f t="shared" si="0"/>
        <v>24572.811999999998</v>
      </c>
      <c r="L11" s="8">
        <f t="shared" si="0"/>
        <v>11765.363999999998</v>
      </c>
      <c r="M11" s="8">
        <f t="shared" si="0"/>
        <v>98947</v>
      </c>
      <c r="N11" s="8">
        <f t="shared" si="0"/>
        <v>115500</v>
      </c>
      <c r="O11" s="8"/>
    </row>
    <row r="12" spans="1:16" ht="47.25">
      <c r="A12" s="2">
        <v>1</v>
      </c>
      <c r="B12" s="5" t="s">
        <v>7</v>
      </c>
      <c r="C12" s="2" t="s">
        <v>80</v>
      </c>
      <c r="D12" s="38" t="s">
        <v>137</v>
      </c>
      <c r="E12" s="40">
        <v>60800</v>
      </c>
      <c r="F12" s="40">
        <v>60800</v>
      </c>
      <c r="G12" s="40">
        <v>60200</v>
      </c>
      <c r="H12" s="40">
        <v>43500</v>
      </c>
      <c r="I12" s="9">
        <v>16700</v>
      </c>
      <c r="J12" s="9">
        <v>16700</v>
      </c>
      <c r="K12" s="25">
        <v>2693.2150000000001</v>
      </c>
      <c r="L12" s="25">
        <v>693.21500000000003</v>
      </c>
      <c r="M12" s="9">
        <v>8000</v>
      </c>
      <c r="N12" s="9">
        <f t="shared" ref="N12:N20" si="1">J12-M12</f>
        <v>8700</v>
      </c>
      <c r="O12" s="33" t="s">
        <v>165</v>
      </c>
    </row>
    <row r="13" spans="1:16" ht="47.25">
      <c r="A13" s="2">
        <v>2</v>
      </c>
      <c r="B13" s="5" t="s">
        <v>8</v>
      </c>
      <c r="C13" s="2" t="s">
        <v>80</v>
      </c>
      <c r="D13" s="38" t="s">
        <v>138</v>
      </c>
      <c r="E13" s="40">
        <v>23612</v>
      </c>
      <c r="F13" s="40">
        <v>23612</v>
      </c>
      <c r="G13" s="40">
        <v>23612</v>
      </c>
      <c r="H13" s="40">
        <v>15700</v>
      </c>
      <c r="I13" s="9">
        <v>4600</v>
      </c>
      <c r="J13" s="9">
        <v>3100</v>
      </c>
      <c r="K13" s="25">
        <v>2438.4040000000005</v>
      </c>
      <c r="L13" s="25">
        <f>K13</f>
        <v>2438.4040000000005</v>
      </c>
      <c r="M13" s="9">
        <v>350</v>
      </c>
      <c r="N13" s="9">
        <f t="shared" si="1"/>
        <v>2750</v>
      </c>
      <c r="O13" s="33" t="s">
        <v>165</v>
      </c>
    </row>
    <row r="14" spans="1:16" ht="63">
      <c r="A14" s="2">
        <v>3</v>
      </c>
      <c r="B14" s="5" t="s">
        <v>9</v>
      </c>
      <c r="C14" s="2" t="s">
        <v>80</v>
      </c>
      <c r="D14" s="38" t="s">
        <v>139</v>
      </c>
      <c r="E14" s="40">
        <v>38692</v>
      </c>
      <c r="F14" s="40">
        <v>38692</v>
      </c>
      <c r="G14" s="40">
        <v>38692</v>
      </c>
      <c r="H14" s="40">
        <v>22000</v>
      </c>
      <c r="I14" s="9">
        <v>9500</v>
      </c>
      <c r="J14" s="9">
        <v>9000</v>
      </c>
      <c r="K14" s="25">
        <v>7365.6039999999994</v>
      </c>
      <c r="L14" s="25">
        <f>K14</f>
        <v>7365.6039999999994</v>
      </c>
      <c r="M14" s="9">
        <v>1550</v>
      </c>
      <c r="N14" s="9">
        <f t="shared" si="1"/>
        <v>7450</v>
      </c>
      <c r="O14" s="33" t="s">
        <v>165</v>
      </c>
    </row>
    <row r="15" spans="1:16" ht="94.5">
      <c r="A15" s="2">
        <v>4</v>
      </c>
      <c r="B15" s="5" t="s">
        <v>10</v>
      </c>
      <c r="C15" s="2" t="s">
        <v>80</v>
      </c>
      <c r="D15" s="38" t="s">
        <v>140</v>
      </c>
      <c r="E15" s="40">
        <v>18948</v>
      </c>
      <c r="F15" s="40">
        <v>18948</v>
      </c>
      <c r="G15" s="40">
        <v>8783</v>
      </c>
      <c r="H15" s="40">
        <v>8733.7317000000003</v>
      </c>
      <c r="I15" s="9">
        <v>39</v>
      </c>
      <c r="J15" s="9">
        <v>39</v>
      </c>
      <c r="K15" s="25">
        <v>38.042000000000002</v>
      </c>
      <c r="L15" s="25">
        <f>K15</f>
        <v>38.042000000000002</v>
      </c>
      <c r="M15" s="9"/>
      <c r="N15" s="9">
        <f t="shared" si="1"/>
        <v>39</v>
      </c>
      <c r="O15" s="25" t="s">
        <v>114</v>
      </c>
    </row>
    <row r="16" spans="1:16" ht="63">
      <c r="A16" s="2">
        <v>5</v>
      </c>
      <c r="B16" s="5" t="s">
        <v>11</v>
      </c>
      <c r="C16" s="2" t="s">
        <v>80</v>
      </c>
      <c r="D16" s="38" t="s">
        <v>141</v>
      </c>
      <c r="E16" s="40">
        <v>56078</v>
      </c>
      <c r="F16" s="40">
        <v>56078</v>
      </c>
      <c r="G16" s="40">
        <v>2000</v>
      </c>
      <c r="H16" s="40">
        <v>1600.509</v>
      </c>
      <c r="I16" s="9">
        <v>135</v>
      </c>
      <c r="J16" s="9">
        <v>135</v>
      </c>
      <c r="K16" s="25">
        <v>87.477999999999994</v>
      </c>
      <c r="L16" s="25">
        <f>K16</f>
        <v>87.477999999999994</v>
      </c>
      <c r="M16" s="9"/>
      <c r="N16" s="9">
        <f t="shared" si="1"/>
        <v>135</v>
      </c>
      <c r="O16" s="25" t="s">
        <v>114</v>
      </c>
    </row>
    <row r="17" spans="1:15" ht="31.5">
      <c r="A17" s="2">
        <v>6</v>
      </c>
      <c r="B17" s="5" t="s">
        <v>12</v>
      </c>
      <c r="C17" s="2" t="s">
        <v>80</v>
      </c>
      <c r="D17" s="38" t="s">
        <v>142</v>
      </c>
      <c r="E17" s="40">
        <v>22270</v>
      </c>
      <c r="F17" s="40">
        <v>22270</v>
      </c>
      <c r="G17" s="40">
        <v>22000</v>
      </c>
      <c r="H17" s="40">
        <v>18990.611000000001</v>
      </c>
      <c r="I17" s="9">
        <v>85</v>
      </c>
      <c r="J17" s="9">
        <v>85</v>
      </c>
      <c r="K17" s="25">
        <v>7.6210000000000004</v>
      </c>
      <c r="L17" s="25">
        <v>7.6210000000000004</v>
      </c>
      <c r="M17" s="9"/>
      <c r="N17" s="9">
        <f t="shared" si="1"/>
        <v>85</v>
      </c>
      <c r="O17" s="25" t="s">
        <v>114</v>
      </c>
    </row>
    <row r="18" spans="1:15" ht="31.5">
      <c r="A18" s="2">
        <v>7</v>
      </c>
      <c r="B18" s="5" t="s">
        <v>13</v>
      </c>
      <c r="C18" s="2" t="s">
        <v>80</v>
      </c>
      <c r="D18" s="38" t="s">
        <v>143</v>
      </c>
      <c r="E18" s="40">
        <v>443876</v>
      </c>
      <c r="F18" s="40">
        <v>443876</v>
      </c>
      <c r="G18" s="40">
        <v>385000</v>
      </c>
      <c r="H18" s="40">
        <v>247669</v>
      </c>
      <c r="I18" s="9">
        <v>127000</v>
      </c>
      <c r="J18" s="9">
        <v>127000</v>
      </c>
      <c r="K18" s="25">
        <v>10742.448</v>
      </c>
      <c r="L18" s="25">
        <v>0</v>
      </c>
      <c r="M18" s="9">
        <v>60800</v>
      </c>
      <c r="N18" s="9">
        <f t="shared" si="1"/>
        <v>66200</v>
      </c>
      <c r="O18" s="33" t="s">
        <v>166</v>
      </c>
    </row>
    <row r="19" spans="1:15" ht="31.5">
      <c r="A19" s="2">
        <v>8</v>
      </c>
      <c r="B19" s="5" t="s">
        <v>14</v>
      </c>
      <c r="C19" s="2" t="s">
        <v>80</v>
      </c>
      <c r="D19" s="38" t="s">
        <v>144</v>
      </c>
      <c r="E19" s="40">
        <v>546680</v>
      </c>
      <c r="F19" s="40">
        <v>546680</v>
      </c>
      <c r="G19" s="40">
        <v>305985</v>
      </c>
      <c r="H19" s="40">
        <v>15211</v>
      </c>
      <c r="I19" s="9">
        <v>76896</v>
      </c>
      <c r="J19" s="9">
        <v>58343</v>
      </c>
      <c r="K19" s="25">
        <v>1200</v>
      </c>
      <c r="L19" s="25">
        <v>1135</v>
      </c>
      <c r="M19" s="9">
        <v>28202</v>
      </c>
      <c r="N19" s="9">
        <f t="shared" si="1"/>
        <v>30141</v>
      </c>
      <c r="O19" s="33" t="s">
        <v>166</v>
      </c>
    </row>
    <row r="20" spans="1:15" ht="78.75">
      <c r="A20" s="2">
        <v>9</v>
      </c>
      <c r="B20" s="5" t="s">
        <v>15</v>
      </c>
      <c r="C20" s="2" t="s">
        <v>80</v>
      </c>
      <c r="D20" s="38" t="s">
        <v>145</v>
      </c>
      <c r="E20" s="40">
        <v>540</v>
      </c>
      <c r="F20" s="40">
        <v>540</v>
      </c>
      <c r="G20" s="40">
        <v>540</v>
      </c>
      <c r="H20" s="40">
        <v>0</v>
      </c>
      <c r="I20" s="9">
        <v>45</v>
      </c>
      <c r="J20" s="9">
        <v>45</v>
      </c>
      <c r="K20" s="25">
        <v>0</v>
      </c>
      <c r="L20" s="25"/>
      <c r="M20" s="9">
        <v>45</v>
      </c>
      <c r="N20" s="9">
        <f t="shared" si="1"/>
        <v>0</v>
      </c>
      <c r="O20" s="33" t="s">
        <v>167</v>
      </c>
    </row>
    <row r="21" spans="1:15" ht="47.25">
      <c r="A21" s="3" t="s">
        <v>16</v>
      </c>
      <c r="B21" s="4" t="s">
        <v>17</v>
      </c>
      <c r="C21" s="2"/>
      <c r="D21" s="2"/>
      <c r="E21" s="27"/>
      <c r="F21" s="27"/>
      <c r="G21" s="27"/>
      <c r="H21" s="27"/>
      <c r="I21" s="8">
        <f t="shared" ref="I21:N21" si="2">SUM(I22:I45)</f>
        <v>190000</v>
      </c>
      <c r="J21" s="8">
        <f t="shared" si="2"/>
        <v>177000</v>
      </c>
      <c r="K21" s="8">
        <f t="shared" si="2"/>
        <v>21894.235000000001</v>
      </c>
      <c r="L21" s="8">
        <f t="shared" si="2"/>
        <v>11861.207999999999</v>
      </c>
      <c r="M21" s="8">
        <f t="shared" si="2"/>
        <v>79999</v>
      </c>
      <c r="N21" s="8">
        <f t="shared" si="2"/>
        <v>97001</v>
      </c>
      <c r="O21" s="8"/>
    </row>
    <row r="22" spans="1:15" ht="71.25" customHeight="1">
      <c r="A22" s="2">
        <v>1</v>
      </c>
      <c r="B22" s="5" t="s">
        <v>18</v>
      </c>
      <c r="C22" s="2" t="s">
        <v>80</v>
      </c>
      <c r="D22" s="38" t="s">
        <v>146</v>
      </c>
      <c r="E22" s="40">
        <v>14893</v>
      </c>
      <c r="F22" s="39">
        <v>14893</v>
      </c>
      <c r="G22" s="40">
        <v>7329</v>
      </c>
      <c r="H22" s="40">
        <v>5917.25</v>
      </c>
      <c r="I22" s="9">
        <v>250</v>
      </c>
      <c r="J22" s="9">
        <v>250</v>
      </c>
      <c r="K22" s="9"/>
      <c r="L22" s="9"/>
      <c r="M22" s="9">
        <v>250</v>
      </c>
      <c r="N22" s="9">
        <f>J22-M22</f>
        <v>0</v>
      </c>
      <c r="O22" s="33" t="s">
        <v>165</v>
      </c>
    </row>
    <row r="23" spans="1:15" ht="70.5" customHeight="1">
      <c r="A23" s="2">
        <v>2</v>
      </c>
      <c r="B23" s="5" t="s">
        <v>19</v>
      </c>
      <c r="C23" s="2" t="s">
        <v>80</v>
      </c>
      <c r="D23" s="11" t="s">
        <v>147</v>
      </c>
      <c r="E23" s="41">
        <v>63100</v>
      </c>
      <c r="F23" s="41">
        <v>63100</v>
      </c>
      <c r="G23" s="40">
        <v>44122</v>
      </c>
      <c r="H23" s="40">
        <v>39352</v>
      </c>
      <c r="I23" s="9">
        <v>258</v>
      </c>
      <c r="J23" s="9">
        <v>2258</v>
      </c>
      <c r="K23" s="25">
        <v>2062.4859999999999</v>
      </c>
      <c r="L23" s="25">
        <v>188.18799999999999</v>
      </c>
      <c r="M23" s="9">
        <v>128</v>
      </c>
      <c r="N23" s="9">
        <f>J23-M23</f>
        <v>2130</v>
      </c>
      <c r="O23" s="33" t="s">
        <v>165</v>
      </c>
    </row>
    <row r="24" spans="1:15" ht="78.75">
      <c r="A24" s="2">
        <v>3</v>
      </c>
      <c r="B24" s="5" t="s">
        <v>75</v>
      </c>
      <c r="C24" s="2" t="s">
        <v>81</v>
      </c>
      <c r="D24" s="11" t="s">
        <v>148</v>
      </c>
      <c r="E24" s="41">
        <v>230000</v>
      </c>
      <c r="F24" s="41">
        <v>10700</v>
      </c>
      <c r="G24" s="40">
        <v>10700</v>
      </c>
      <c r="H24" s="40">
        <v>0</v>
      </c>
      <c r="I24" s="9">
        <v>10700</v>
      </c>
      <c r="J24" s="9">
        <v>10700</v>
      </c>
      <c r="K24" s="9">
        <v>0</v>
      </c>
      <c r="L24" s="9"/>
      <c r="M24" s="9">
        <v>10700</v>
      </c>
      <c r="N24" s="9">
        <f>J24-M24</f>
        <v>0</v>
      </c>
      <c r="O24" s="9" t="s">
        <v>168</v>
      </c>
    </row>
    <row r="25" spans="1:15" ht="134.25" customHeight="1">
      <c r="A25" s="2">
        <v>4</v>
      </c>
      <c r="B25" s="5" t="s">
        <v>20</v>
      </c>
      <c r="C25" s="2" t="s">
        <v>82</v>
      </c>
      <c r="D25" s="11" t="s">
        <v>149</v>
      </c>
      <c r="E25" s="41">
        <v>80000</v>
      </c>
      <c r="F25" s="41">
        <v>50000</v>
      </c>
      <c r="G25" s="40">
        <v>45000</v>
      </c>
      <c r="H25" s="40">
        <f>9095.65+15000</f>
        <v>24095.65</v>
      </c>
      <c r="I25" s="9">
        <v>35900</v>
      </c>
      <c r="J25" s="9">
        <v>20900</v>
      </c>
      <c r="K25" s="9"/>
      <c r="L25" s="9"/>
      <c r="M25" s="9">
        <v>15900</v>
      </c>
      <c r="N25" s="9">
        <f>J25-M25</f>
        <v>5000</v>
      </c>
      <c r="O25" s="9" t="s">
        <v>271</v>
      </c>
    </row>
    <row r="26" spans="1:15" ht="102" customHeight="1">
      <c r="A26" s="2">
        <v>5</v>
      </c>
      <c r="B26" s="5" t="s">
        <v>21</v>
      </c>
      <c r="C26" s="2" t="s">
        <v>100</v>
      </c>
      <c r="D26" s="38" t="s">
        <v>150</v>
      </c>
      <c r="E26" s="40">
        <v>19000</v>
      </c>
      <c r="F26" s="40">
        <v>16000</v>
      </c>
      <c r="G26" s="40">
        <v>16000</v>
      </c>
      <c r="H26" s="40">
        <v>5000</v>
      </c>
      <c r="I26" s="9">
        <v>11000</v>
      </c>
      <c r="J26" s="9">
        <v>11000</v>
      </c>
      <c r="K26" s="9"/>
      <c r="L26" s="9"/>
      <c r="M26" s="9">
        <v>8500</v>
      </c>
      <c r="N26" s="9">
        <f t="shared" ref="N26:N45" si="3">J26-M26</f>
        <v>2500</v>
      </c>
      <c r="O26" s="9" t="s">
        <v>117</v>
      </c>
    </row>
    <row r="27" spans="1:15" ht="69.75" customHeight="1">
      <c r="A27" s="2">
        <v>6</v>
      </c>
      <c r="B27" s="5" t="s">
        <v>22</v>
      </c>
      <c r="C27" s="2" t="s">
        <v>83</v>
      </c>
      <c r="D27" s="11" t="s">
        <v>151</v>
      </c>
      <c r="E27" s="40">
        <v>2446067</v>
      </c>
      <c r="F27" s="40">
        <v>100447</v>
      </c>
      <c r="G27" s="40">
        <v>100447</v>
      </c>
      <c r="H27" s="40">
        <v>88073</v>
      </c>
      <c r="I27" s="9">
        <v>1700</v>
      </c>
      <c r="J27" s="9">
        <v>1700</v>
      </c>
      <c r="K27" s="9">
        <v>949</v>
      </c>
      <c r="L27" s="9">
        <v>0</v>
      </c>
      <c r="M27" s="9"/>
      <c r="N27" s="9">
        <f t="shared" si="3"/>
        <v>1700</v>
      </c>
      <c r="O27" s="9" t="s">
        <v>122</v>
      </c>
    </row>
    <row r="28" spans="1:15" ht="52.5" customHeight="1">
      <c r="A28" s="2">
        <v>7</v>
      </c>
      <c r="B28" s="5" t="s">
        <v>23</v>
      </c>
      <c r="C28" s="2" t="s">
        <v>101</v>
      </c>
      <c r="D28" s="11" t="s">
        <v>152</v>
      </c>
      <c r="E28" s="41">
        <v>15000</v>
      </c>
      <c r="F28" s="41">
        <v>12000</v>
      </c>
      <c r="G28" s="40">
        <v>12000</v>
      </c>
      <c r="H28" s="40">
        <v>3000</v>
      </c>
      <c r="I28" s="9">
        <v>9000</v>
      </c>
      <c r="J28" s="9">
        <v>9000</v>
      </c>
      <c r="K28" s="9">
        <v>2000</v>
      </c>
      <c r="L28" s="9">
        <v>1845.271</v>
      </c>
      <c r="M28" s="9">
        <v>5000</v>
      </c>
      <c r="N28" s="9">
        <f t="shared" si="3"/>
        <v>4000</v>
      </c>
      <c r="O28" s="9" t="s">
        <v>117</v>
      </c>
    </row>
    <row r="29" spans="1:15" ht="107.25" customHeight="1">
      <c r="A29" s="2">
        <v>8</v>
      </c>
      <c r="B29" s="5" t="s">
        <v>24</v>
      </c>
      <c r="C29" s="2" t="s">
        <v>100</v>
      </c>
      <c r="D29" s="11" t="s">
        <v>153</v>
      </c>
      <c r="E29" s="40">
        <v>56200</v>
      </c>
      <c r="F29" s="40">
        <v>20000</v>
      </c>
      <c r="G29" s="40">
        <v>20000</v>
      </c>
      <c r="H29" s="40">
        <v>2831</v>
      </c>
      <c r="I29" s="9">
        <v>17000</v>
      </c>
      <c r="J29" s="9">
        <v>12000</v>
      </c>
      <c r="K29" s="9">
        <v>0</v>
      </c>
      <c r="L29" s="9"/>
      <c r="M29" s="9">
        <f>12000-2383-1500-3000-597+250+900+900+1000</f>
        <v>7570</v>
      </c>
      <c r="N29" s="9">
        <f t="shared" si="3"/>
        <v>4430</v>
      </c>
      <c r="O29" s="9" t="s">
        <v>117</v>
      </c>
    </row>
    <row r="30" spans="1:15" ht="110.25">
      <c r="A30" s="2">
        <v>9</v>
      </c>
      <c r="B30" s="5" t="s">
        <v>25</v>
      </c>
      <c r="C30" s="2" t="s">
        <v>82</v>
      </c>
      <c r="D30" s="11" t="s">
        <v>154</v>
      </c>
      <c r="E30" s="10">
        <v>998151</v>
      </c>
      <c r="F30" s="10">
        <v>119600</v>
      </c>
      <c r="G30" s="10">
        <v>50000</v>
      </c>
      <c r="H30" s="10">
        <v>0</v>
      </c>
      <c r="I30" s="10">
        <v>48901</v>
      </c>
      <c r="J30" s="10">
        <v>42901</v>
      </c>
      <c r="K30" s="10">
        <v>0</v>
      </c>
      <c r="L30" s="10"/>
      <c r="M30" s="10"/>
      <c r="N30" s="9">
        <f t="shared" si="3"/>
        <v>42901</v>
      </c>
      <c r="O30" s="9" t="s">
        <v>122</v>
      </c>
    </row>
    <row r="31" spans="1:15" ht="94.5">
      <c r="A31" s="2">
        <v>10</v>
      </c>
      <c r="B31" s="5" t="s">
        <v>26</v>
      </c>
      <c r="C31" s="2" t="s">
        <v>100</v>
      </c>
      <c r="D31" s="11" t="s">
        <v>155</v>
      </c>
      <c r="E31" s="41">
        <v>20000</v>
      </c>
      <c r="F31" s="41">
        <v>16000</v>
      </c>
      <c r="G31" s="41">
        <v>16000</v>
      </c>
      <c r="H31" s="41">
        <v>2000</v>
      </c>
      <c r="I31" s="9">
        <v>9000</v>
      </c>
      <c r="J31" s="9">
        <v>4372</v>
      </c>
      <c r="K31" s="25">
        <v>1600.749</v>
      </c>
      <c r="L31" s="25">
        <f>K31</f>
        <v>1600.749</v>
      </c>
      <c r="M31" s="9">
        <f>1849-800+1070</f>
        <v>2119</v>
      </c>
      <c r="N31" s="9">
        <f t="shared" si="3"/>
        <v>2253</v>
      </c>
      <c r="O31" s="9" t="s">
        <v>117</v>
      </c>
    </row>
    <row r="32" spans="1:15" ht="63">
      <c r="A32" s="2">
        <v>11</v>
      </c>
      <c r="B32" s="5" t="s">
        <v>27</v>
      </c>
      <c r="C32" s="2" t="s">
        <v>82</v>
      </c>
      <c r="D32" s="38" t="s">
        <v>156</v>
      </c>
      <c r="E32" s="40">
        <v>20000</v>
      </c>
      <c r="F32" s="40">
        <v>20000</v>
      </c>
      <c r="G32" s="40">
        <v>20000</v>
      </c>
      <c r="H32" s="40">
        <v>8520</v>
      </c>
      <c r="I32" s="9">
        <v>3480</v>
      </c>
      <c r="J32" s="9">
        <v>3480</v>
      </c>
      <c r="K32" s="25">
        <v>631</v>
      </c>
      <c r="L32" s="25">
        <v>0</v>
      </c>
      <c r="M32" s="9">
        <v>0</v>
      </c>
      <c r="N32" s="9">
        <f t="shared" si="3"/>
        <v>3480</v>
      </c>
      <c r="O32" s="9"/>
    </row>
    <row r="33" spans="1:18" ht="63">
      <c r="A33" s="2">
        <v>12</v>
      </c>
      <c r="B33" s="5" t="s">
        <v>28</v>
      </c>
      <c r="C33" s="2" t="s">
        <v>106</v>
      </c>
      <c r="D33" s="38" t="s">
        <v>157</v>
      </c>
      <c r="E33" s="40">
        <v>14600</v>
      </c>
      <c r="F33" s="40">
        <v>14600</v>
      </c>
      <c r="G33" s="40">
        <v>14600</v>
      </c>
      <c r="H33" s="40">
        <v>8550</v>
      </c>
      <c r="I33" s="9">
        <v>2958</v>
      </c>
      <c r="J33" s="9">
        <v>2958</v>
      </c>
      <c r="K33" s="9">
        <v>1400</v>
      </c>
      <c r="L33" s="9">
        <v>1050</v>
      </c>
      <c r="M33" s="9">
        <f>2958-1400-250</f>
        <v>1308</v>
      </c>
      <c r="N33" s="9">
        <f t="shared" si="3"/>
        <v>1650</v>
      </c>
      <c r="O33" s="9" t="s">
        <v>117</v>
      </c>
    </row>
    <row r="34" spans="1:18" ht="63">
      <c r="A34" s="2">
        <v>13</v>
      </c>
      <c r="B34" s="5" t="s">
        <v>29</v>
      </c>
      <c r="C34" s="2" t="s">
        <v>84</v>
      </c>
      <c r="D34" s="38" t="s">
        <v>158</v>
      </c>
      <c r="E34" s="40">
        <v>60000</v>
      </c>
      <c r="F34" s="40">
        <v>60000</v>
      </c>
      <c r="G34" s="40">
        <v>27239</v>
      </c>
      <c r="H34" s="40">
        <v>9995.5</v>
      </c>
      <c r="I34" s="9">
        <v>17243</v>
      </c>
      <c r="J34" s="9">
        <v>17243</v>
      </c>
      <c r="K34" s="9">
        <v>5035</v>
      </c>
      <c r="L34" s="9">
        <v>4673</v>
      </c>
      <c r="M34" s="9">
        <f>5000+525</f>
        <v>5525</v>
      </c>
      <c r="N34" s="9">
        <f t="shared" si="3"/>
        <v>11718</v>
      </c>
      <c r="O34" s="9" t="s">
        <v>124</v>
      </c>
    </row>
    <row r="35" spans="1:18">
      <c r="A35" s="2">
        <v>14</v>
      </c>
      <c r="B35" s="5" t="s">
        <v>30</v>
      </c>
      <c r="C35" s="2"/>
      <c r="D35" s="2"/>
      <c r="E35" s="27"/>
      <c r="F35" s="27"/>
      <c r="G35" s="27">
        <v>5000</v>
      </c>
      <c r="H35" s="27">
        <v>2000</v>
      </c>
      <c r="I35" s="9">
        <v>1000</v>
      </c>
      <c r="J35" s="9">
        <v>1000</v>
      </c>
      <c r="K35" s="9">
        <v>0</v>
      </c>
      <c r="L35" s="9"/>
      <c r="M35" s="9">
        <v>1000</v>
      </c>
      <c r="N35" s="9">
        <f t="shared" si="3"/>
        <v>0</v>
      </c>
      <c r="O35" s="14" t="s">
        <v>120</v>
      </c>
    </row>
    <row r="36" spans="1:18" ht="31.5">
      <c r="A36" s="2">
        <v>15</v>
      </c>
      <c r="B36" s="5" t="s">
        <v>31</v>
      </c>
      <c r="C36" s="2"/>
      <c r="D36" s="2"/>
      <c r="E36" s="27"/>
      <c r="F36" s="27"/>
      <c r="G36" s="27"/>
      <c r="H36" s="27"/>
      <c r="I36" s="9"/>
      <c r="J36" s="9"/>
      <c r="K36" s="9"/>
      <c r="L36" s="9"/>
      <c r="M36" s="9"/>
      <c r="N36" s="9"/>
      <c r="O36" s="9"/>
    </row>
    <row r="37" spans="1:18" ht="87.75" customHeight="1">
      <c r="A37" s="2" t="s">
        <v>6</v>
      </c>
      <c r="B37" s="5" t="s">
        <v>32</v>
      </c>
      <c r="C37" s="2"/>
      <c r="D37" s="2"/>
      <c r="E37" s="27"/>
      <c r="F37" s="27"/>
      <c r="G37" s="27">
        <v>6400</v>
      </c>
      <c r="H37" s="27">
        <v>3400</v>
      </c>
      <c r="I37" s="9">
        <v>3000</v>
      </c>
      <c r="J37" s="9">
        <v>3000</v>
      </c>
      <c r="K37" s="9"/>
      <c r="L37" s="9"/>
      <c r="M37" s="9">
        <f>3000-2525</f>
        <v>475</v>
      </c>
      <c r="N37" s="9">
        <f t="shared" si="3"/>
        <v>2525</v>
      </c>
      <c r="O37" s="9" t="s">
        <v>170</v>
      </c>
    </row>
    <row r="38" spans="1:18" ht="126">
      <c r="A38" s="2" t="s">
        <v>6</v>
      </c>
      <c r="B38" s="5" t="s">
        <v>33</v>
      </c>
      <c r="C38" s="2"/>
      <c r="D38" s="2"/>
      <c r="E38" s="27"/>
      <c r="F38" s="27"/>
      <c r="G38" s="27">
        <v>13600</v>
      </c>
      <c r="H38" s="27">
        <v>4290</v>
      </c>
      <c r="I38" s="9">
        <v>7610</v>
      </c>
      <c r="J38" s="9">
        <v>7529</v>
      </c>
      <c r="K38" s="9">
        <v>2504</v>
      </c>
      <c r="L38" s="9">
        <v>2504</v>
      </c>
      <c r="M38" s="9">
        <v>1597</v>
      </c>
      <c r="N38" s="9">
        <f t="shared" si="3"/>
        <v>5932</v>
      </c>
      <c r="O38" s="9" t="s">
        <v>123</v>
      </c>
      <c r="P38" s="26">
        <f>N38-K38</f>
        <v>3428</v>
      </c>
    </row>
    <row r="39" spans="1:18" ht="63">
      <c r="A39" s="2">
        <v>16</v>
      </c>
      <c r="B39" s="5" t="s">
        <v>34</v>
      </c>
      <c r="C39" s="2"/>
      <c r="D39" s="2"/>
      <c r="E39" s="27"/>
      <c r="F39" s="27"/>
      <c r="G39" s="27"/>
      <c r="H39" s="27"/>
      <c r="I39" s="10"/>
      <c r="J39" s="10"/>
      <c r="K39" s="10"/>
      <c r="L39" s="10"/>
      <c r="M39" s="10"/>
      <c r="N39" s="9"/>
      <c r="O39" s="10"/>
    </row>
    <row r="40" spans="1:18" ht="63">
      <c r="A40" s="2" t="s">
        <v>6</v>
      </c>
      <c r="B40" s="5" t="s">
        <v>35</v>
      </c>
      <c r="C40" s="2"/>
      <c r="D40" s="2"/>
      <c r="E40" s="27"/>
      <c r="F40" s="27"/>
      <c r="G40" s="27">
        <v>10000</v>
      </c>
      <c r="H40" s="27">
        <v>5000</v>
      </c>
      <c r="I40" s="9">
        <v>3000</v>
      </c>
      <c r="J40" s="9">
        <v>5000</v>
      </c>
      <c r="K40" s="9">
        <v>1600</v>
      </c>
      <c r="L40" s="9"/>
      <c r="M40" s="9">
        <f>3400-1070</f>
        <v>2330</v>
      </c>
      <c r="N40" s="9">
        <f t="shared" si="3"/>
        <v>2670</v>
      </c>
      <c r="O40" s="107" t="s">
        <v>115</v>
      </c>
      <c r="Q40" s="5" t="s">
        <v>164</v>
      </c>
      <c r="R40" s="7">
        <f>1720-68-579.761</f>
        <v>1072.239</v>
      </c>
    </row>
    <row r="41" spans="1:18" ht="63">
      <c r="A41" s="2" t="s">
        <v>6</v>
      </c>
      <c r="B41" s="5" t="s">
        <v>36</v>
      </c>
      <c r="C41" s="2"/>
      <c r="D41" s="2"/>
      <c r="E41" s="27"/>
      <c r="F41" s="27"/>
      <c r="G41" s="27">
        <v>10000</v>
      </c>
      <c r="H41" s="27">
        <v>7000</v>
      </c>
      <c r="I41" s="9">
        <v>2000</v>
      </c>
      <c r="J41" s="9">
        <v>3000</v>
      </c>
      <c r="K41" s="9">
        <v>912</v>
      </c>
      <c r="L41" s="9"/>
      <c r="M41" s="9">
        <v>2088</v>
      </c>
      <c r="N41" s="9">
        <f t="shared" si="3"/>
        <v>912</v>
      </c>
      <c r="O41" s="107"/>
    </row>
    <row r="42" spans="1:18" ht="63">
      <c r="A42" s="2" t="s">
        <v>6</v>
      </c>
      <c r="B42" s="5" t="s">
        <v>37</v>
      </c>
      <c r="C42" s="2"/>
      <c r="D42" s="2"/>
      <c r="E42" s="27"/>
      <c r="F42" s="27"/>
      <c r="G42" s="27">
        <v>10000</v>
      </c>
      <c r="H42" s="27">
        <v>6000</v>
      </c>
      <c r="I42" s="10">
        <v>3000</v>
      </c>
      <c r="J42" s="10">
        <v>4000</v>
      </c>
      <c r="K42" s="10">
        <v>1600</v>
      </c>
      <c r="L42" s="10"/>
      <c r="M42" s="9">
        <v>2400</v>
      </c>
      <c r="N42" s="9">
        <f t="shared" si="3"/>
        <v>1600</v>
      </c>
      <c r="O42" s="107"/>
    </row>
    <row r="43" spans="1:18" ht="63">
      <c r="A43" s="2" t="s">
        <v>6</v>
      </c>
      <c r="B43" s="5" t="s">
        <v>38</v>
      </c>
      <c r="C43" s="2"/>
      <c r="D43" s="2"/>
      <c r="E43" s="27"/>
      <c r="F43" s="27"/>
      <c r="G43" s="27">
        <v>10000</v>
      </c>
      <c r="H43" s="27">
        <v>5000</v>
      </c>
      <c r="I43" s="9">
        <v>3000</v>
      </c>
      <c r="J43" s="9">
        <v>5000</v>
      </c>
      <c r="K43" s="9">
        <v>1600</v>
      </c>
      <c r="L43" s="9"/>
      <c r="M43" s="9">
        <v>3400</v>
      </c>
      <c r="N43" s="9">
        <f t="shared" si="3"/>
        <v>1600</v>
      </c>
      <c r="O43" s="107"/>
    </row>
    <row r="44" spans="1:18" ht="31.5">
      <c r="A44" s="11">
        <v>17</v>
      </c>
      <c r="B44" s="5" t="s">
        <v>39</v>
      </c>
      <c r="C44" s="2"/>
      <c r="D44" s="2"/>
      <c r="E44" s="27"/>
      <c r="F44" s="27"/>
      <c r="G44" s="27"/>
      <c r="H44" s="27"/>
      <c r="I44" s="9"/>
      <c r="J44" s="9"/>
      <c r="K44" s="9"/>
      <c r="L44" s="9"/>
      <c r="M44" s="9"/>
      <c r="N44" s="9"/>
      <c r="O44" s="9"/>
    </row>
    <row r="45" spans="1:18" ht="148.5" customHeight="1">
      <c r="A45" s="11" t="s">
        <v>6</v>
      </c>
      <c r="B45" s="5" t="s">
        <v>40</v>
      </c>
      <c r="C45" s="2"/>
      <c r="D45" s="2"/>
      <c r="E45" s="27"/>
      <c r="F45" s="27"/>
      <c r="G45" s="27"/>
      <c r="H45" s="27"/>
      <c r="I45" s="9"/>
      <c r="J45" s="9">
        <v>9709</v>
      </c>
      <c r="K45" s="9">
        <v>0</v>
      </c>
      <c r="L45" s="9"/>
      <c r="M45" s="9">
        <v>9709</v>
      </c>
      <c r="N45" s="9">
        <f t="shared" si="3"/>
        <v>0</v>
      </c>
      <c r="O45" s="9" t="s">
        <v>116</v>
      </c>
    </row>
    <row r="46" spans="1:18" ht="63">
      <c r="A46" s="3" t="s">
        <v>41</v>
      </c>
      <c r="B46" s="4" t="s">
        <v>42</v>
      </c>
      <c r="C46" s="2"/>
      <c r="D46" s="2"/>
      <c r="E46" s="27"/>
      <c r="F46" s="27"/>
      <c r="G46" s="27"/>
      <c r="H46" s="27"/>
      <c r="I46" s="12">
        <f>I47+I48</f>
        <v>245000</v>
      </c>
      <c r="J46" s="12">
        <f>J47+J48</f>
        <v>180649.935</v>
      </c>
      <c r="K46" s="12"/>
      <c r="L46" s="12"/>
      <c r="M46" s="12">
        <f>M47+M48</f>
        <v>18681.5</v>
      </c>
      <c r="N46" s="12">
        <f>J46-M46</f>
        <v>161968.435</v>
      </c>
      <c r="O46" s="12"/>
    </row>
    <row r="47" spans="1:18" ht="31.5">
      <c r="A47" s="3" t="s">
        <v>43</v>
      </c>
      <c r="B47" s="4" t="s">
        <v>3</v>
      </c>
      <c r="C47" s="2"/>
      <c r="D47" s="2"/>
      <c r="E47" s="27"/>
      <c r="F47" s="27"/>
      <c r="G47" s="27"/>
      <c r="H47" s="27"/>
      <c r="I47" s="6">
        <v>36750</v>
      </c>
      <c r="J47" s="6">
        <v>27098</v>
      </c>
      <c r="K47" s="6"/>
      <c r="L47" s="6"/>
      <c r="M47" s="6">
        <v>2802</v>
      </c>
      <c r="N47" s="12">
        <f>J47-M47</f>
        <v>24296</v>
      </c>
      <c r="O47" s="6"/>
    </row>
    <row r="48" spans="1:18" ht="31.5">
      <c r="A48" s="3" t="s">
        <v>44</v>
      </c>
      <c r="B48" s="4" t="s">
        <v>45</v>
      </c>
      <c r="C48" s="2"/>
      <c r="D48" s="2"/>
      <c r="E48" s="27"/>
      <c r="F48" s="27"/>
      <c r="G48" s="27"/>
      <c r="H48" s="27"/>
      <c r="I48" s="12">
        <f>SUM(I49:I72)</f>
        <v>208250</v>
      </c>
      <c r="J48" s="12">
        <v>153551.935</v>
      </c>
      <c r="K48" s="12"/>
      <c r="L48" s="12"/>
      <c r="M48" s="12">
        <f>M49+M50+M68+M69+M66</f>
        <v>15879.5</v>
      </c>
      <c r="N48" s="12">
        <f>J48-M48</f>
        <v>137672.435</v>
      </c>
      <c r="O48" s="12"/>
      <c r="P48" s="7">
        <f>M48/M46*100</f>
        <v>85.00120440007494</v>
      </c>
    </row>
    <row r="49" spans="1:15" ht="148.5" customHeight="1">
      <c r="A49" s="2">
        <v>1</v>
      </c>
      <c r="B49" s="5" t="s">
        <v>46</v>
      </c>
      <c r="C49" s="2"/>
      <c r="D49" s="2"/>
      <c r="E49" s="27"/>
      <c r="F49" s="27"/>
      <c r="G49" s="27">
        <v>5500</v>
      </c>
      <c r="H49" s="27">
        <v>2500</v>
      </c>
      <c r="I49" s="9">
        <v>1000</v>
      </c>
      <c r="J49" s="9">
        <v>3000</v>
      </c>
      <c r="K49" s="9"/>
      <c r="L49" s="9"/>
      <c r="M49" s="9">
        <v>2000</v>
      </c>
      <c r="N49" s="9">
        <f>J49-M49</f>
        <v>1000</v>
      </c>
      <c r="O49" s="9" t="s">
        <v>118</v>
      </c>
    </row>
    <row r="50" spans="1:15" ht="55.5" customHeight="1">
      <c r="A50" s="2">
        <v>2</v>
      </c>
      <c r="B50" s="5" t="s">
        <v>47</v>
      </c>
      <c r="C50" s="2"/>
      <c r="D50" s="2"/>
      <c r="E50" s="27"/>
      <c r="F50" s="27"/>
      <c r="G50" s="27">
        <v>15000</v>
      </c>
      <c r="H50" s="27">
        <v>4000</v>
      </c>
      <c r="I50" s="9">
        <v>1000</v>
      </c>
      <c r="J50" s="9">
        <v>500</v>
      </c>
      <c r="K50" s="9"/>
      <c r="L50" s="9"/>
      <c r="M50" s="9">
        <v>500</v>
      </c>
      <c r="N50" s="9">
        <f>J50-M50</f>
        <v>0</v>
      </c>
      <c r="O50" s="14" t="s">
        <v>120</v>
      </c>
    </row>
    <row r="51" spans="1:15" ht="47.25" hidden="1">
      <c r="A51" s="2">
        <v>3</v>
      </c>
      <c r="B51" s="5" t="s">
        <v>48</v>
      </c>
      <c r="C51" s="2" t="s">
        <v>81</v>
      </c>
      <c r="D51" s="2"/>
      <c r="E51" s="27"/>
      <c r="F51" s="27"/>
      <c r="G51" s="27"/>
      <c r="H51" s="27"/>
      <c r="I51" s="10">
        <v>20503</v>
      </c>
      <c r="J51" s="10">
        <v>0</v>
      </c>
      <c r="K51" s="10"/>
      <c r="L51" s="10"/>
      <c r="M51" s="10"/>
      <c r="N51" s="9">
        <f t="shared" ref="N51:N66" si="4">J51-M51</f>
        <v>0</v>
      </c>
      <c r="O51" s="10"/>
    </row>
    <row r="52" spans="1:15" ht="94.5" hidden="1">
      <c r="A52" s="2">
        <v>4</v>
      </c>
      <c r="B52" s="5" t="s">
        <v>49</v>
      </c>
      <c r="C52" s="2" t="s">
        <v>102</v>
      </c>
      <c r="D52" s="2"/>
      <c r="E52" s="27"/>
      <c r="F52" s="27"/>
      <c r="G52" s="27"/>
      <c r="H52" s="27"/>
      <c r="I52" s="10">
        <v>31150</v>
      </c>
      <c r="J52" s="10">
        <v>33048</v>
      </c>
      <c r="K52" s="10"/>
      <c r="L52" s="10"/>
      <c r="M52" s="10"/>
      <c r="N52" s="9">
        <f t="shared" si="4"/>
        <v>33048</v>
      </c>
      <c r="O52" s="10"/>
    </row>
    <row r="53" spans="1:15" ht="63" hidden="1">
      <c r="A53" s="2">
        <v>5</v>
      </c>
      <c r="B53" s="5" t="s">
        <v>50</v>
      </c>
      <c r="C53" s="2" t="s">
        <v>86</v>
      </c>
      <c r="D53" s="2"/>
      <c r="E53" s="27"/>
      <c r="F53" s="27"/>
      <c r="G53" s="27"/>
      <c r="H53" s="27"/>
      <c r="I53" s="10">
        <v>4000</v>
      </c>
      <c r="J53" s="10">
        <v>0</v>
      </c>
      <c r="K53" s="10"/>
      <c r="L53" s="10"/>
      <c r="M53" s="10"/>
      <c r="N53" s="9">
        <f t="shared" si="4"/>
        <v>0</v>
      </c>
      <c r="O53" s="10"/>
    </row>
    <row r="54" spans="1:15" ht="47.25" hidden="1">
      <c r="A54" s="2">
        <v>5</v>
      </c>
      <c r="B54" s="5" t="s">
        <v>51</v>
      </c>
      <c r="C54" s="2"/>
      <c r="D54" s="2"/>
      <c r="E54" s="27"/>
      <c r="F54" s="27"/>
      <c r="G54" s="27"/>
      <c r="H54" s="27"/>
      <c r="I54" s="9"/>
      <c r="J54" s="9"/>
      <c r="K54" s="9"/>
      <c r="L54" s="9"/>
      <c r="M54" s="9"/>
      <c r="N54" s="9">
        <f t="shared" si="4"/>
        <v>0</v>
      </c>
      <c r="O54" s="9"/>
    </row>
    <row r="55" spans="1:15" ht="31.5" hidden="1">
      <c r="A55" s="2" t="s">
        <v>6</v>
      </c>
      <c r="B55" s="5" t="s">
        <v>52</v>
      </c>
      <c r="C55" s="2"/>
      <c r="D55" s="2"/>
      <c r="E55" s="27"/>
      <c r="F55" s="27"/>
      <c r="G55" s="27"/>
      <c r="H55" s="27"/>
      <c r="I55" s="9">
        <v>9135</v>
      </c>
      <c r="J55" s="9">
        <v>9135</v>
      </c>
      <c r="K55" s="9"/>
      <c r="L55" s="9"/>
      <c r="M55" s="9"/>
      <c r="N55" s="9">
        <f t="shared" si="4"/>
        <v>9135</v>
      </c>
      <c r="O55" s="9"/>
    </row>
    <row r="56" spans="1:15" ht="47.25" hidden="1">
      <c r="A56" s="2">
        <v>6</v>
      </c>
      <c r="B56" s="5" t="s">
        <v>53</v>
      </c>
      <c r="C56" s="2" t="s">
        <v>103</v>
      </c>
      <c r="D56" s="2"/>
      <c r="E56" s="27"/>
      <c r="F56" s="27"/>
      <c r="G56" s="27"/>
      <c r="H56" s="27"/>
      <c r="I56" s="9">
        <v>13000</v>
      </c>
      <c r="J56" s="9">
        <v>13000</v>
      </c>
      <c r="K56" s="9"/>
      <c r="L56" s="9"/>
      <c r="M56" s="9"/>
      <c r="N56" s="9">
        <f t="shared" si="4"/>
        <v>13000</v>
      </c>
      <c r="O56" s="9"/>
    </row>
    <row r="57" spans="1:15" ht="47.25" hidden="1">
      <c r="A57" s="2">
        <v>7</v>
      </c>
      <c r="B57" s="5" t="s">
        <v>54</v>
      </c>
      <c r="C57" s="2" t="s">
        <v>103</v>
      </c>
      <c r="D57" s="2"/>
      <c r="E57" s="27"/>
      <c r="F57" s="27"/>
      <c r="G57" s="27"/>
      <c r="H57" s="27"/>
      <c r="I57" s="9">
        <v>29000</v>
      </c>
      <c r="J57" s="9">
        <v>29000</v>
      </c>
      <c r="K57" s="9"/>
      <c r="L57" s="9"/>
      <c r="M57" s="9"/>
      <c r="N57" s="9">
        <f t="shared" si="4"/>
        <v>29000</v>
      </c>
      <c r="O57" s="9"/>
    </row>
    <row r="58" spans="1:15" ht="63" hidden="1">
      <c r="A58" s="2">
        <v>9</v>
      </c>
      <c r="B58" s="5" t="s">
        <v>55</v>
      </c>
      <c r="C58" s="2" t="s">
        <v>87</v>
      </c>
      <c r="D58" s="2"/>
      <c r="E58" s="27"/>
      <c r="F58" s="27"/>
      <c r="G58" s="27"/>
      <c r="H58" s="27"/>
      <c r="I58" s="9">
        <v>20000</v>
      </c>
      <c r="J58" s="9">
        <v>0</v>
      </c>
      <c r="K58" s="9"/>
      <c r="L58" s="9"/>
      <c r="M58" s="9"/>
      <c r="N58" s="9">
        <f t="shared" si="4"/>
        <v>0</v>
      </c>
      <c r="O58" s="9"/>
    </row>
    <row r="59" spans="1:15" ht="47.25" hidden="1">
      <c r="A59" s="2">
        <v>8</v>
      </c>
      <c r="B59" s="5" t="s">
        <v>56</v>
      </c>
      <c r="C59" s="2" t="s">
        <v>104</v>
      </c>
      <c r="D59" s="2"/>
      <c r="E59" s="27"/>
      <c r="F59" s="27"/>
      <c r="G59" s="27"/>
      <c r="H59" s="27"/>
      <c r="I59" s="9">
        <v>4847</v>
      </c>
      <c r="J59" s="9">
        <v>2000</v>
      </c>
      <c r="K59" s="9"/>
      <c r="L59" s="9"/>
      <c r="M59" s="9"/>
      <c r="N59" s="9">
        <f t="shared" si="4"/>
        <v>2000</v>
      </c>
      <c r="O59" s="9"/>
    </row>
    <row r="60" spans="1:15" ht="47.25" hidden="1">
      <c r="A60" s="2">
        <v>11</v>
      </c>
      <c r="B60" s="5" t="s">
        <v>57</v>
      </c>
      <c r="C60" s="2" t="s">
        <v>88</v>
      </c>
      <c r="D60" s="2"/>
      <c r="E60" s="27"/>
      <c r="F60" s="27"/>
      <c r="G60" s="27"/>
      <c r="H60" s="27"/>
      <c r="I60" s="13">
        <v>3983.5</v>
      </c>
      <c r="J60" s="13">
        <v>0</v>
      </c>
      <c r="K60" s="13"/>
      <c r="L60" s="13"/>
      <c r="M60" s="9"/>
      <c r="N60" s="9">
        <f t="shared" si="4"/>
        <v>0</v>
      </c>
      <c r="O60" s="13"/>
    </row>
    <row r="61" spans="1:15" ht="47.25" hidden="1">
      <c r="A61" s="2">
        <v>12</v>
      </c>
      <c r="B61" s="5" t="s">
        <v>58</v>
      </c>
      <c r="C61" s="2" t="s">
        <v>89</v>
      </c>
      <c r="D61" s="2"/>
      <c r="E61" s="27"/>
      <c r="F61" s="27"/>
      <c r="G61" s="27"/>
      <c r="H61" s="27"/>
      <c r="I61" s="9">
        <v>4847</v>
      </c>
      <c r="J61" s="9">
        <v>0</v>
      </c>
      <c r="K61" s="9"/>
      <c r="L61" s="9"/>
      <c r="M61" s="9"/>
      <c r="N61" s="9">
        <f t="shared" si="4"/>
        <v>0</v>
      </c>
      <c r="O61" s="9"/>
    </row>
    <row r="62" spans="1:15" ht="31.5" hidden="1">
      <c r="A62" s="2">
        <v>13</v>
      </c>
      <c r="B62" s="5" t="s">
        <v>59</v>
      </c>
      <c r="C62" s="2" t="s">
        <v>85</v>
      </c>
      <c r="D62" s="2"/>
      <c r="E62" s="27"/>
      <c r="F62" s="27"/>
      <c r="G62" s="27"/>
      <c r="H62" s="27"/>
      <c r="I62" s="9">
        <v>3455</v>
      </c>
      <c r="J62" s="9">
        <v>0</v>
      </c>
      <c r="K62" s="9"/>
      <c r="L62" s="9"/>
      <c r="M62" s="9"/>
      <c r="N62" s="9">
        <f t="shared" si="4"/>
        <v>0</v>
      </c>
      <c r="O62" s="9"/>
    </row>
    <row r="63" spans="1:15" ht="47.25" hidden="1">
      <c r="A63" s="2">
        <v>14</v>
      </c>
      <c r="B63" s="5" t="s">
        <v>60</v>
      </c>
      <c r="C63" s="2" t="s">
        <v>90</v>
      </c>
      <c r="D63" s="2"/>
      <c r="E63" s="27"/>
      <c r="F63" s="27"/>
      <c r="G63" s="27"/>
      <c r="H63" s="27"/>
      <c r="I63" s="9">
        <v>2621</v>
      </c>
      <c r="J63" s="9">
        <v>0</v>
      </c>
      <c r="K63" s="9"/>
      <c r="L63" s="9"/>
      <c r="M63" s="9"/>
      <c r="N63" s="9">
        <f t="shared" si="4"/>
        <v>0</v>
      </c>
      <c r="O63" s="9"/>
    </row>
    <row r="64" spans="1:15" ht="47.25" hidden="1">
      <c r="A64" s="2">
        <v>15</v>
      </c>
      <c r="B64" s="5" t="s">
        <v>61</v>
      </c>
      <c r="C64" s="2" t="s">
        <v>91</v>
      </c>
      <c r="D64" s="2"/>
      <c r="E64" s="27"/>
      <c r="F64" s="27"/>
      <c r="G64" s="27"/>
      <c r="H64" s="27"/>
      <c r="I64" s="13">
        <v>3266.5</v>
      </c>
      <c r="J64" s="13">
        <v>0</v>
      </c>
      <c r="K64" s="13"/>
      <c r="L64" s="13"/>
      <c r="M64" s="9"/>
      <c r="N64" s="9">
        <f t="shared" si="4"/>
        <v>0</v>
      </c>
      <c r="O64" s="13"/>
    </row>
    <row r="65" spans="1:15" ht="78.75" hidden="1">
      <c r="A65" s="2">
        <v>16</v>
      </c>
      <c r="B65" s="5" t="s">
        <v>62</v>
      </c>
      <c r="C65" s="2" t="s">
        <v>100</v>
      </c>
      <c r="D65" s="2"/>
      <c r="E65" s="27"/>
      <c r="F65" s="27"/>
      <c r="G65" s="27"/>
      <c r="H65" s="27"/>
      <c r="I65" s="10">
        <v>37000</v>
      </c>
      <c r="J65" s="10">
        <v>37000</v>
      </c>
      <c r="K65" s="10"/>
      <c r="L65" s="10"/>
      <c r="M65" s="10"/>
      <c r="N65" s="9">
        <f t="shared" si="4"/>
        <v>37000</v>
      </c>
      <c r="O65" s="10"/>
    </row>
    <row r="66" spans="1:15" ht="153.75" customHeight="1">
      <c r="A66" s="2">
        <v>3</v>
      </c>
      <c r="B66" s="5" t="s">
        <v>63</v>
      </c>
      <c r="C66" s="2" t="s">
        <v>92</v>
      </c>
      <c r="D66" s="2" t="s">
        <v>169</v>
      </c>
      <c r="E66" s="27">
        <v>23000</v>
      </c>
      <c r="F66" s="27">
        <v>23000</v>
      </c>
      <c r="G66" s="27">
        <v>15780</v>
      </c>
      <c r="H66" s="27">
        <v>11000</v>
      </c>
      <c r="I66" s="10">
        <v>2114</v>
      </c>
      <c r="J66" s="10">
        <v>4780</v>
      </c>
      <c r="K66" s="10">
        <v>0</v>
      </c>
      <c r="L66" s="10"/>
      <c r="M66" s="10">
        <v>4000</v>
      </c>
      <c r="N66" s="9">
        <f t="shared" si="4"/>
        <v>780</v>
      </c>
      <c r="O66" s="9" t="s">
        <v>116</v>
      </c>
    </row>
    <row r="67" spans="1:15" ht="47.25" hidden="1">
      <c r="A67" s="2">
        <v>18</v>
      </c>
      <c r="B67" s="5" t="s">
        <v>64</v>
      </c>
      <c r="C67" s="2"/>
      <c r="D67" s="2"/>
      <c r="E67" s="27"/>
      <c r="F67" s="27"/>
      <c r="G67" s="27"/>
      <c r="H67" s="27"/>
      <c r="I67" s="10">
        <v>2328</v>
      </c>
      <c r="J67" s="10">
        <v>2328</v>
      </c>
      <c r="K67" s="10"/>
      <c r="L67" s="10"/>
      <c r="M67" s="10"/>
      <c r="N67" s="9">
        <f>J67-M67</f>
        <v>2328</v>
      </c>
      <c r="O67" s="10"/>
    </row>
    <row r="68" spans="1:15" ht="63">
      <c r="A68" s="2">
        <v>4</v>
      </c>
      <c r="B68" s="5" t="s">
        <v>65</v>
      </c>
      <c r="C68" s="2" t="s">
        <v>100</v>
      </c>
      <c r="D68" s="2" t="s">
        <v>161</v>
      </c>
      <c r="E68" s="27">
        <v>16000</v>
      </c>
      <c r="F68" s="27">
        <v>15000</v>
      </c>
      <c r="G68" s="27">
        <v>15000</v>
      </c>
      <c r="H68" s="27">
        <v>0</v>
      </c>
      <c r="I68" s="9">
        <v>15000</v>
      </c>
      <c r="J68" s="9">
        <v>8315.5</v>
      </c>
      <c r="K68" s="9"/>
      <c r="L68" s="9"/>
      <c r="M68" s="9">
        <f>J68</f>
        <v>8315.5</v>
      </c>
      <c r="N68" s="9">
        <f>J68-M68</f>
        <v>0</v>
      </c>
      <c r="O68" s="9" t="s">
        <v>119</v>
      </c>
    </row>
    <row r="69" spans="1:15" ht="78.75">
      <c r="A69" s="2">
        <v>5</v>
      </c>
      <c r="B69" s="5" t="s">
        <v>66</v>
      </c>
      <c r="C69" s="2" t="s">
        <v>93</v>
      </c>
      <c r="D69" s="42" t="s">
        <v>160</v>
      </c>
      <c r="E69" s="43">
        <v>31000</v>
      </c>
      <c r="F69" s="43">
        <v>31000</v>
      </c>
      <c r="G69" s="43">
        <v>18000</v>
      </c>
      <c r="H69" s="43">
        <f>G69-J69-2999</f>
        <v>13937</v>
      </c>
      <c r="I69" s="9"/>
      <c r="J69" s="9">
        <v>1064</v>
      </c>
      <c r="K69" s="9"/>
      <c r="L69" s="9"/>
      <c r="M69" s="9">
        <f>J69</f>
        <v>1064</v>
      </c>
      <c r="N69" s="9">
        <f>J69-M69</f>
        <v>0</v>
      </c>
      <c r="O69" s="9" t="s">
        <v>132</v>
      </c>
    </row>
    <row r="70" spans="1:15" ht="24.75" hidden="1">
      <c r="A70" s="2">
        <v>14</v>
      </c>
      <c r="B70" s="5" t="s">
        <v>67</v>
      </c>
      <c r="C70" s="2" t="s">
        <v>100</v>
      </c>
      <c r="D70" s="2"/>
      <c r="E70" s="27"/>
      <c r="F70" s="27"/>
      <c r="G70" s="27"/>
      <c r="H70" s="27"/>
      <c r="I70" s="9"/>
      <c r="J70" s="9">
        <v>5300</v>
      </c>
      <c r="K70" s="9"/>
      <c r="L70" s="9"/>
      <c r="M70" s="9"/>
      <c r="N70" s="9">
        <f t="shared" ref="N70:N72" si="5">J70-M70</f>
        <v>5300</v>
      </c>
      <c r="O70" s="9"/>
    </row>
    <row r="71" spans="1:15" ht="21.75" hidden="1">
      <c r="A71" s="2">
        <v>15</v>
      </c>
      <c r="B71" s="5" t="s">
        <v>68</v>
      </c>
      <c r="C71" s="2" t="s">
        <v>104</v>
      </c>
      <c r="D71" s="2"/>
      <c r="E71" s="27"/>
      <c r="F71" s="27"/>
      <c r="G71" s="27"/>
      <c r="H71" s="27"/>
      <c r="I71" s="9"/>
      <c r="J71" s="9">
        <v>4600</v>
      </c>
      <c r="K71" s="9"/>
      <c r="L71" s="9"/>
      <c r="M71" s="9"/>
      <c r="N71" s="9">
        <f t="shared" si="5"/>
        <v>4600</v>
      </c>
      <c r="O71" s="9"/>
    </row>
    <row r="72" spans="1:15" ht="29.25" hidden="1">
      <c r="A72" s="2">
        <v>16</v>
      </c>
      <c r="B72" s="5" t="s">
        <v>69</v>
      </c>
      <c r="C72" s="2" t="s">
        <v>105</v>
      </c>
      <c r="D72" s="2"/>
      <c r="E72" s="27"/>
      <c r="F72" s="27"/>
      <c r="G72" s="27"/>
      <c r="H72" s="27"/>
      <c r="I72" s="9"/>
      <c r="J72" s="9">
        <v>939.43499999999995</v>
      </c>
      <c r="K72" s="9"/>
      <c r="L72" s="9"/>
      <c r="M72" s="9"/>
      <c r="N72" s="9">
        <f t="shared" si="5"/>
        <v>939.43499999999995</v>
      </c>
      <c r="O72" s="9"/>
    </row>
    <row r="73" spans="1:15" ht="63">
      <c r="A73" s="3" t="s">
        <v>70</v>
      </c>
      <c r="B73" s="4" t="s">
        <v>71</v>
      </c>
      <c r="C73" s="2"/>
      <c r="D73" s="2"/>
      <c r="E73" s="27"/>
      <c r="F73" s="27"/>
      <c r="G73" s="27"/>
      <c r="H73" s="27"/>
      <c r="I73" s="6">
        <f t="shared" ref="I73" si="6">I74+I75</f>
        <v>63000</v>
      </c>
      <c r="J73" s="6">
        <f>J74+J75</f>
        <v>63000</v>
      </c>
      <c r="K73" s="6"/>
      <c r="L73" s="6"/>
      <c r="M73" s="6">
        <f>M74+M75</f>
        <v>18054.117647058825</v>
      </c>
      <c r="N73" s="8">
        <f>J73-M73</f>
        <v>44945.882352941175</v>
      </c>
      <c r="O73" s="6"/>
    </row>
    <row r="74" spans="1:15" ht="31.5">
      <c r="A74" s="3" t="s">
        <v>72</v>
      </c>
      <c r="B74" s="4" t="s">
        <v>3</v>
      </c>
      <c r="C74" s="2"/>
      <c r="D74" s="2"/>
      <c r="E74" s="27"/>
      <c r="F74" s="27"/>
      <c r="G74" s="27"/>
      <c r="H74" s="27"/>
      <c r="I74" s="8">
        <f t="shared" ref="I74" si="7">J74+K74</f>
        <v>9450</v>
      </c>
      <c r="J74" s="8">
        <v>9450</v>
      </c>
      <c r="K74" s="8"/>
      <c r="L74" s="8"/>
      <c r="M74" s="8">
        <f>M75*15/85</f>
        <v>2708.1176470588234</v>
      </c>
      <c r="N74" s="8">
        <f>J74-M74</f>
        <v>6741.8823529411766</v>
      </c>
      <c r="O74" s="8"/>
    </row>
    <row r="75" spans="1:15" ht="47.25">
      <c r="A75" s="3" t="s">
        <v>73</v>
      </c>
      <c r="B75" s="4" t="s">
        <v>74</v>
      </c>
      <c r="C75" s="2"/>
      <c r="D75" s="2"/>
      <c r="E75" s="27"/>
      <c r="F75" s="27"/>
      <c r="G75" s="27"/>
      <c r="H75" s="27"/>
      <c r="I75" s="12">
        <f>SUM(I76:I81)</f>
        <v>53550</v>
      </c>
      <c r="J75" s="12">
        <f>SUM(J76:J81)</f>
        <v>53550</v>
      </c>
      <c r="K75" s="12"/>
      <c r="L75" s="12"/>
      <c r="M75" s="12">
        <f t="shared" ref="M75:N75" si="8">SUM(M76:M81)</f>
        <v>15346</v>
      </c>
      <c r="N75" s="12">
        <f t="shared" si="8"/>
        <v>0</v>
      </c>
      <c r="O75" s="12"/>
    </row>
    <row r="76" spans="1:15" ht="78.75">
      <c r="A76" s="2">
        <v>1</v>
      </c>
      <c r="B76" s="5" t="s">
        <v>75</v>
      </c>
      <c r="C76" s="2" t="s">
        <v>81</v>
      </c>
      <c r="D76" s="38" t="s">
        <v>148</v>
      </c>
      <c r="E76" s="44">
        <v>230000</v>
      </c>
      <c r="F76" s="44">
        <v>8360</v>
      </c>
      <c r="G76" s="44">
        <v>8360</v>
      </c>
      <c r="H76" s="44">
        <v>0</v>
      </c>
      <c r="I76" s="14">
        <f t="shared" ref="I76:I81" si="9">J76+K76</f>
        <v>8360</v>
      </c>
      <c r="J76" s="44">
        <v>8360</v>
      </c>
      <c r="K76" s="14"/>
      <c r="L76" s="14"/>
      <c r="M76" s="14">
        <f>J76</f>
        <v>8360</v>
      </c>
      <c r="N76" s="14">
        <f>J76-M76</f>
        <v>0</v>
      </c>
      <c r="O76" s="9" t="s">
        <v>168</v>
      </c>
    </row>
    <row r="77" spans="1:15" ht="47.25" hidden="1">
      <c r="A77" s="2">
        <v>2</v>
      </c>
      <c r="B77" s="5" t="s">
        <v>76</v>
      </c>
      <c r="C77" s="2" t="s">
        <v>87</v>
      </c>
      <c r="D77" s="2"/>
      <c r="E77" s="27"/>
      <c r="F77" s="27"/>
      <c r="G77" s="27"/>
      <c r="H77" s="27"/>
      <c r="I77" s="14">
        <f t="shared" si="9"/>
        <v>10740</v>
      </c>
      <c r="J77" s="14">
        <v>10740</v>
      </c>
      <c r="K77" s="14"/>
      <c r="L77" s="14"/>
      <c r="M77" s="14"/>
      <c r="N77" s="14"/>
      <c r="O77" s="14"/>
    </row>
    <row r="78" spans="1:15" ht="31.5">
      <c r="A78" s="2">
        <v>2</v>
      </c>
      <c r="B78" s="5" t="s">
        <v>77</v>
      </c>
      <c r="C78" s="2"/>
      <c r="D78" s="2"/>
      <c r="E78" s="27"/>
      <c r="F78" s="27"/>
      <c r="G78" s="27"/>
      <c r="H78" s="27"/>
      <c r="I78" s="14"/>
      <c r="J78" s="14"/>
      <c r="K78" s="14"/>
      <c r="L78" s="14"/>
      <c r="M78" s="14"/>
      <c r="N78" s="14"/>
      <c r="O78" s="14"/>
    </row>
    <row r="79" spans="1:15" ht="63" hidden="1">
      <c r="A79" s="2" t="s">
        <v>6</v>
      </c>
      <c r="B79" s="5" t="s">
        <v>78</v>
      </c>
      <c r="C79" s="2" t="s">
        <v>87</v>
      </c>
      <c r="D79" s="2"/>
      <c r="E79" s="27"/>
      <c r="F79" s="27"/>
      <c r="G79" s="27"/>
      <c r="H79" s="27"/>
      <c r="I79" s="14">
        <f t="shared" si="9"/>
        <v>5964</v>
      </c>
      <c r="J79" s="14">
        <v>5964</v>
      </c>
      <c r="K79" s="14"/>
      <c r="L79" s="14"/>
      <c r="M79" s="14"/>
      <c r="N79" s="14"/>
      <c r="O79" s="14"/>
    </row>
    <row r="80" spans="1:15">
      <c r="A80" s="2" t="s">
        <v>6</v>
      </c>
      <c r="B80" s="5" t="s">
        <v>79</v>
      </c>
      <c r="C80" s="2"/>
      <c r="D80" s="2"/>
      <c r="E80" s="27"/>
      <c r="F80" s="27"/>
      <c r="G80" s="27"/>
      <c r="H80" s="27"/>
      <c r="I80" s="14">
        <f t="shared" si="9"/>
        <v>6986</v>
      </c>
      <c r="J80" s="14">
        <v>6986</v>
      </c>
      <c r="K80" s="14"/>
      <c r="L80" s="14"/>
      <c r="M80" s="14">
        <f>J80</f>
        <v>6986</v>
      </c>
      <c r="N80" s="14"/>
      <c r="O80" s="14" t="s">
        <v>120</v>
      </c>
    </row>
    <row r="81" spans="1:15" ht="63" hidden="1">
      <c r="A81" s="2">
        <v>4</v>
      </c>
      <c r="B81" s="5" t="s">
        <v>55</v>
      </c>
      <c r="C81" s="2" t="s">
        <v>87</v>
      </c>
      <c r="D81" s="2"/>
      <c r="E81" s="27"/>
      <c r="F81" s="27"/>
      <c r="G81" s="27"/>
      <c r="H81" s="27"/>
      <c r="I81" s="14">
        <f t="shared" si="9"/>
        <v>21500</v>
      </c>
      <c r="J81" s="14">
        <v>21500</v>
      </c>
      <c r="K81" s="14"/>
      <c r="L81" s="14"/>
      <c r="M81" s="14"/>
      <c r="N81" s="14"/>
      <c r="O81" s="14"/>
    </row>
    <row r="82" spans="1:15">
      <c r="A82" s="2"/>
      <c r="B82" s="5"/>
      <c r="C82" s="2"/>
      <c r="D82" s="2"/>
      <c r="E82" s="27"/>
      <c r="F82" s="27"/>
      <c r="G82" s="27"/>
      <c r="H82" s="27"/>
      <c r="I82" s="5"/>
      <c r="J82" s="5"/>
      <c r="K82" s="5"/>
      <c r="L82" s="5"/>
      <c r="M82" s="14"/>
      <c r="N82" s="14"/>
      <c r="O82" s="5"/>
    </row>
  </sheetData>
  <mergeCells count="17">
    <mergeCell ref="K5:O5"/>
    <mergeCell ref="A3:O3"/>
    <mergeCell ref="A2:O2"/>
    <mergeCell ref="O40:O43"/>
    <mergeCell ref="A1:O1"/>
    <mergeCell ref="A6:A7"/>
    <mergeCell ref="B6:B7"/>
    <mergeCell ref="J6:J7"/>
    <mergeCell ref="K6:K7"/>
    <mergeCell ref="M6:M7"/>
    <mergeCell ref="N6:N7"/>
    <mergeCell ref="D6:F6"/>
    <mergeCell ref="L6:L7"/>
    <mergeCell ref="O6:O7"/>
    <mergeCell ref="G6:G7"/>
    <mergeCell ref="H6:H7"/>
    <mergeCell ref="A4:O4"/>
  </mergeCells>
  <pageMargins left="0.43307086614173229" right="0.43307086614173229" top="0.51181102362204722" bottom="0.51181102362204722" header="0.31496062992125984" footer="0.31496062992125984"/>
  <pageSetup paperSize="9" scale="84" fitToHeight="0"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9" sqref="H29"/>
    </sheetView>
  </sheetViews>
  <sheetFormatPr defaultRowHeight="1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1.NSCD</vt:lpstr>
      <vt:lpstr>2.TH Dat</vt:lpstr>
      <vt:lpstr>3. DAT</vt:lpstr>
      <vt:lpstr>Sheet1</vt:lpstr>
      <vt:lpstr>'1.NSCD'!Print_Area</vt:lpstr>
      <vt:lpstr>'2.TH Dat'!Print_Area</vt:lpstr>
      <vt:lpstr>'3. DAT'!Print_Area</vt:lpstr>
      <vt:lpstr>'1.NSCD'!Print_Titles</vt:lpstr>
      <vt:lpstr>'3. DAT'!Print_Titles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cp:lastPrinted>2025-10-27T01:28:55Z</cp:lastPrinted>
  <dcterms:created xsi:type="dcterms:W3CDTF">2025-09-10T01:36:11Z</dcterms:created>
  <dcterms:modified xsi:type="dcterms:W3CDTF">2025-10-27T01:30:15Z</dcterms:modified>
</cp:coreProperties>
</file>